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1.DEBV\2023 debv\Censo Escolar 2023--Informe FINAL\FORMULARIOS\Preescolar-Primaria\"/>
    </mc:Choice>
  </mc:AlternateContent>
  <xr:revisionPtr revIDLastSave="0" documentId="13_ncr:1_{16F5A943-C313-4460-AC6D-A404B0C85469}" xr6:coauthVersionLast="47" xr6:coauthVersionMax="47" xr10:uidLastSave="{00000000-0000-0000-0000-000000000000}"/>
  <workbookProtection workbookAlgorithmName="SHA-512" workbookHashValue="9jxKrhqTTZfo2X0kj7tsgYxZnMSwbdLSrbyIwuu8kDWaj8ErbDRhfNCV39S570Aar1Urk6jPOPW/TJlyY0UJ3Q==" workbookSaltValue="LyvBbrGu7rM9D6Ii81+WmQ==" workbookSpinCount="100000" lockStructure="1"/>
  <bookViews>
    <workbookView xWindow="32685" yWindow="540" windowWidth="21750" windowHeight="13815" tabRatio="908" firstSheet="4" activeTab="9" xr2:uid="{00000000-000D-0000-FFFF-FFFF00000000}"/>
  </bookViews>
  <sheets>
    <sheet name="Códigos Portada" sheetId="27" state="hidden" r:id="rId1"/>
    <sheet name="preesc-sin codig" sheetId="51" state="hidden" r:id="rId2"/>
    <sheet name="REd de Cuido" sheetId="54" state="hidden" r:id="rId3"/>
    <sheet name="ubicacion (2)" sheetId="50" state="hidden" r:id="rId4"/>
    <sheet name="Portada 1-CON Código Presup." sheetId="12" r:id="rId5"/>
    <sheet name="Portada 2-SIN Código Presup" sheetId="52" r:id="rId6"/>
    <sheet name="Portada 3-Red Cuido" sheetId="53" r:id="rId7"/>
    <sheet name="CUADRO 1" sheetId="41" r:id="rId8"/>
    <sheet name="CUADRO 2" sheetId="42" r:id="rId9"/>
    <sheet name="CUADRO 3" sheetId="49" r:id="rId10"/>
    <sheet name="CUADRO 4" sheetId="43" r:id="rId11"/>
    <sheet name="CUADRO 5" sheetId="55" r:id="rId12"/>
    <sheet name="CUADRO 6-1" sheetId="44" r:id="rId13"/>
    <sheet name="CUADRO 6-2" sheetId="57" r:id="rId14"/>
    <sheet name="CUADRO 6-3" sheetId="56" r:id="rId15"/>
    <sheet name="CUADRO 7" sheetId="58" r:id="rId16"/>
    <sheet name="CUADRO 8" sheetId="59" r:id="rId17"/>
    <sheet name="CUADRO 9" sheetId="60" r:id="rId18"/>
  </sheets>
  <definedNames>
    <definedName name="_xlnm._FilterDatabase" localSheetId="0" hidden="1">'Códigos Portada'!$A$2:$U$3247</definedName>
    <definedName name="_xlnm._FilterDatabase" localSheetId="1" hidden="1">'preesc-sin codig'!$A$2:$W$460</definedName>
    <definedName name="_xlnm._FilterDatabase" localSheetId="2" hidden="1">'REd de Cuido'!$B$2:$W$81</definedName>
    <definedName name="_xlnm.Print_Area" localSheetId="7">'CUADRO 1'!$B$1:$T$29</definedName>
    <definedName name="_xlnm.Print_Area" localSheetId="8">'CUADRO 2'!$B$1:$T$17</definedName>
    <definedName name="_xlnm.Print_Area" localSheetId="9">'CUADRO 3'!$B$1:$T$20</definedName>
    <definedName name="_xlnm.Print_Area" localSheetId="11">'CUADRO 5'!$B$1:$H$36</definedName>
    <definedName name="_xlnm.Print_Area" localSheetId="12">'CUADRO 6-1'!#REF!</definedName>
    <definedName name="_xlnm.Print_Area" localSheetId="13">'CUADRO 6-2'!$B$1:$H$35</definedName>
    <definedName name="_xlnm.Print_Area" localSheetId="14">'CUADRO 6-3'!$B$1:$I$40</definedName>
    <definedName name="_xlnm.Print_Area" localSheetId="15">'CUADRO 7'!$B$1:$T$19</definedName>
    <definedName name="_xlnm.Print_Area" localSheetId="16">'CUADRO 8'!$B$1:$T$21</definedName>
    <definedName name="_xlnm.Print_Area" localSheetId="17">'CUADRO 9'!$B$1:$G$30</definedName>
    <definedName name="_xlnm.Print_Area" localSheetId="4">'Portada 1-CON Código Presup.'!$A$1:$N$35</definedName>
    <definedName name="_xlnm.Print_Area" localSheetId="5">'Portada 2-SIN Código Presup'!$A$1:$N$35</definedName>
    <definedName name="_xlnm.Print_Area" localSheetId="6">'Portada 3-Red Cuido'!$A$1:$N$35</definedName>
    <definedName name="_xlnm.Database" localSheetId="1">'preesc-sin codig'!$A$2:$W$460</definedName>
    <definedName name="codigos_cuido">'REd de Cuido'!$B$3:$C$81</definedName>
    <definedName name="CUIDO">'REd de Cuido'!$A$3:$A$81</definedName>
    <definedName name="CUIDO_1">'REd de Cuido'!$A$3:$C$81</definedName>
    <definedName name="datos">'Códigos Portada'!$A$2:$U$3247</definedName>
    <definedName name="DATOS_CUID">'REd de Cuido'!$E$3:$W$81</definedName>
    <definedName name="Final" localSheetId="8">('CUADRO 2'!A1048566+'CUADRO 2'!A1048567+'CUADRO 2'!A1048569)-('CUADRO 2'!A1048571+'CUADRO 2'!A1048573+'CUADRO 2'!A1048575)</definedName>
    <definedName name="Final" localSheetId="10">('CUADRO 4'!A1048566+'CUADRO 4'!A1048567+'CUADRO 4'!A1048569)-('CUADRO 4'!A1048571+'CUADRO 4'!A1048573+'CUADRO 4'!A1048575)</definedName>
    <definedName name="Final" localSheetId="11">('CUADRO 5'!A1048566+'CUADRO 5'!A1048567+'CUADRO 5'!A1048569)-('CUADRO 5'!A1048571+'CUADRO 5'!A1048573+'CUADRO 5'!A1048575)</definedName>
    <definedName name="Final">('CUADRO 1'!A1048566+'CUADRO 1'!A1048567+'CUADRO 1'!A1048569)-('CUADRO 1'!A1048571+'CUADRO 1'!A1048573+'CUADRO 1'!A1048575)</definedName>
    <definedName name="lista">'preesc-sin codig'!$B$3:$B$460</definedName>
    <definedName name="OLE_LINK2" localSheetId="7">'CUADRO 1'!$B$3</definedName>
    <definedName name="OLE_LINK2" localSheetId="11">'CUADRO 5'!$B$3</definedName>
    <definedName name="privadas">'preesc-sin codig'!$E$3:$W$460</definedName>
    <definedName name="prov">'ubicacion (2)'!$A$2:$B$492</definedName>
    <definedName name="prov1">'ubicacion (2)'!$E$2:$F$492</definedName>
    <definedName name="secuenc">'preesc-sin codig'!$B$3:$C$460</definedName>
    <definedName name="sino">'CUADRO 6-1'!$E$2:$E$3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7" i="49" l="1"/>
  <c r="O7" i="49"/>
  <c r="E7" i="49"/>
  <c r="E7" i="56"/>
  <c r="D7" i="49" l="1"/>
  <c r="C7" i="49" s="1"/>
  <c r="D30" i="44"/>
  <c r="D29" i="44"/>
  <c r="F28" i="44"/>
  <c r="E28" i="44"/>
  <c r="D28" i="44" s="1"/>
  <c r="D19" i="44"/>
  <c r="D18" i="44"/>
  <c r="D17" i="44"/>
  <c r="D16" i="44"/>
  <c r="C11" i="44"/>
  <c r="F10" i="44"/>
  <c r="E10" i="44"/>
  <c r="D10" i="44"/>
  <c r="D11" i="44" s="1"/>
  <c r="G11" i="44" s="1"/>
  <c r="E8" i="44"/>
  <c r="C8" i="44"/>
  <c r="C17" i="43" l="1"/>
  <c r="C16" i="43"/>
  <c r="C15" i="43"/>
  <c r="C14" i="43"/>
  <c r="C13" i="43"/>
  <c r="C12" i="43"/>
  <c r="C11" i="43"/>
  <c r="C10" i="43"/>
  <c r="C9" i="43"/>
  <c r="C8" i="43"/>
  <c r="C7" i="43"/>
  <c r="C18" i="43" l="1"/>
  <c r="D18" i="43" s="1"/>
  <c r="C19" i="12" l="1"/>
  <c r="C20" i="55" l="1"/>
  <c r="C19" i="55"/>
  <c r="H18" i="55"/>
  <c r="G18" i="55"/>
  <c r="F18" i="55"/>
  <c r="E18" i="55"/>
  <c r="D18" i="55"/>
  <c r="C22" i="55"/>
  <c r="H19" i="60" l="1"/>
  <c r="H20" i="60"/>
  <c r="E20" i="60" l="1"/>
  <c r="E19" i="60"/>
  <c r="E18" i="60"/>
  <c r="E17" i="60"/>
  <c r="E16" i="60"/>
  <c r="E15" i="60"/>
  <c r="E14" i="60"/>
  <c r="E13" i="60"/>
  <c r="E12" i="60"/>
  <c r="E11" i="60"/>
  <c r="E10" i="60"/>
  <c r="E9" i="60"/>
  <c r="E8" i="60"/>
  <c r="E7" i="60"/>
  <c r="E6" i="60"/>
  <c r="R9" i="59"/>
  <c r="O9" i="59"/>
  <c r="E9" i="59"/>
  <c r="D9" i="59"/>
  <c r="R8" i="59"/>
  <c r="O8" i="59"/>
  <c r="R7" i="59"/>
  <c r="O7" i="59"/>
  <c r="T6" i="59"/>
  <c r="S6" i="59"/>
  <c r="Q6" i="59"/>
  <c r="P6" i="59"/>
  <c r="R9" i="58"/>
  <c r="O9" i="58"/>
  <c r="E9" i="58"/>
  <c r="D9" i="58"/>
  <c r="C9" i="58" s="1"/>
  <c r="R8" i="58"/>
  <c r="O8" i="58"/>
  <c r="R7" i="58"/>
  <c r="O7" i="58"/>
  <c r="T6" i="58"/>
  <c r="T10" i="58" s="1"/>
  <c r="S6" i="58"/>
  <c r="Q6" i="58"/>
  <c r="Q10" i="58" s="1"/>
  <c r="P6" i="58"/>
  <c r="R6" i="59" l="1"/>
  <c r="R6" i="58"/>
  <c r="S10" i="58"/>
  <c r="O6" i="58"/>
  <c r="P10" i="58"/>
  <c r="C9" i="59"/>
  <c r="O6" i="59"/>
  <c r="F24" i="57" l="1"/>
  <c r="J24" i="57" s="1"/>
  <c r="F23" i="57"/>
  <c r="J23" i="57" s="1"/>
  <c r="F22" i="57"/>
  <c r="J22" i="57" s="1"/>
  <c r="F21" i="57"/>
  <c r="I21" i="57" s="1"/>
  <c r="F20" i="57"/>
  <c r="J20" i="57" s="1"/>
  <c r="F19" i="57"/>
  <c r="J19" i="57" s="1"/>
  <c r="F18" i="57"/>
  <c r="J18" i="57" s="1"/>
  <c r="F17" i="57"/>
  <c r="I17" i="57" s="1"/>
  <c r="F16" i="57"/>
  <c r="J16" i="57" s="1"/>
  <c r="F15" i="57"/>
  <c r="I15" i="57" s="1"/>
  <c r="F14" i="57"/>
  <c r="J14" i="57" s="1"/>
  <c r="F13" i="57"/>
  <c r="J13" i="57" s="1"/>
  <c r="F12" i="57"/>
  <c r="J12" i="57" s="1"/>
  <c r="F11" i="57"/>
  <c r="I11" i="57" s="1"/>
  <c r="F10" i="57"/>
  <c r="J10" i="57" s="1"/>
  <c r="I14" i="57" l="1"/>
  <c r="I20" i="57"/>
  <c r="J15" i="57"/>
  <c r="J21" i="57"/>
  <c r="I16" i="57"/>
  <c r="J11" i="57"/>
  <c r="I24" i="57"/>
  <c r="J17" i="57"/>
  <c r="D30" i="57" s="1"/>
  <c r="I10" i="57"/>
  <c r="I13" i="57"/>
  <c r="I19" i="57"/>
  <c r="I23" i="57"/>
  <c r="I12" i="57"/>
  <c r="I18" i="57"/>
  <c r="I22" i="57"/>
  <c r="I28" i="56"/>
  <c r="I7" i="56" s="1"/>
  <c r="H28" i="56"/>
  <c r="H7" i="56" s="1"/>
  <c r="G28" i="56"/>
  <c r="G7" i="56" s="1"/>
  <c r="F28" i="56"/>
  <c r="F7" i="56" s="1"/>
  <c r="E28" i="56"/>
  <c r="D29" i="57" l="1"/>
  <c r="D28" i="57"/>
  <c r="C11" i="55"/>
  <c r="C23" i="55"/>
  <c r="C21" i="55"/>
  <c r="C18" i="55" l="1"/>
  <c r="C17" i="55" l="1"/>
  <c r="C16" i="55"/>
  <c r="C15" i="55"/>
  <c r="C13" i="55"/>
  <c r="C12" i="55"/>
  <c r="C10" i="55"/>
  <c r="C9" i="55"/>
  <c r="C7" i="55"/>
  <c r="C6" i="55"/>
  <c r="H14" i="55"/>
  <c r="H8" i="55" s="1"/>
  <c r="G14" i="55"/>
  <c r="G8" i="55" s="1"/>
  <c r="F14" i="55"/>
  <c r="F8" i="55" s="1"/>
  <c r="E14" i="55"/>
  <c r="D14" i="55"/>
  <c r="D8" i="55" s="1"/>
  <c r="C5" i="55"/>
  <c r="H4" i="55"/>
  <c r="G4" i="55"/>
  <c r="F4" i="55"/>
  <c r="E4" i="55"/>
  <c r="D4" i="55"/>
  <c r="C14" i="55" l="1"/>
  <c r="C8" i="55" s="1"/>
  <c r="E8" i="55"/>
  <c r="C4" i="55"/>
  <c r="K2" i="53"/>
  <c r="M10" i="53"/>
  <c r="C12" i="53" l="1"/>
  <c r="C15" i="53"/>
  <c r="H15" i="53"/>
  <c r="J17" i="53"/>
  <c r="C19" i="53"/>
  <c r="H19" i="53"/>
  <c r="C22" i="53"/>
  <c r="C17" i="53" l="1"/>
  <c r="H17" i="53" s="1"/>
  <c r="D10" i="12" l="1"/>
  <c r="L2" i="52" l="1"/>
  <c r="C19" i="52" l="1"/>
  <c r="G12" i="52"/>
  <c r="C12" i="52"/>
  <c r="D10" i="52"/>
  <c r="C16" i="52"/>
  <c r="L12" i="52"/>
  <c r="I16" i="52"/>
  <c r="H14" i="52" l="1"/>
  <c r="C14" i="52" s="1"/>
  <c r="G14" i="52" s="1"/>
  <c r="R7" i="42" l="1"/>
  <c r="O7" i="42"/>
  <c r="R8" i="49" l="1"/>
  <c r="O8" i="49"/>
  <c r="R6" i="42" l="1"/>
  <c r="O6" i="42"/>
  <c r="H14" i="12" l="1"/>
  <c r="L12" i="12"/>
  <c r="G12" i="12"/>
  <c r="C12" i="12"/>
  <c r="N8" i="58" l="1"/>
  <c r="E8" i="58" s="1"/>
  <c r="N7" i="58"/>
  <c r="K7" i="58"/>
  <c r="K6" i="58" s="1"/>
  <c r="J7" i="58"/>
  <c r="K7" i="59"/>
  <c r="K6" i="59" s="1"/>
  <c r="G7" i="58"/>
  <c r="N8" i="59"/>
  <c r="E8" i="59" s="1"/>
  <c r="M8" i="58"/>
  <c r="M7" i="58"/>
  <c r="J7" i="59"/>
  <c r="M8" i="59"/>
  <c r="H7" i="59"/>
  <c r="N7" i="59"/>
  <c r="M7" i="59"/>
  <c r="G7" i="59"/>
  <c r="H7" i="58"/>
  <c r="L14" i="12"/>
  <c r="G8" i="49"/>
  <c r="K7" i="42"/>
  <c r="H8" i="49"/>
  <c r="K10" i="41"/>
  <c r="J8" i="49"/>
  <c r="N8" i="49"/>
  <c r="K9" i="41"/>
  <c r="M8" i="49"/>
  <c r="K8" i="49"/>
  <c r="G6" i="41"/>
  <c r="C14" i="12"/>
  <c r="G14" i="12" s="1"/>
  <c r="J6" i="42"/>
  <c r="G6" i="42"/>
  <c r="G7" i="42"/>
  <c r="J7" i="42"/>
  <c r="K16" i="41"/>
  <c r="K6" i="42"/>
  <c r="N7" i="42"/>
  <c r="H7" i="42"/>
  <c r="N6" i="42"/>
  <c r="H6" i="42"/>
  <c r="M7" i="42"/>
  <c r="M6" i="42"/>
  <c r="J6" i="41"/>
  <c r="J10" i="41"/>
  <c r="J13" i="41"/>
  <c r="K6" i="41"/>
  <c r="K13" i="41"/>
  <c r="J8" i="41"/>
  <c r="K11" i="41"/>
  <c r="J15" i="41"/>
  <c r="K8" i="41"/>
  <c r="J12" i="41"/>
  <c r="K15" i="41"/>
  <c r="J7" i="41"/>
  <c r="J9" i="41"/>
  <c r="K12" i="41"/>
  <c r="J14" i="41"/>
  <c r="J16" i="41"/>
  <c r="K7" i="41"/>
  <c r="J11" i="41"/>
  <c r="K14" i="41"/>
  <c r="T17" i="41"/>
  <c r="T10" i="59" s="1"/>
  <c r="S17" i="41"/>
  <c r="S10" i="59" s="1"/>
  <c r="Q17" i="41"/>
  <c r="Q10" i="59" s="1"/>
  <c r="P17" i="41"/>
  <c r="P10" i="59" s="1"/>
  <c r="K10" i="58" l="1"/>
  <c r="N6" i="58"/>
  <c r="N6" i="59"/>
  <c r="E7" i="59"/>
  <c r="E6" i="59" s="1"/>
  <c r="H6" i="59"/>
  <c r="L8" i="59"/>
  <c r="D8" i="59"/>
  <c r="C8" i="59" s="1"/>
  <c r="I7" i="59"/>
  <c r="J6" i="59"/>
  <c r="I6" i="59" s="1"/>
  <c r="L7" i="58"/>
  <c r="M6" i="58"/>
  <c r="L8" i="58"/>
  <c r="D8" i="58"/>
  <c r="C8" i="58" s="1"/>
  <c r="F7" i="58"/>
  <c r="D7" i="58"/>
  <c r="G6" i="58"/>
  <c r="E7" i="58"/>
  <c r="E6" i="58" s="1"/>
  <c r="H6" i="58"/>
  <c r="I7" i="58"/>
  <c r="J6" i="58"/>
  <c r="I6" i="58" s="1"/>
  <c r="F7" i="59"/>
  <c r="D7" i="59"/>
  <c r="G6" i="59"/>
  <c r="L7" i="59"/>
  <c r="M6" i="59"/>
  <c r="F8" i="49"/>
  <c r="E8" i="49"/>
  <c r="I8" i="49"/>
  <c r="L8" i="49"/>
  <c r="D8" i="49"/>
  <c r="L6" i="42"/>
  <c r="L7" i="42"/>
  <c r="E7" i="42"/>
  <c r="I7" i="42"/>
  <c r="D7" i="42"/>
  <c r="F7" i="42"/>
  <c r="F6" i="42"/>
  <c r="D6" i="42"/>
  <c r="E6" i="42"/>
  <c r="I6" i="42"/>
  <c r="I13" i="41"/>
  <c r="I6" i="41"/>
  <c r="I15" i="41"/>
  <c r="I11" i="41"/>
  <c r="K17" i="41"/>
  <c r="K10" i="59" s="1"/>
  <c r="R17" i="41"/>
  <c r="J17" i="41"/>
  <c r="I7" i="41"/>
  <c r="I9" i="41"/>
  <c r="O17" i="41"/>
  <c r="L6" i="59" l="1"/>
  <c r="L6" i="58"/>
  <c r="J10" i="58"/>
  <c r="J10" i="59"/>
  <c r="F6" i="59"/>
  <c r="C7" i="59"/>
  <c r="D6" i="59"/>
  <c r="F6" i="58"/>
  <c r="C7" i="58"/>
  <c r="D6" i="58"/>
  <c r="C6" i="58" s="1"/>
  <c r="D20" i="60"/>
  <c r="D8" i="60"/>
  <c r="D19" i="60"/>
  <c r="D18" i="60"/>
  <c r="D9" i="60"/>
  <c r="D6" i="60"/>
  <c r="D10" i="60"/>
  <c r="D7" i="60"/>
  <c r="B22" i="60"/>
  <c r="G21" i="60" s="1"/>
  <c r="D12" i="60"/>
  <c r="D15" i="60"/>
  <c r="D17" i="60"/>
  <c r="D11" i="60"/>
  <c r="D13" i="60"/>
  <c r="D16" i="60"/>
  <c r="D14" i="60"/>
  <c r="C8" i="49"/>
  <c r="C7" i="42"/>
  <c r="C6" i="42"/>
  <c r="I17" i="41"/>
  <c r="B24" i="60" l="1"/>
  <c r="C10" i="60"/>
  <c r="C16" i="60"/>
  <c r="C17" i="60"/>
  <c r="C18" i="60"/>
  <c r="C12" i="60"/>
  <c r="C8" i="60"/>
  <c r="C20" i="60"/>
  <c r="C9" i="60"/>
  <c r="C11" i="60"/>
  <c r="C7" i="60"/>
  <c r="C6" i="60"/>
  <c r="C6" i="59"/>
  <c r="C13" i="60"/>
  <c r="C14" i="60"/>
  <c r="C15" i="60"/>
  <c r="B21" i="60"/>
  <c r="F21" i="60" s="1"/>
  <c r="E22" i="60" s="1"/>
  <c r="C19" i="60"/>
  <c r="R16" i="41"/>
  <c r="O16" i="41"/>
  <c r="C16" i="41"/>
  <c r="R15" i="41"/>
  <c r="O15" i="41"/>
  <c r="R14" i="41"/>
  <c r="O14" i="41"/>
  <c r="C14" i="41"/>
  <c r="R13" i="41"/>
  <c r="O13" i="41"/>
  <c r="R12" i="41"/>
  <c r="O12" i="41"/>
  <c r="C12" i="41"/>
  <c r="R11" i="41"/>
  <c r="O11" i="41"/>
  <c r="R10" i="41"/>
  <c r="O10" i="41"/>
  <c r="R9" i="41"/>
  <c r="O9" i="41"/>
  <c r="R8" i="41"/>
  <c r="O8" i="41"/>
  <c r="C8" i="41"/>
  <c r="R7" i="41"/>
  <c r="O7" i="41"/>
  <c r="R6" i="41"/>
  <c r="O6" i="41"/>
  <c r="B23" i="60" l="1"/>
  <c r="I16" i="12"/>
  <c r="C16" i="12"/>
  <c r="F8" i="12"/>
  <c r="L2" i="12"/>
  <c r="N15" i="41" l="1"/>
  <c r="N10" i="58" s="1"/>
  <c r="N13" i="41"/>
  <c r="N11" i="41"/>
  <c r="N9" i="41"/>
  <c r="N7" i="41"/>
  <c r="H15" i="41"/>
  <c r="H10" i="58" s="1"/>
  <c r="H13" i="41"/>
  <c r="H11" i="41"/>
  <c r="H9" i="41"/>
  <c r="H7" i="41"/>
  <c r="N14" i="41"/>
  <c r="N10" i="41"/>
  <c r="H16" i="41"/>
  <c r="H10" i="41"/>
  <c r="M16" i="41"/>
  <c r="M10" i="41"/>
  <c r="G16" i="41"/>
  <c r="G10" i="41"/>
  <c r="M15" i="41"/>
  <c r="M10" i="58" s="1"/>
  <c r="M13" i="41"/>
  <c r="M11" i="41"/>
  <c r="M9" i="41"/>
  <c r="M7" i="41"/>
  <c r="G15" i="41"/>
  <c r="G10" i="58" s="1"/>
  <c r="G13" i="41"/>
  <c r="G11" i="41"/>
  <c r="G9" i="41"/>
  <c r="G7" i="41"/>
  <c r="N16" i="41"/>
  <c r="N12" i="41"/>
  <c r="N8" i="41"/>
  <c r="N6" i="41"/>
  <c r="H14" i="41"/>
  <c r="H12" i="41"/>
  <c r="H8" i="41"/>
  <c r="H6" i="41"/>
  <c r="M14" i="41"/>
  <c r="M12" i="41"/>
  <c r="M8" i="41"/>
  <c r="M6" i="41"/>
  <c r="D6" i="41" s="1"/>
  <c r="G14" i="41"/>
  <c r="G12" i="41"/>
  <c r="G8" i="41"/>
  <c r="F11" i="58" l="1"/>
  <c r="E6" i="41"/>
  <c r="C6" i="41" s="1"/>
  <c r="E8" i="41"/>
  <c r="D14" i="41"/>
  <c r="D8" i="41"/>
  <c r="D12" i="41"/>
  <c r="E12" i="41"/>
  <c r="D9" i="41"/>
  <c r="E13" i="41"/>
  <c r="D11" i="41"/>
  <c r="D10" i="41"/>
  <c r="E10" i="41"/>
  <c r="E7" i="41"/>
  <c r="E15" i="41"/>
  <c r="D13" i="41"/>
  <c r="E9" i="41"/>
  <c r="D7" i="41"/>
  <c r="D15" i="41"/>
  <c r="E11" i="41"/>
  <c r="E14" i="41"/>
  <c r="D16" i="41"/>
  <c r="E16" i="41"/>
  <c r="L7" i="41"/>
  <c r="L15" i="41"/>
  <c r="M17" i="41"/>
  <c r="M10" i="59" s="1"/>
  <c r="H17" i="41"/>
  <c r="H10" i="59" s="1"/>
  <c r="N17" i="41"/>
  <c r="N10" i="59" s="1"/>
  <c r="G17" i="41"/>
  <c r="G10" i="59" s="1"/>
  <c r="L9" i="41"/>
  <c r="L13" i="41"/>
  <c r="L11" i="41"/>
  <c r="F6" i="41"/>
  <c r="L6" i="41"/>
  <c r="F7" i="41"/>
  <c r="F9" i="41"/>
  <c r="F15" i="41"/>
  <c r="F11" i="41"/>
  <c r="F13" i="41"/>
  <c r="F11" i="59" l="1"/>
  <c r="C9" i="41"/>
  <c r="C7" i="41"/>
  <c r="D17" i="41"/>
  <c r="E17" i="41"/>
  <c r="F17" i="41"/>
  <c r="L17" i="41"/>
  <c r="C15" i="41"/>
  <c r="C13" i="41"/>
  <c r="C11" i="41"/>
  <c r="C17" i="41" l="1"/>
  <c r="D24" i="55" l="1"/>
  <c r="B25" i="55" s="1"/>
</calcChain>
</file>

<file path=xl/sharedStrings.xml><?xml version="1.0" encoding="utf-8"?>
<sst xmlns="http://schemas.openxmlformats.org/spreadsheetml/2006/main" count="74746" uniqueCount="20035">
  <si>
    <t>Total</t>
  </si>
  <si>
    <t>DEPARTAMENTO DE ANÁLISIS ESTADÍSTICO</t>
  </si>
  <si>
    <t>Dirección de Planificación Institucional</t>
  </si>
  <si>
    <t>Código Secuencial:</t>
  </si>
  <si>
    <t>Ministerio de Educación Pública</t>
  </si>
  <si>
    <t>(Para uso de Oficina)</t>
  </si>
  <si>
    <t>01</t>
  </si>
  <si>
    <t>02</t>
  </si>
  <si>
    <t>03</t>
  </si>
  <si>
    <t>04</t>
  </si>
  <si>
    <t>05</t>
  </si>
  <si>
    <t>06</t>
  </si>
  <si>
    <t>07</t>
  </si>
  <si>
    <t>Dependencia:</t>
  </si>
  <si>
    <t>08</t>
  </si>
  <si>
    <t>09</t>
  </si>
  <si>
    <t>10</t>
  </si>
  <si>
    <t>Circuito Escolar:</t>
  </si>
  <si>
    <t>Firma:</t>
  </si>
  <si>
    <t>Institución:</t>
  </si>
  <si>
    <t>11</t>
  </si>
  <si>
    <t>12</t>
  </si>
  <si>
    <t>13</t>
  </si>
  <si>
    <t>CODINS</t>
  </si>
  <si>
    <t>CODIGO</t>
  </si>
  <si>
    <t>NOMBRE</t>
  </si>
  <si>
    <t>REGION</t>
  </si>
  <si>
    <t>CIRES</t>
  </si>
  <si>
    <t>PR</t>
  </si>
  <si>
    <t>CAN</t>
  </si>
  <si>
    <t>DIS</t>
  </si>
  <si>
    <t>PROVINCIA</t>
  </si>
  <si>
    <t>CANTON</t>
  </si>
  <si>
    <t>DISTRITO</t>
  </si>
  <si>
    <t>POBLADO</t>
  </si>
  <si>
    <t>SECTOR</t>
  </si>
  <si>
    <t>DIRECTOR</t>
  </si>
  <si>
    <t>TELEFONO</t>
  </si>
  <si>
    <t>FAX</t>
  </si>
  <si>
    <t>CORREO</t>
  </si>
  <si>
    <t>EXACTA</t>
  </si>
  <si>
    <t>CREACION</t>
  </si>
  <si>
    <t>1</t>
  </si>
  <si>
    <t>SAN JOSE</t>
  </si>
  <si>
    <t>MORAZAN</t>
  </si>
  <si>
    <t>2</t>
  </si>
  <si>
    <t>01288</t>
  </si>
  <si>
    <t>00005</t>
  </si>
  <si>
    <t>00008</t>
  </si>
  <si>
    <t>00006</t>
  </si>
  <si>
    <t>REPUBLICA DE MEXICO</t>
  </si>
  <si>
    <t>SAN JOSE NORTE</t>
  </si>
  <si>
    <t>ARANJUEZ</t>
  </si>
  <si>
    <t>00214</t>
  </si>
  <si>
    <t>00007</t>
  </si>
  <si>
    <t>0603</t>
  </si>
  <si>
    <t>SECTOR SIETE</t>
  </si>
  <si>
    <t>DESAMPARADOS</t>
  </si>
  <si>
    <t>LOS GUIDO</t>
  </si>
  <si>
    <t>00928</t>
  </si>
  <si>
    <t>00343</t>
  </si>
  <si>
    <t>SAN MIGUEL</t>
  </si>
  <si>
    <t>00355</t>
  </si>
  <si>
    <t>0334</t>
  </si>
  <si>
    <t>00010</t>
  </si>
  <si>
    <t>0368</t>
  </si>
  <si>
    <t>LA PITAHAYA</t>
  </si>
  <si>
    <t>00093</t>
  </si>
  <si>
    <t>00012</t>
  </si>
  <si>
    <t>00209</t>
  </si>
  <si>
    <t>00424</t>
  </si>
  <si>
    <t>0389</t>
  </si>
  <si>
    <t>MARIA AUXILIADORA</t>
  </si>
  <si>
    <t>DON BOSCO</t>
  </si>
  <si>
    <t>3</t>
  </si>
  <si>
    <t>NIÑO JESUS DE PRAGA</t>
  </si>
  <si>
    <t>SOFIA PORTILLO PLEITEZ</t>
  </si>
  <si>
    <t>CRISTO REY</t>
  </si>
  <si>
    <t>00019</t>
  </si>
  <si>
    <t>LOS ANGELES</t>
  </si>
  <si>
    <t>00020</t>
  </si>
  <si>
    <t>OMAR DENGO GUERRERO</t>
  </si>
  <si>
    <t>00022</t>
  </si>
  <si>
    <t>02416</t>
  </si>
  <si>
    <t>00023</t>
  </si>
  <si>
    <t>0394</t>
  </si>
  <si>
    <t>NACIONES UNIDAS</t>
  </si>
  <si>
    <t>00946</t>
  </si>
  <si>
    <t>OCCIDENTE</t>
  </si>
  <si>
    <t>ALAJUELA</t>
  </si>
  <si>
    <t>SAN RAMON</t>
  </si>
  <si>
    <t>SAN JORGE</t>
  </si>
  <si>
    <t>LIMON</t>
  </si>
  <si>
    <t>7</t>
  </si>
  <si>
    <t>RIO BLANCO</t>
  </si>
  <si>
    <t>JUAN SANTAMARIA</t>
  </si>
  <si>
    <t>18</t>
  </si>
  <si>
    <t>LA AMISTAD</t>
  </si>
  <si>
    <t>00030</t>
  </si>
  <si>
    <t>0369</t>
  </si>
  <si>
    <t>ZAPOTE</t>
  </si>
  <si>
    <t>0436</t>
  </si>
  <si>
    <t>01808</t>
  </si>
  <si>
    <t>0459</t>
  </si>
  <si>
    <t>LA LIA</t>
  </si>
  <si>
    <t>01395</t>
  </si>
  <si>
    <t>02314</t>
  </si>
  <si>
    <t>01132</t>
  </si>
  <si>
    <t>0415</t>
  </si>
  <si>
    <t>QUINCE DE AGOSTO</t>
  </si>
  <si>
    <t>00045</t>
  </si>
  <si>
    <t>0438</t>
  </si>
  <si>
    <t>GRANADILLA NORTE</t>
  </si>
  <si>
    <t>00266</t>
  </si>
  <si>
    <t>00345</t>
  </si>
  <si>
    <t>0441</t>
  </si>
  <si>
    <t>CENTRO AMERICA</t>
  </si>
  <si>
    <t>JOSE MATARRITA THOMPSON</t>
  </si>
  <si>
    <t>00049</t>
  </si>
  <si>
    <t>00265</t>
  </si>
  <si>
    <t>00041</t>
  </si>
  <si>
    <t>0462</t>
  </si>
  <si>
    <t>SANTA MARTA</t>
  </si>
  <si>
    <t>00052</t>
  </si>
  <si>
    <t>00042</t>
  </si>
  <si>
    <t>0349</t>
  </si>
  <si>
    <t>JOSE ANGEL VIETO RANGEL</t>
  </si>
  <si>
    <t>00043</t>
  </si>
  <si>
    <t>0457</t>
  </si>
  <si>
    <t>CIPRESES</t>
  </si>
  <si>
    <t>01122</t>
  </si>
  <si>
    <t>2994</t>
  </si>
  <si>
    <t>ALTO LAGUNA</t>
  </si>
  <si>
    <t>COTO</t>
  </si>
  <si>
    <t>6</t>
  </si>
  <si>
    <t>PUNTARENAS</t>
  </si>
  <si>
    <t>02607</t>
  </si>
  <si>
    <t>00046</t>
  </si>
  <si>
    <t>0332</t>
  </si>
  <si>
    <t>CORAZON DE JESUS</t>
  </si>
  <si>
    <t>01396</t>
  </si>
  <si>
    <t>00047</t>
  </si>
  <si>
    <t>4917</t>
  </si>
  <si>
    <t>TIBAS</t>
  </si>
  <si>
    <t>00070</t>
  </si>
  <si>
    <t>00342</t>
  </si>
  <si>
    <t>LA FUENTE</t>
  </si>
  <si>
    <t>02132</t>
  </si>
  <si>
    <t>0442</t>
  </si>
  <si>
    <t>OTTO HUBBE</t>
  </si>
  <si>
    <t>01399</t>
  </si>
  <si>
    <t>00050</t>
  </si>
  <si>
    <t>0312</t>
  </si>
  <si>
    <t>SAN RAFAEL</t>
  </si>
  <si>
    <t>CINCO ESQUINAS</t>
  </si>
  <si>
    <t>00806</t>
  </si>
  <si>
    <t>0337</t>
  </si>
  <si>
    <t>00071</t>
  </si>
  <si>
    <t>00379</t>
  </si>
  <si>
    <t>0377</t>
  </si>
  <si>
    <t>ANTONIO JOSE DE SUCRE</t>
  </si>
  <si>
    <t>LA URUCA</t>
  </si>
  <si>
    <t>00073</t>
  </si>
  <si>
    <t>00805</t>
  </si>
  <si>
    <t>0319</t>
  </si>
  <si>
    <t>JESUS JIMENEZ ZAMORA</t>
  </si>
  <si>
    <t>SAN JUAN</t>
  </si>
  <si>
    <t>00068</t>
  </si>
  <si>
    <t>00276</t>
  </si>
  <si>
    <t>0318</t>
  </si>
  <si>
    <t>LA PEREGRINA</t>
  </si>
  <si>
    <t>00067</t>
  </si>
  <si>
    <t>0382</t>
  </si>
  <si>
    <t>00074</t>
  </si>
  <si>
    <t>00418</t>
  </si>
  <si>
    <t>0336</t>
  </si>
  <si>
    <t>LEON XIII</t>
  </si>
  <si>
    <t>01397</t>
  </si>
  <si>
    <t>LA FLORIDA</t>
  </si>
  <si>
    <t>00807</t>
  </si>
  <si>
    <t>MIGUEL OBREGON LIZANO</t>
  </si>
  <si>
    <t>BETANIA</t>
  </si>
  <si>
    <t>0398</t>
  </si>
  <si>
    <t>RAFAEL FRANCISCO OSEJO</t>
  </si>
  <si>
    <t>00842</t>
  </si>
  <si>
    <t>3806</t>
  </si>
  <si>
    <t>LOS LEDEZMA</t>
  </si>
  <si>
    <t>02479</t>
  </si>
  <si>
    <t>01525</t>
  </si>
  <si>
    <t>15</t>
  </si>
  <si>
    <t>GUATUSO</t>
  </si>
  <si>
    <t>00065</t>
  </si>
  <si>
    <t>SARAPIQUI</t>
  </si>
  <si>
    <t>4</t>
  </si>
  <si>
    <t>HEREDIA</t>
  </si>
  <si>
    <t>3820</t>
  </si>
  <si>
    <t>PUEBLO NUEVO</t>
  </si>
  <si>
    <t>DARLING LOPEZ GONZALEZ</t>
  </si>
  <si>
    <t>02167</t>
  </si>
  <si>
    <t>01117</t>
  </si>
  <si>
    <t>00069</t>
  </si>
  <si>
    <t>0328</t>
  </si>
  <si>
    <t>CIUDADELA DE PAVAS</t>
  </si>
  <si>
    <t>PAVAS</t>
  </si>
  <si>
    <t>01407</t>
  </si>
  <si>
    <t>1535</t>
  </si>
  <si>
    <t>LAS NUBES</t>
  </si>
  <si>
    <t>SAN CARLOS</t>
  </si>
  <si>
    <t>14</t>
  </si>
  <si>
    <t>LOS CHILES</t>
  </si>
  <si>
    <t>ELVIN JIMENEZ ARIAS</t>
  </si>
  <si>
    <t>03182</t>
  </si>
  <si>
    <t>00072</t>
  </si>
  <si>
    <t>0464</t>
  </si>
  <si>
    <t>00095</t>
  </si>
  <si>
    <t>00275</t>
  </si>
  <si>
    <t>00075</t>
  </si>
  <si>
    <t>SANTA CRUZ</t>
  </si>
  <si>
    <t>5</t>
  </si>
  <si>
    <t>GUANACASTE</t>
  </si>
  <si>
    <t>00744</t>
  </si>
  <si>
    <t>00076</t>
  </si>
  <si>
    <t>1740</t>
  </si>
  <si>
    <t>CALLE NARANJO</t>
  </si>
  <si>
    <t>CARTAGO</t>
  </si>
  <si>
    <t>LA UNION</t>
  </si>
  <si>
    <t>CONCEPCION</t>
  </si>
  <si>
    <t>01006</t>
  </si>
  <si>
    <t>01101</t>
  </si>
  <si>
    <t>0340</t>
  </si>
  <si>
    <t>EL LLANO</t>
  </si>
  <si>
    <t>SAN ANTONIO</t>
  </si>
  <si>
    <t>MARGARITA GUTIERREZ ACEVEDO</t>
  </si>
  <si>
    <t>00107</t>
  </si>
  <si>
    <t>02265</t>
  </si>
  <si>
    <t>1537</t>
  </si>
  <si>
    <t>ULIMA</t>
  </si>
  <si>
    <t>MAUREEN RUEDA MENDEZ</t>
  </si>
  <si>
    <t>03005</t>
  </si>
  <si>
    <t>1439</t>
  </si>
  <si>
    <t>BOCA DEL RIO SAN CARLOS</t>
  </si>
  <si>
    <t>02851</t>
  </si>
  <si>
    <t>0472</t>
  </si>
  <si>
    <t>LOS PINOS</t>
  </si>
  <si>
    <t>SAN FELIPE</t>
  </si>
  <si>
    <t>LA AURORA</t>
  </si>
  <si>
    <t>00116</t>
  </si>
  <si>
    <t>00274</t>
  </si>
  <si>
    <t>POCOSOL</t>
  </si>
  <si>
    <t>SAN ISIDRO</t>
  </si>
  <si>
    <t>0311</t>
  </si>
  <si>
    <t>CARMEN LYRA</t>
  </si>
  <si>
    <t>00104</t>
  </si>
  <si>
    <t>00370</t>
  </si>
  <si>
    <t>0329</t>
  </si>
  <si>
    <t>QUINCE DE SETIEMBRE</t>
  </si>
  <si>
    <t>HATILLO</t>
  </si>
  <si>
    <t>00105</t>
  </si>
  <si>
    <t>00286</t>
  </si>
  <si>
    <t>0379</t>
  </si>
  <si>
    <t>00109</t>
  </si>
  <si>
    <t>0428</t>
  </si>
  <si>
    <t>00112</t>
  </si>
  <si>
    <t>00380</t>
  </si>
  <si>
    <t>00464</t>
  </si>
  <si>
    <t>00535</t>
  </si>
  <si>
    <t>00463</t>
  </si>
  <si>
    <t>00092</t>
  </si>
  <si>
    <t>0463</t>
  </si>
  <si>
    <t>HATILLO 2</t>
  </si>
  <si>
    <t>00114</t>
  </si>
  <si>
    <t>00948</t>
  </si>
  <si>
    <t>00094</t>
  </si>
  <si>
    <t>0595</t>
  </si>
  <si>
    <t>SOR MARIA ROMERO MENESES</t>
  </si>
  <si>
    <t>LAS LOMAS</t>
  </si>
  <si>
    <t>00133</t>
  </si>
  <si>
    <t>0506</t>
  </si>
  <si>
    <t>JOSE MARIA ZELEDON BRENES</t>
  </si>
  <si>
    <t>00125</t>
  </si>
  <si>
    <t>00096</t>
  </si>
  <si>
    <t>0480</t>
  </si>
  <si>
    <t>SAN RAFAEL ARRIBA</t>
  </si>
  <si>
    <t>00122</t>
  </si>
  <si>
    <t>00267</t>
  </si>
  <si>
    <t>0321</t>
  </si>
  <si>
    <t>CAROLINA DENT ALVARADO</t>
  </si>
  <si>
    <t>SAGRADA FAMILIA</t>
  </si>
  <si>
    <t>00124</t>
  </si>
  <si>
    <t>0514</t>
  </si>
  <si>
    <t>HIGUITO</t>
  </si>
  <si>
    <t>00126</t>
  </si>
  <si>
    <t>00100</t>
  </si>
  <si>
    <t>SAN JUAN DE DIOS</t>
  </si>
  <si>
    <t>00748</t>
  </si>
  <si>
    <t>0565</t>
  </si>
  <si>
    <t>REPUBLICA DE HONDURAS</t>
  </si>
  <si>
    <t>SAN RAFAEL ABAJO</t>
  </si>
  <si>
    <t>00273</t>
  </si>
  <si>
    <t>00103</t>
  </si>
  <si>
    <t>MANUEL ORTUÑO BOUTIN</t>
  </si>
  <si>
    <t>00522</t>
  </si>
  <si>
    <t>MONTERREY</t>
  </si>
  <si>
    <t>00106</t>
  </si>
  <si>
    <t>0354</t>
  </si>
  <si>
    <t>HONDURAS</t>
  </si>
  <si>
    <t>SANTA ANA</t>
  </si>
  <si>
    <t>01635</t>
  </si>
  <si>
    <t>0307</t>
  </si>
  <si>
    <t>00931</t>
  </si>
  <si>
    <t>00108</t>
  </si>
  <si>
    <t>0310</t>
  </si>
  <si>
    <t>BRASIL DE SANTA ANA</t>
  </si>
  <si>
    <t>00845</t>
  </si>
  <si>
    <t>01293</t>
  </si>
  <si>
    <t>0324</t>
  </si>
  <si>
    <t>00150</t>
  </si>
  <si>
    <t>00110</t>
  </si>
  <si>
    <t>0375</t>
  </si>
  <si>
    <t>LA MINA</t>
  </si>
  <si>
    <t>00111</t>
  </si>
  <si>
    <t>PURISCAL</t>
  </si>
  <si>
    <t>MERCEDES SUR</t>
  </si>
  <si>
    <t>01582</t>
  </si>
  <si>
    <t>00113</t>
  </si>
  <si>
    <t>0306</t>
  </si>
  <si>
    <t>EL CARMEN</t>
  </si>
  <si>
    <t>00148</t>
  </si>
  <si>
    <t>00442</t>
  </si>
  <si>
    <t>0327</t>
  </si>
  <si>
    <t>RONALD VARGAS ZUMBADO</t>
  </si>
  <si>
    <t>00151</t>
  </si>
  <si>
    <t>00237</t>
  </si>
  <si>
    <t>0422</t>
  </si>
  <si>
    <t>SALITRAL</t>
  </si>
  <si>
    <t>00159</t>
  </si>
  <si>
    <t>01291</t>
  </si>
  <si>
    <t>0308</t>
  </si>
  <si>
    <t>BELLO HORIZONTE</t>
  </si>
  <si>
    <t>00149</t>
  </si>
  <si>
    <t>00814</t>
  </si>
  <si>
    <t>0405</t>
  </si>
  <si>
    <t>00157</t>
  </si>
  <si>
    <t>0378</t>
  </si>
  <si>
    <t>00154</t>
  </si>
  <si>
    <t>0403</t>
  </si>
  <si>
    <t>00156</t>
  </si>
  <si>
    <t>00381</t>
  </si>
  <si>
    <t>0406</t>
  </si>
  <si>
    <t>00158</t>
  </si>
  <si>
    <t>0350</t>
  </si>
  <si>
    <t>00153</t>
  </si>
  <si>
    <t>00549</t>
  </si>
  <si>
    <t>00123</t>
  </si>
  <si>
    <t>0400</t>
  </si>
  <si>
    <t>PIEDADES</t>
  </si>
  <si>
    <t>00155</t>
  </si>
  <si>
    <t>0343</t>
  </si>
  <si>
    <t>00152</t>
  </si>
  <si>
    <t>01290</t>
  </si>
  <si>
    <t>00127</t>
  </si>
  <si>
    <t>0391</t>
  </si>
  <si>
    <t>02656</t>
  </si>
  <si>
    <t>00130</t>
  </si>
  <si>
    <t>0492</t>
  </si>
  <si>
    <t>00168</t>
  </si>
  <si>
    <t>00131</t>
  </si>
  <si>
    <t>0547</t>
  </si>
  <si>
    <t>QUEBRADA HONDA</t>
  </si>
  <si>
    <t>01178</t>
  </si>
  <si>
    <t>00132</t>
  </si>
  <si>
    <t>0509</t>
  </si>
  <si>
    <t>CIUDADELA FATIMA</t>
  </si>
  <si>
    <t>DAMAS</t>
  </si>
  <si>
    <t>FATIMA</t>
  </si>
  <si>
    <t>00169</t>
  </si>
  <si>
    <t>01520</t>
  </si>
  <si>
    <t>0597</t>
  </si>
  <si>
    <t>EL PORVENIR</t>
  </si>
  <si>
    <t>00176</t>
  </si>
  <si>
    <t>0590</t>
  </si>
  <si>
    <t>00174</t>
  </si>
  <si>
    <t>0543</t>
  </si>
  <si>
    <t>JUAN MONGE GUILLEN</t>
  </si>
  <si>
    <t>00171</t>
  </si>
  <si>
    <t>0531</t>
  </si>
  <si>
    <t>LAS GRAVILIAS</t>
  </si>
  <si>
    <t>00170</t>
  </si>
  <si>
    <t>0548</t>
  </si>
  <si>
    <t>FRANCISCO GAMBOA MORA</t>
  </si>
  <si>
    <t>00172</t>
  </si>
  <si>
    <t>0556</t>
  </si>
  <si>
    <t>REPUBLICA DE PANAMA</t>
  </si>
  <si>
    <t>00173</t>
  </si>
  <si>
    <t>0594</t>
  </si>
  <si>
    <t>SAN JERONIMO</t>
  </si>
  <si>
    <t>00175</t>
  </si>
  <si>
    <t>0602</t>
  </si>
  <si>
    <t>0497</t>
  </si>
  <si>
    <t>SAN CRISTOBAL</t>
  </si>
  <si>
    <t>00988</t>
  </si>
  <si>
    <t>01896</t>
  </si>
  <si>
    <t>0507</t>
  </si>
  <si>
    <t>EL MANZANO</t>
  </si>
  <si>
    <t>JOHANNA ULLOA VARGAS</t>
  </si>
  <si>
    <t>01567</t>
  </si>
  <si>
    <t>01984</t>
  </si>
  <si>
    <t>0525</t>
  </si>
  <si>
    <t>CECILIA ORLICH FIGUERES</t>
  </si>
  <si>
    <t>LA LUCHA</t>
  </si>
  <si>
    <t>00180</t>
  </si>
  <si>
    <t>00356</t>
  </si>
  <si>
    <t>00147</t>
  </si>
  <si>
    <t>0535</t>
  </si>
  <si>
    <t>CORRALILLO</t>
  </si>
  <si>
    <t>VIELA CRISTINA BONILLA GARRO</t>
  </si>
  <si>
    <t>00181</t>
  </si>
  <si>
    <t>01779</t>
  </si>
  <si>
    <t>0592</t>
  </si>
  <si>
    <t>02198</t>
  </si>
  <si>
    <t>0552</t>
  </si>
  <si>
    <t>LA FILA</t>
  </si>
  <si>
    <t>00188</t>
  </si>
  <si>
    <t>0598</t>
  </si>
  <si>
    <t>LLANO BONITO</t>
  </si>
  <si>
    <t>03054</t>
  </si>
  <si>
    <t>0578</t>
  </si>
  <si>
    <t>PAQUITA FERRER DE FIGUERES</t>
  </si>
  <si>
    <t>SAN JUAN NORTE</t>
  </si>
  <si>
    <t>00987</t>
  </si>
  <si>
    <t>0599</t>
  </si>
  <si>
    <t>JOSE NAVARRO ARAYA</t>
  </si>
  <si>
    <t>01268</t>
  </si>
  <si>
    <t>01985</t>
  </si>
  <si>
    <t>0491</t>
  </si>
  <si>
    <t>MARTIN MORA ROJAS</t>
  </si>
  <si>
    <t>00177</t>
  </si>
  <si>
    <t>01339</t>
  </si>
  <si>
    <t>0510</t>
  </si>
  <si>
    <t>CECILIO PIEDRA GUTIERREZ</t>
  </si>
  <si>
    <t>JENNY AGUILAR CORRALES</t>
  </si>
  <si>
    <t>00178</t>
  </si>
  <si>
    <t>0571</t>
  </si>
  <si>
    <t>DR. MARIANO FIGUERES FORGES</t>
  </si>
  <si>
    <t>SANTA ELENA</t>
  </si>
  <si>
    <t>01895</t>
  </si>
  <si>
    <t>0516</t>
  </si>
  <si>
    <t>AGUSTIN SEGURA</t>
  </si>
  <si>
    <t>RONALD HERNANDEZ HERNANDEZ</t>
  </si>
  <si>
    <t>00179</t>
  </si>
  <si>
    <t>0529</t>
  </si>
  <si>
    <t>LA TRINIDAD</t>
  </si>
  <si>
    <t>01505</t>
  </si>
  <si>
    <t>0551</t>
  </si>
  <si>
    <t>EL ROSARIO</t>
  </si>
  <si>
    <t>SHIRLEY MORA SOLIS</t>
  </si>
  <si>
    <t>01568</t>
  </si>
  <si>
    <t>00160</t>
  </si>
  <si>
    <t>0557</t>
  </si>
  <si>
    <t>MIXTA SAN CRISTOBAL SUR</t>
  </si>
  <si>
    <t>ANA RITA SEGURA CHACON</t>
  </si>
  <si>
    <t>01952</t>
  </si>
  <si>
    <t>0579</t>
  </si>
  <si>
    <t>JUSTO MARIA PADILLA CASTRO</t>
  </si>
  <si>
    <t>SAN JUAN SUR</t>
  </si>
  <si>
    <t>00182</t>
  </si>
  <si>
    <t>00244</t>
  </si>
  <si>
    <t>ASERRI</t>
  </si>
  <si>
    <t>0478</t>
  </si>
  <si>
    <t>SAUREZ</t>
  </si>
  <si>
    <t>SALITRILLOS</t>
  </si>
  <si>
    <t>LOURDES</t>
  </si>
  <si>
    <t>01989</t>
  </si>
  <si>
    <t>0484</t>
  </si>
  <si>
    <t>ILDEFONSO CAMACHO PORTUGUEZ</t>
  </si>
  <si>
    <t>LA LEGUA</t>
  </si>
  <si>
    <t>01265</t>
  </si>
  <si>
    <t>01667</t>
  </si>
  <si>
    <t>0503</t>
  </si>
  <si>
    <t>TRANQUERILLAS</t>
  </si>
  <si>
    <t>SAN GABRIEL</t>
  </si>
  <si>
    <t>02408</t>
  </si>
  <si>
    <t>EL TIGRE</t>
  </si>
  <si>
    <t>SAN FRANCISCO</t>
  </si>
  <si>
    <t>00167</t>
  </si>
  <si>
    <t>0513</t>
  </si>
  <si>
    <t>EDWIN PORRAS ULLOA</t>
  </si>
  <si>
    <t>ADITA PANIAGUA PANIAGUA</t>
  </si>
  <si>
    <t>01103</t>
  </si>
  <si>
    <t>01330</t>
  </si>
  <si>
    <t>0518</t>
  </si>
  <si>
    <t>02407</t>
  </si>
  <si>
    <t>01332</t>
  </si>
  <si>
    <t>01868</t>
  </si>
  <si>
    <t>LIMONAL</t>
  </si>
  <si>
    <t>0536</t>
  </si>
  <si>
    <t>FLORIA ZELEDON TREJOS</t>
  </si>
  <si>
    <t>02199</t>
  </si>
  <si>
    <t>01824</t>
  </si>
  <si>
    <t>01668</t>
  </si>
  <si>
    <t>01825</t>
  </si>
  <si>
    <t>0546</t>
  </si>
  <si>
    <t>PRAGA</t>
  </si>
  <si>
    <t>00849</t>
  </si>
  <si>
    <t>02245</t>
  </si>
  <si>
    <t>0524</t>
  </si>
  <si>
    <t>LA JOYA</t>
  </si>
  <si>
    <t>02771</t>
  </si>
  <si>
    <t>0502</t>
  </si>
  <si>
    <t>SANTA TERESITA</t>
  </si>
  <si>
    <t>00185</t>
  </si>
  <si>
    <t>00311</t>
  </si>
  <si>
    <t>PARRITA</t>
  </si>
  <si>
    <t>LOS SANTOS</t>
  </si>
  <si>
    <t>0550</t>
  </si>
  <si>
    <t>LAS MERCEDES</t>
  </si>
  <si>
    <t>00187</t>
  </si>
  <si>
    <t>01129</t>
  </si>
  <si>
    <t>0545</t>
  </si>
  <si>
    <t>ANDRES CORRALES MORA</t>
  </si>
  <si>
    <t>00186</t>
  </si>
  <si>
    <t>00749</t>
  </si>
  <si>
    <t>0501</t>
  </si>
  <si>
    <t>MANUEL HIDALGO MORA</t>
  </si>
  <si>
    <t>00184</t>
  </si>
  <si>
    <t>00357</t>
  </si>
  <si>
    <t>00183</t>
  </si>
  <si>
    <t>0485</t>
  </si>
  <si>
    <t>BAJO DE CEDRAL</t>
  </si>
  <si>
    <t>01566</t>
  </si>
  <si>
    <t>0495</t>
  </si>
  <si>
    <t>LA LAGUNA</t>
  </si>
  <si>
    <t>02729</t>
  </si>
  <si>
    <t>0544</t>
  </si>
  <si>
    <t>MARIA GARCIA ARAYA</t>
  </si>
  <si>
    <t>LOS MANGOS</t>
  </si>
  <si>
    <t>01506</t>
  </si>
  <si>
    <t>0570</t>
  </si>
  <si>
    <t>BAJOS DE PRAGA</t>
  </si>
  <si>
    <t>01556</t>
  </si>
  <si>
    <t>0558</t>
  </si>
  <si>
    <t>GABRIEL BRENES ROBLES</t>
  </si>
  <si>
    <t>00190</t>
  </si>
  <si>
    <t>00378</t>
  </si>
  <si>
    <t>00189</t>
  </si>
  <si>
    <t>0583</t>
  </si>
  <si>
    <t>ALEJANDRO RODRIGUEZ RODRIGUEZ</t>
  </si>
  <si>
    <t>00296</t>
  </si>
  <si>
    <t>4930</t>
  </si>
  <si>
    <t>0408</t>
  </si>
  <si>
    <t>JOSE FABIO GARNIER UGALDE</t>
  </si>
  <si>
    <t>02195</t>
  </si>
  <si>
    <t>01898</t>
  </si>
  <si>
    <t>0302</t>
  </si>
  <si>
    <t>MADRE DEL DIVINO PASTOR</t>
  </si>
  <si>
    <t>GUADALUPE</t>
  </si>
  <si>
    <t>00207</t>
  </si>
  <si>
    <t>0346</t>
  </si>
  <si>
    <t>CLAUDIO CORTES CASTRO</t>
  </si>
  <si>
    <t>00199</t>
  </si>
  <si>
    <t>0366</t>
  </si>
  <si>
    <t>00210</t>
  </si>
  <si>
    <t>0444</t>
  </si>
  <si>
    <t>FILOMENA BLANCO DE QUIROS</t>
  </si>
  <si>
    <t>00216</t>
  </si>
  <si>
    <t>00220</t>
  </si>
  <si>
    <t>00202</t>
  </si>
  <si>
    <t>0345</t>
  </si>
  <si>
    <t>CALLE BLANCOS</t>
  </si>
  <si>
    <t>00208</t>
  </si>
  <si>
    <t>00204</t>
  </si>
  <si>
    <t>SANTIAGO</t>
  </si>
  <si>
    <t>01499</t>
  </si>
  <si>
    <t>0390</t>
  </si>
  <si>
    <t>MATA DE PLATANO</t>
  </si>
  <si>
    <t>00441</t>
  </si>
  <si>
    <t>0383</t>
  </si>
  <si>
    <t>00536</t>
  </si>
  <si>
    <t>EL PILAR</t>
  </si>
  <si>
    <t>1295</t>
  </si>
  <si>
    <t>ALTO CASTRO</t>
  </si>
  <si>
    <t>01294</t>
  </si>
  <si>
    <t>01107</t>
  </si>
  <si>
    <t>00213</t>
  </si>
  <si>
    <t>0313</t>
  </si>
  <si>
    <t>PATIO DE AGUA</t>
  </si>
  <si>
    <t>01134</t>
  </si>
  <si>
    <t>01676</t>
  </si>
  <si>
    <t>0322</t>
  </si>
  <si>
    <t>PIO XII</t>
  </si>
  <si>
    <t>03169</t>
  </si>
  <si>
    <t>00215</t>
  </si>
  <si>
    <t>0348</t>
  </si>
  <si>
    <t>LOS SITIOS</t>
  </si>
  <si>
    <t>DULCE NOMBRE</t>
  </si>
  <si>
    <t>00371</t>
  </si>
  <si>
    <t>00217</t>
  </si>
  <si>
    <t>0376</t>
  </si>
  <si>
    <t>00233</t>
  </si>
  <si>
    <t>00949</t>
  </si>
  <si>
    <t>0381</t>
  </si>
  <si>
    <t>01677</t>
  </si>
  <si>
    <t>0433</t>
  </si>
  <si>
    <t>SAN PEDRO</t>
  </si>
  <si>
    <t>00238</t>
  </si>
  <si>
    <t>1147</t>
  </si>
  <si>
    <t>ALTOS DE CAJON</t>
  </si>
  <si>
    <t>02202</t>
  </si>
  <si>
    <t>01038</t>
  </si>
  <si>
    <t>0374</t>
  </si>
  <si>
    <t>LA ISLA</t>
  </si>
  <si>
    <t>SAN VICENTE</t>
  </si>
  <si>
    <t>00537</t>
  </si>
  <si>
    <t>0429</t>
  </si>
  <si>
    <t>0434</t>
  </si>
  <si>
    <t>00239</t>
  </si>
  <si>
    <t>00951</t>
  </si>
  <si>
    <t>0301</t>
  </si>
  <si>
    <t>MARIA INMACULADA</t>
  </si>
  <si>
    <t>SAN BLAS</t>
  </si>
  <si>
    <t>00230</t>
  </si>
  <si>
    <t>0380</t>
  </si>
  <si>
    <t>ESTADO DE ISRAEL</t>
  </si>
  <si>
    <t>00234</t>
  </si>
  <si>
    <t>00231</t>
  </si>
  <si>
    <t>0425</t>
  </si>
  <si>
    <t>00236</t>
  </si>
  <si>
    <t>00235</t>
  </si>
  <si>
    <t>0475</t>
  </si>
  <si>
    <t>AGUA BLANCA</t>
  </si>
  <si>
    <t>LUIS EDUARDO PADILLA MORA</t>
  </si>
  <si>
    <t>00305</t>
  </si>
  <si>
    <t>00750</t>
  </si>
  <si>
    <t>0481</t>
  </si>
  <si>
    <t>TOMAS DE ACOSTA</t>
  </si>
  <si>
    <t>ADOLFO MESEN LOPEZ</t>
  </si>
  <si>
    <t>01108</t>
  </si>
  <si>
    <t>0498</t>
  </si>
  <si>
    <t>JUAN CALDERON VALVERDE</t>
  </si>
  <si>
    <t>01279</t>
  </si>
  <si>
    <t>00761</t>
  </si>
  <si>
    <t>0500</t>
  </si>
  <si>
    <t>LAGUNILLAS</t>
  </si>
  <si>
    <t>GUAITIL</t>
  </si>
  <si>
    <t>RONALD RODRIGUEZ ALVAREZ</t>
  </si>
  <si>
    <t>02653</t>
  </si>
  <si>
    <t>00760</t>
  </si>
  <si>
    <t>0512</t>
  </si>
  <si>
    <t>00759</t>
  </si>
  <si>
    <t>00240</t>
  </si>
  <si>
    <t>0539</t>
  </si>
  <si>
    <t>BRAULIO CASTRO CHACON</t>
  </si>
  <si>
    <t>01109</t>
  </si>
  <si>
    <t>00757</t>
  </si>
  <si>
    <t>00241</t>
  </si>
  <si>
    <t>0564</t>
  </si>
  <si>
    <t>SAN LUIS</t>
  </si>
  <si>
    <t>00242</t>
  </si>
  <si>
    <t>01334</t>
  </si>
  <si>
    <t>0580</t>
  </si>
  <si>
    <t>TOLEDO</t>
  </si>
  <si>
    <t>XENIA ROJAS CASTRO</t>
  </si>
  <si>
    <t>02899</t>
  </si>
  <si>
    <t>00755</t>
  </si>
  <si>
    <t>00243</t>
  </si>
  <si>
    <t>0582</t>
  </si>
  <si>
    <t>FERNANDO DE ARAGON</t>
  </si>
  <si>
    <t>01941</t>
  </si>
  <si>
    <t>0589</t>
  </si>
  <si>
    <t>TABLAZO</t>
  </si>
  <si>
    <t>00754</t>
  </si>
  <si>
    <t>0591</t>
  </si>
  <si>
    <t>LA ESPERANZA</t>
  </si>
  <si>
    <t>01283</t>
  </si>
  <si>
    <t>00753</t>
  </si>
  <si>
    <t>0522</t>
  </si>
  <si>
    <t>LA CRUZ</t>
  </si>
  <si>
    <t>02730</t>
  </si>
  <si>
    <t>00758</t>
  </si>
  <si>
    <t>CARAGRAL</t>
  </si>
  <si>
    <t>00762</t>
  </si>
  <si>
    <t>0559</t>
  </si>
  <si>
    <t>CRISTOBAL COLON</t>
  </si>
  <si>
    <t>00763</t>
  </si>
  <si>
    <t>0596</t>
  </si>
  <si>
    <t>LUIS AGUILAR</t>
  </si>
  <si>
    <t>02898</t>
  </si>
  <si>
    <t>00752</t>
  </si>
  <si>
    <t>0493</t>
  </si>
  <si>
    <t>CANGREJAL</t>
  </si>
  <si>
    <t>FREDIK MORA SOLIS</t>
  </si>
  <si>
    <t>02374</t>
  </si>
  <si>
    <t>01338</t>
  </si>
  <si>
    <t>00770</t>
  </si>
  <si>
    <t>SABANILLAS</t>
  </si>
  <si>
    <t>CARLOS ARCE FALLAS</t>
  </si>
  <si>
    <t>00592</t>
  </si>
  <si>
    <t>00768</t>
  </si>
  <si>
    <t>0549</t>
  </si>
  <si>
    <t>LINDA VISTA</t>
  </si>
  <si>
    <t>01563</t>
  </si>
  <si>
    <t>00767</t>
  </si>
  <si>
    <t>00259</t>
  </si>
  <si>
    <t>00260</t>
  </si>
  <si>
    <t>1284</t>
  </si>
  <si>
    <t>LA PALMITA</t>
  </si>
  <si>
    <t>NARANJO</t>
  </si>
  <si>
    <t>01309</t>
  </si>
  <si>
    <t>00971</t>
  </si>
  <si>
    <t>00261</t>
  </si>
  <si>
    <t>0554</t>
  </si>
  <si>
    <t>01284</t>
  </si>
  <si>
    <t>00595</t>
  </si>
  <si>
    <t>00262</t>
  </si>
  <si>
    <t>01827</t>
  </si>
  <si>
    <t>00263</t>
  </si>
  <si>
    <t>LAS VEGAS</t>
  </si>
  <si>
    <t>03197</t>
  </si>
  <si>
    <t>00264</t>
  </si>
  <si>
    <t>LA ESCUADRA</t>
  </si>
  <si>
    <t>LA PALMA</t>
  </si>
  <si>
    <t>00269</t>
  </si>
  <si>
    <t>01253</t>
  </si>
  <si>
    <t>00270</t>
  </si>
  <si>
    <t>00271</t>
  </si>
  <si>
    <t>0576</t>
  </si>
  <si>
    <t>TERUEL</t>
  </si>
  <si>
    <t>02323</t>
  </si>
  <si>
    <t>00766</t>
  </si>
  <si>
    <t>00272</t>
  </si>
  <si>
    <t>0553</t>
  </si>
  <si>
    <t>MATIAS CAMACHO CASTRO</t>
  </si>
  <si>
    <t>OSCAR MORA FALLAS</t>
  </si>
  <si>
    <t>01912</t>
  </si>
  <si>
    <t>00594</t>
  </si>
  <si>
    <t>03029</t>
  </si>
  <si>
    <t>01826</t>
  </si>
  <si>
    <t>00769</t>
  </si>
  <si>
    <t>00279</t>
  </si>
  <si>
    <t>0461</t>
  </si>
  <si>
    <t>01130</t>
  </si>
  <si>
    <t>00280</t>
  </si>
  <si>
    <t>0396</t>
  </si>
  <si>
    <t>00281</t>
  </si>
  <si>
    <t>00282</t>
  </si>
  <si>
    <t>0460</t>
  </si>
  <si>
    <t>BARRIO PINTO</t>
  </si>
  <si>
    <t>01168</t>
  </si>
  <si>
    <t>00283</t>
  </si>
  <si>
    <t>0309</t>
  </si>
  <si>
    <t>MERCEDES</t>
  </si>
  <si>
    <t>00465</t>
  </si>
  <si>
    <t>00284</t>
  </si>
  <si>
    <t>0314</t>
  </si>
  <si>
    <t>MONTERREY VARGAS ARAYA</t>
  </si>
  <si>
    <t>00411</t>
  </si>
  <si>
    <t>00285</t>
  </si>
  <si>
    <t>0421</t>
  </si>
  <si>
    <t>JOSE FIGUERES FERRER</t>
  </si>
  <si>
    <t>SABANILLA</t>
  </si>
  <si>
    <t>0432</t>
  </si>
  <si>
    <t>00288</t>
  </si>
  <si>
    <t>00811</t>
  </si>
  <si>
    <t>00289</t>
  </si>
  <si>
    <t>00817</t>
  </si>
  <si>
    <t>00291</t>
  </si>
  <si>
    <t>0455</t>
  </si>
  <si>
    <t>CEDROS</t>
  </si>
  <si>
    <t>00422</t>
  </si>
  <si>
    <t>00292</t>
  </si>
  <si>
    <t>0614</t>
  </si>
  <si>
    <t>JUNQUILLO ARRIBA</t>
  </si>
  <si>
    <t>01121</t>
  </si>
  <si>
    <t>00293</t>
  </si>
  <si>
    <t>0615</t>
  </si>
  <si>
    <t>BELLA VISTA</t>
  </si>
  <si>
    <t>00993</t>
  </si>
  <si>
    <t>00294</t>
  </si>
  <si>
    <t>0622</t>
  </si>
  <si>
    <t>CAÑALES ARRIBA</t>
  </si>
  <si>
    <t>GEINER DELGADO MORA</t>
  </si>
  <si>
    <t>00994</t>
  </si>
  <si>
    <t>00295</t>
  </si>
  <si>
    <t>0673</t>
  </si>
  <si>
    <t>MERCEDES NORTE</t>
  </si>
  <si>
    <t>00475</t>
  </si>
  <si>
    <t>0691</t>
  </si>
  <si>
    <t>SALAZAR</t>
  </si>
  <si>
    <t>02129</t>
  </si>
  <si>
    <t>00297</t>
  </si>
  <si>
    <t>0702</t>
  </si>
  <si>
    <t>ROSARIO SALAZAR MARIN</t>
  </si>
  <si>
    <t>ANA ISABEL CHACON BARBOZA</t>
  </si>
  <si>
    <t>02748</t>
  </si>
  <si>
    <t>00720</t>
  </si>
  <si>
    <t>00298</t>
  </si>
  <si>
    <t>0621</t>
  </si>
  <si>
    <t>JUNQUILLO ABAJO</t>
  </si>
  <si>
    <t>00299</t>
  </si>
  <si>
    <t>0706</t>
  </si>
  <si>
    <t>RAMON BEDOYA MONGE</t>
  </si>
  <si>
    <t>00300</t>
  </si>
  <si>
    <t>0705</t>
  </si>
  <si>
    <t>DARIO FLORES HERNANDEZ</t>
  </si>
  <si>
    <t>00301</t>
  </si>
  <si>
    <t>LIBERIA</t>
  </si>
  <si>
    <t>00303</t>
  </si>
  <si>
    <t>00997</t>
  </si>
  <si>
    <t>0623</t>
  </si>
  <si>
    <t>CANDELARITA</t>
  </si>
  <si>
    <t>01353</t>
  </si>
  <si>
    <t>00995</t>
  </si>
  <si>
    <t>00306</t>
  </si>
  <si>
    <t>0626</t>
  </si>
  <si>
    <t>CERBATANA</t>
  </si>
  <si>
    <t>00889</t>
  </si>
  <si>
    <t>00395</t>
  </si>
  <si>
    <t>0674</t>
  </si>
  <si>
    <t>02269</t>
  </si>
  <si>
    <t>01041</t>
  </si>
  <si>
    <t>00308</t>
  </si>
  <si>
    <t>00802</t>
  </si>
  <si>
    <t>00309</t>
  </si>
  <si>
    <t>00310</t>
  </si>
  <si>
    <t>LLANO GRANDE</t>
  </si>
  <si>
    <t>00312</t>
  </si>
  <si>
    <t>BOCANA</t>
  </si>
  <si>
    <t>01051</t>
  </si>
  <si>
    <t>00314</t>
  </si>
  <si>
    <t>0658</t>
  </si>
  <si>
    <t>BAJO DE LA LEGUA</t>
  </si>
  <si>
    <t>03134</t>
  </si>
  <si>
    <t>01050</t>
  </si>
  <si>
    <t>0660</t>
  </si>
  <si>
    <t>02131</t>
  </si>
  <si>
    <t>01049</t>
  </si>
  <si>
    <t>00317</t>
  </si>
  <si>
    <t>16</t>
  </si>
  <si>
    <t>00318</t>
  </si>
  <si>
    <t>01048</t>
  </si>
  <si>
    <t>00319</t>
  </si>
  <si>
    <t>00320</t>
  </si>
  <si>
    <t>0704</t>
  </si>
  <si>
    <t>01053</t>
  </si>
  <si>
    <t>00322</t>
  </si>
  <si>
    <t>SAN MARTIN</t>
  </si>
  <si>
    <t>01054</t>
  </si>
  <si>
    <t>GUARUMAL</t>
  </si>
  <si>
    <t>00542</t>
  </si>
  <si>
    <t>0669</t>
  </si>
  <si>
    <t>RAFAEL SOLORZANO SABORIO</t>
  </si>
  <si>
    <t>01356</t>
  </si>
  <si>
    <t>00543</t>
  </si>
  <si>
    <t>00325</t>
  </si>
  <si>
    <t>0712</t>
  </si>
  <si>
    <t>VISTA DE MAR</t>
  </si>
  <si>
    <t>02134</t>
  </si>
  <si>
    <t>00326</t>
  </si>
  <si>
    <t>0714</t>
  </si>
  <si>
    <t>ZAPATON</t>
  </si>
  <si>
    <t>00721</t>
  </si>
  <si>
    <t>00509</t>
  </si>
  <si>
    <t>00327</t>
  </si>
  <si>
    <t>LUIS CHINCHILLA CHINCHILLA</t>
  </si>
  <si>
    <t>00328</t>
  </si>
  <si>
    <t>LA ANGOSTURA</t>
  </si>
  <si>
    <t>00732</t>
  </si>
  <si>
    <t>00329</t>
  </si>
  <si>
    <t>00330</t>
  </si>
  <si>
    <t>01059</t>
  </si>
  <si>
    <t>00332</t>
  </si>
  <si>
    <t>ARENAL</t>
  </si>
  <si>
    <t>01058</t>
  </si>
  <si>
    <t>00333</t>
  </si>
  <si>
    <t>00541</t>
  </si>
  <si>
    <t>00334</t>
  </si>
  <si>
    <t>3338</t>
  </si>
  <si>
    <t>02116</t>
  </si>
  <si>
    <t>00335</t>
  </si>
  <si>
    <t>00336</t>
  </si>
  <si>
    <t>00337</t>
  </si>
  <si>
    <t>LA GLORIA</t>
  </si>
  <si>
    <t>00339</t>
  </si>
  <si>
    <t>00340</t>
  </si>
  <si>
    <t>01057</t>
  </si>
  <si>
    <t>00341</t>
  </si>
  <si>
    <t>0613</t>
  </si>
  <si>
    <t>ROBERTO LOPEZ VARELA</t>
  </si>
  <si>
    <t>ASDRUBAL ALVARADO SANCHEZ</t>
  </si>
  <si>
    <t>00874</t>
  </si>
  <si>
    <t>00591</t>
  </si>
  <si>
    <t>0624</t>
  </si>
  <si>
    <t>JUAN LUIS GARCIA GONZALEZ</t>
  </si>
  <si>
    <t>00890</t>
  </si>
  <si>
    <t>00455</t>
  </si>
  <si>
    <t>0638</t>
  </si>
  <si>
    <t>GRIFO ALTO</t>
  </si>
  <si>
    <t>01360</t>
  </si>
  <si>
    <t>00894</t>
  </si>
  <si>
    <t>00344</t>
  </si>
  <si>
    <t>01220</t>
  </si>
  <si>
    <t>0645</t>
  </si>
  <si>
    <t>ELOY MORUA CARRILLO</t>
  </si>
  <si>
    <t>00440</t>
  </si>
  <si>
    <t>00346</t>
  </si>
  <si>
    <t>0667</t>
  </si>
  <si>
    <t>00724</t>
  </si>
  <si>
    <t>00347</t>
  </si>
  <si>
    <t>0681</t>
  </si>
  <si>
    <t>NAZARIO VALVERDE JIMENEZ</t>
  </si>
  <si>
    <t>00891</t>
  </si>
  <si>
    <t>00539</t>
  </si>
  <si>
    <t>00348</t>
  </si>
  <si>
    <t>0680</t>
  </si>
  <si>
    <t>LUIS MONGE MADRIGAL</t>
  </si>
  <si>
    <t>ALEJANDRO VARGAS VARGAS</t>
  </si>
  <si>
    <t>03133</t>
  </si>
  <si>
    <t>01083</t>
  </si>
  <si>
    <t>00349</t>
  </si>
  <si>
    <t>0635</t>
  </si>
  <si>
    <t>CORTEZAL</t>
  </si>
  <si>
    <t>01359</t>
  </si>
  <si>
    <t>01061</t>
  </si>
  <si>
    <t>00350</t>
  </si>
  <si>
    <t>01583</t>
  </si>
  <si>
    <t>00352</t>
  </si>
  <si>
    <t>0696</t>
  </si>
  <si>
    <t>MIXTA DE SAN JUAN</t>
  </si>
  <si>
    <t>00396</t>
  </si>
  <si>
    <t>00353</t>
  </si>
  <si>
    <t>00354</t>
  </si>
  <si>
    <t>0683</t>
  </si>
  <si>
    <t>ESTEBAN LORENZO DELCORO</t>
  </si>
  <si>
    <t>01679</t>
  </si>
  <si>
    <t>01584</t>
  </si>
  <si>
    <t>01042</t>
  </si>
  <si>
    <t>0618</t>
  </si>
  <si>
    <t>BRASIL DE MORA</t>
  </si>
  <si>
    <t>01810</t>
  </si>
  <si>
    <t>00358</t>
  </si>
  <si>
    <t>0619</t>
  </si>
  <si>
    <t>00788</t>
  </si>
  <si>
    <t>01084</t>
  </si>
  <si>
    <t>00359</t>
  </si>
  <si>
    <t>0634</t>
  </si>
  <si>
    <t>CORRALAR</t>
  </si>
  <si>
    <t>02310</t>
  </si>
  <si>
    <t>00360</t>
  </si>
  <si>
    <t>0688</t>
  </si>
  <si>
    <t>NINFA CABEZAS GONZALEZ</t>
  </si>
  <si>
    <t>00892</t>
  </si>
  <si>
    <t>00361</t>
  </si>
  <si>
    <t>02900</t>
  </si>
  <si>
    <t>00756</t>
  </si>
  <si>
    <t>00362</t>
  </si>
  <si>
    <t>0652</t>
  </si>
  <si>
    <t>SANTIAGO ALPIZAR JIMENEZ</t>
  </si>
  <si>
    <t>00727</t>
  </si>
  <si>
    <t>0709</t>
  </si>
  <si>
    <t>LISIMACO CHAVARRIA PALMA</t>
  </si>
  <si>
    <t>00364</t>
  </si>
  <si>
    <t>0664</t>
  </si>
  <si>
    <t>SAN BOSCO DE MORA</t>
  </si>
  <si>
    <t>SAN BOSCO</t>
  </si>
  <si>
    <t>00725</t>
  </si>
  <si>
    <t>00365</t>
  </si>
  <si>
    <t>0682</t>
  </si>
  <si>
    <t>02137</t>
  </si>
  <si>
    <t>01085</t>
  </si>
  <si>
    <t>00366</t>
  </si>
  <si>
    <t>0651</t>
  </si>
  <si>
    <t>JACINTO MORA GOMEZ</t>
  </si>
  <si>
    <t>GUAYABO</t>
  </si>
  <si>
    <t>00728</t>
  </si>
  <si>
    <t>00367</t>
  </si>
  <si>
    <t>0656</t>
  </si>
  <si>
    <t>ADELA RODRIGUEZ VENEGAS</t>
  </si>
  <si>
    <t>00893</t>
  </si>
  <si>
    <t>00368</t>
  </si>
  <si>
    <t>0677</t>
  </si>
  <si>
    <t>MORADO</t>
  </si>
  <si>
    <t>00677</t>
  </si>
  <si>
    <t>00369</t>
  </si>
  <si>
    <t>0711</t>
  </si>
  <si>
    <t>SAN PABLO DE PALMICHAL</t>
  </si>
  <si>
    <t>SAN PABLO</t>
  </si>
  <si>
    <t>00746</t>
  </si>
  <si>
    <t>0678</t>
  </si>
  <si>
    <t>00510</t>
  </si>
  <si>
    <t>ROGELIO FERNANDEZ GÜELL</t>
  </si>
  <si>
    <t>00372</t>
  </si>
  <si>
    <t>0609</t>
  </si>
  <si>
    <t>LOS ALTOS</t>
  </si>
  <si>
    <t>02422</t>
  </si>
  <si>
    <t>00373</t>
  </si>
  <si>
    <t>0610</t>
  </si>
  <si>
    <t>BAJO LOAIZA</t>
  </si>
  <si>
    <t>02136</t>
  </si>
  <si>
    <t>00734</t>
  </si>
  <si>
    <t>00374</t>
  </si>
  <si>
    <t>00723</t>
  </si>
  <si>
    <t>00375</t>
  </si>
  <si>
    <t>0690</t>
  </si>
  <si>
    <t>EL RODEO</t>
  </si>
  <si>
    <t>02309</t>
  </si>
  <si>
    <t>00376</t>
  </si>
  <si>
    <t>00719</t>
  </si>
  <si>
    <t>00377</t>
  </si>
  <si>
    <t>0616</t>
  </si>
  <si>
    <t>COLONIA SAN FRANCISCO</t>
  </si>
  <si>
    <t>02881</t>
  </si>
  <si>
    <t>0698</t>
  </si>
  <si>
    <t>01564</t>
  </si>
  <si>
    <t>00456</t>
  </si>
  <si>
    <t>0699</t>
  </si>
  <si>
    <t>00996</t>
  </si>
  <si>
    <t>01076</t>
  </si>
  <si>
    <t>01068</t>
  </si>
  <si>
    <t>00382</t>
  </si>
  <si>
    <t>00384</t>
  </si>
  <si>
    <t>00385</t>
  </si>
  <si>
    <t>01070</t>
  </si>
  <si>
    <t>00388</t>
  </si>
  <si>
    <t>0630</t>
  </si>
  <si>
    <t>COLONIA PASO AGRES</t>
  </si>
  <si>
    <t>JOHNNY CALVO PRADO</t>
  </si>
  <si>
    <t>02313</t>
  </si>
  <si>
    <t>01125</t>
  </si>
  <si>
    <t>00390</t>
  </si>
  <si>
    <t>01065</t>
  </si>
  <si>
    <t>00391</t>
  </si>
  <si>
    <t>01071</t>
  </si>
  <si>
    <t>00392</t>
  </si>
  <si>
    <t>01062</t>
  </si>
  <si>
    <t>00393</t>
  </si>
  <si>
    <t>00394</t>
  </si>
  <si>
    <t>0666</t>
  </si>
  <si>
    <t>LAS DELICIAS</t>
  </si>
  <si>
    <t>02312</t>
  </si>
  <si>
    <t>01045</t>
  </si>
  <si>
    <t>0636</t>
  </si>
  <si>
    <t>JOSE SALAZAR ZUÑIGA</t>
  </si>
  <si>
    <t>01073</t>
  </si>
  <si>
    <t>00397</t>
  </si>
  <si>
    <t>01072</t>
  </si>
  <si>
    <t>00398</t>
  </si>
  <si>
    <t>01074</t>
  </si>
  <si>
    <t>00399</t>
  </si>
  <si>
    <t>0694</t>
  </si>
  <si>
    <t>02141</t>
  </si>
  <si>
    <t>01069</t>
  </si>
  <si>
    <t>00400</t>
  </si>
  <si>
    <t>00401</t>
  </si>
  <si>
    <t>00998</t>
  </si>
  <si>
    <t>00402</t>
  </si>
  <si>
    <t>00403</t>
  </si>
  <si>
    <t>01066</t>
  </si>
  <si>
    <t>00404</t>
  </si>
  <si>
    <t>0717</t>
  </si>
  <si>
    <t>02659</t>
  </si>
  <si>
    <t>01064</t>
  </si>
  <si>
    <t>00405</t>
  </si>
  <si>
    <t>0787</t>
  </si>
  <si>
    <t>PEREZ ZELEDON</t>
  </si>
  <si>
    <t>19</t>
  </si>
  <si>
    <t>01269</t>
  </si>
  <si>
    <t>00406</t>
  </si>
  <si>
    <t>0859</t>
  </si>
  <si>
    <t>00407</t>
  </si>
  <si>
    <t>0909</t>
  </si>
  <si>
    <t>MIRAVALLES</t>
  </si>
  <si>
    <t>HANNIA PEREIRA QUIROS</t>
  </si>
  <si>
    <t>01777</t>
  </si>
  <si>
    <t>01336</t>
  </si>
  <si>
    <t>00408</t>
  </si>
  <si>
    <t>0940</t>
  </si>
  <si>
    <t>QUEBRADAS</t>
  </si>
  <si>
    <t>DENIA BARRANTES MORA</t>
  </si>
  <si>
    <t>02033</t>
  </si>
  <si>
    <t>00409</t>
  </si>
  <si>
    <t>0953</t>
  </si>
  <si>
    <t>RODRIGO FACIO BRENES</t>
  </si>
  <si>
    <t>01036</t>
  </si>
  <si>
    <t>01471</t>
  </si>
  <si>
    <t>00410</t>
  </si>
  <si>
    <t>0984</t>
  </si>
  <si>
    <t>SAN RAFAEL NORTE</t>
  </si>
  <si>
    <t>03205</t>
  </si>
  <si>
    <t>0912</t>
  </si>
  <si>
    <t>00910</t>
  </si>
  <si>
    <t>00412</t>
  </si>
  <si>
    <t>0801</t>
  </si>
  <si>
    <t>00413</t>
  </si>
  <si>
    <t>0802</t>
  </si>
  <si>
    <t>00414</t>
  </si>
  <si>
    <t>1006</t>
  </si>
  <si>
    <t>00415</t>
  </si>
  <si>
    <t>0805</t>
  </si>
  <si>
    <t>00908</t>
  </si>
  <si>
    <t>00416</t>
  </si>
  <si>
    <t>1028</t>
  </si>
  <si>
    <t>12 DE MARZO DE 1948</t>
  </si>
  <si>
    <t>00417</t>
  </si>
  <si>
    <t>0864</t>
  </si>
  <si>
    <t>LA ESE</t>
  </si>
  <si>
    <t>PARAMO</t>
  </si>
  <si>
    <t>02735</t>
  </si>
  <si>
    <t>02300</t>
  </si>
  <si>
    <t>1010</t>
  </si>
  <si>
    <t>SANTA ROSA</t>
  </si>
  <si>
    <t>RIO NUEVO</t>
  </si>
  <si>
    <t>01619</t>
  </si>
  <si>
    <t>00419</t>
  </si>
  <si>
    <t>1020</t>
  </si>
  <si>
    <t>VILLA NUEVA</t>
  </si>
  <si>
    <t>01417</t>
  </si>
  <si>
    <t>00420</t>
  </si>
  <si>
    <t>0931</t>
  </si>
  <si>
    <t>MIXTA PEDREGOSO</t>
  </si>
  <si>
    <t>01126</t>
  </si>
  <si>
    <t>01272</t>
  </si>
  <si>
    <t>0988</t>
  </si>
  <si>
    <t>00423</t>
  </si>
  <si>
    <t>1005</t>
  </si>
  <si>
    <t>RIO NUEVO SAVEGRE</t>
  </si>
  <si>
    <t>SAVEGRE</t>
  </si>
  <si>
    <t>02977</t>
  </si>
  <si>
    <t>0793</t>
  </si>
  <si>
    <t>CALLE MORA</t>
  </si>
  <si>
    <t>01617</t>
  </si>
  <si>
    <t>00425</t>
  </si>
  <si>
    <t>0985</t>
  </si>
  <si>
    <t>01414</t>
  </si>
  <si>
    <t>00426</t>
  </si>
  <si>
    <t>1004</t>
  </si>
  <si>
    <t>02902</t>
  </si>
  <si>
    <t>00427</t>
  </si>
  <si>
    <t>SAN MARCOS</t>
  </si>
  <si>
    <t>00428</t>
  </si>
  <si>
    <t>00429</t>
  </si>
  <si>
    <t>00430</t>
  </si>
  <si>
    <t>0813</t>
  </si>
  <si>
    <t>QUEBRADA DE VUELTAS</t>
  </si>
  <si>
    <t>01633</t>
  </si>
  <si>
    <t>00431</t>
  </si>
  <si>
    <t>00432</t>
  </si>
  <si>
    <t>0830</t>
  </si>
  <si>
    <t>02830</t>
  </si>
  <si>
    <t>01451</t>
  </si>
  <si>
    <t>00433</t>
  </si>
  <si>
    <t>00434</t>
  </si>
  <si>
    <t>00435</t>
  </si>
  <si>
    <t>0963</t>
  </si>
  <si>
    <t>SAN CAYETANO</t>
  </si>
  <si>
    <t>03250</t>
  </si>
  <si>
    <t>00436</t>
  </si>
  <si>
    <t>0880</t>
  </si>
  <si>
    <t>01450</t>
  </si>
  <si>
    <t>00437</t>
  </si>
  <si>
    <t>0900</t>
  </si>
  <si>
    <t>VICTOR JULIO MONTES PORRAS</t>
  </si>
  <si>
    <t>02903</t>
  </si>
  <si>
    <t>00438</t>
  </si>
  <si>
    <t>0992</t>
  </si>
  <si>
    <t>SANTA EDUVIGES</t>
  </si>
  <si>
    <t>02976</t>
  </si>
  <si>
    <t>00443</t>
  </si>
  <si>
    <t>CALIFORNIA</t>
  </si>
  <si>
    <t>00444</t>
  </si>
  <si>
    <t>00667</t>
  </si>
  <si>
    <t>0862</t>
  </si>
  <si>
    <t>01422</t>
  </si>
  <si>
    <t>00668</t>
  </si>
  <si>
    <t>0863</t>
  </si>
  <si>
    <t>LA CENIZA</t>
  </si>
  <si>
    <t>01423</t>
  </si>
  <si>
    <t>00669</t>
  </si>
  <si>
    <t>0928</t>
  </si>
  <si>
    <t>PAVONES</t>
  </si>
  <si>
    <t>0791</t>
  </si>
  <si>
    <t>00666</t>
  </si>
  <si>
    <t>0887</t>
  </si>
  <si>
    <t>COCORI</t>
  </si>
  <si>
    <t>EGIDIO GRANADOS FONSECA</t>
  </si>
  <si>
    <t>1019</t>
  </si>
  <si>
    <t>VILLA LIGIA</t>
  </si>
  <si>
    <t>SOFIA SIBAJA QUIROS</t>
  </si>
  <si>
    <t>00676</t>
  </si>
  <si>
    <t>0920</t>
  </si>
  <si>
    <t>LAS LAGUNAS</t>
  </si>
  <si>
    <t>CARMEN NAVARRO FALLAS</t>
  </si>
  <si>
    <t>01721</t>
  </si>
  <si>
    <t>00452</t>
  </si>
  <si>
    <t>1025</t>
  </si>
  <si>
    <t>01724</t>
  </si>
  <si>
    <t>00678</t>
  </si>
  <si>
    <t>00453</t>
  </si>
  <si>
    <t>00670</t>
  </si>
  <si>
    <t>0888</t>
  </si>
  <si>
    <t>LAS JUNTAS DE PACUAR</t>
  </si>
  <si>
    <t>00961</t>
  </si>
  <si>
    <t>00671</t>
  </si>
  <si>
    <t>0921</t>
  </si>
  <si>
    <t>0722</t>
  </si>
  <si>
    <t>LABORATORIO</t>
  </si>
  <si>
    <t>00457</t>
  </si>
  <si>
    <t>EL CEIBO</t>
  </si>
  <si>
    <t>00458</t>
  </si>
  <si>
    <t>00459</t>
  </si>
  <si>
    <t>0919</t>
  </si>
  <si>
    <t>OJO DE AGUA</t>
  </si>
  <si>
    <t>02051</t>
  </si>
  <si>
    <t>00672</t>
  </si>
  <si>
    <t>00460</t>
  </si>
  <si>
    <t>00461</t>
  </si>
  <si>
    <t>0994</t>
  </si>
  <si>
    <t>EL PEJE</t>
  </si>
  <si>
    <t>02452</t>
  </si>
  <si>
    <t>00675</t>
  </si>
  <si>
    <t>00462</t>
  </si>
  <si>
    <t>0875</t>
  </si>
  <si>
    <t>0895</t>
  </si>
  <si>
    <t>02974</t>
  </si>
  <si>
    <t>01434</t>
  </si>
  <si>
    <t>0933</t>
  </si>
  <si>
    <t>PACUARITO</t>
  </si>
  <si>
    <t>02225</t>
  </si>
  <si>
    <t>02301</t>
  </si>
  <si>
    <t>00466</t>
  </si>
  <si>
    <t>0972</t>
  </si>
  <si>
    <t>01425</t>
  </si>
  <si>
    <t>00681</t>
  </si>
  <si>
    <t>00467</t>
  </si>
  <si>
    <t>0990</t>
  </si>
  <si>
    <t>SAN SALVADOR</t>
  </si>
  <si>
    <t>ORLIDEN NAVARRO BADILLA</t>
  </si>
  <si>
    <t>02833</t>
  </si>
  <si>
    <t>00682</t>
  </si>
  <si>
    <t>00468</t>
  </si>
  <si>
    <t>1059</t>
  </si>
  <si>
    <t>TINAMASTE</t>
  </si>
  <si>
    <t>01621</t>
  </si>
  <si>
    <t>00684</t>
  </si>
  <si>
    <t>00469</t>
  </si>
  <si>
    <t>1077</t>
  </si>
  <si>
    <t>01527</t>
  </si>
  <si>
    <t>01470</t>
  </si>
  <si>
    <t>00470</t>
  </si>
  <si>
    <t>00679</t>
  </si>
  <si>
    <t>00472</t>
  </si>
  <si>
    <t>1262</t>
  </si>
  <si>
    <t>01286</t>
  </si>
  <si>
    <t>02208</t>
  </si>
  <si>
    <t>00476</t>
  </si>
  <si>
    <t>0831</t>
  </si>
  <si>
    <t>DOMINICAL</t>
  </si>
  <si>
    <t>02400</t>
  </si>
  <si>
    <t>00680</t>
  </si>
  <si>
    <t>00477</t>
  </si>
  <si>
    <t>AGUIRRE</t>
  </si>
  <si>
    <t>00478</t>
  </si>
  <si>
    <t>00479</t>
  </si>
  <si>
    <t>LA GUARIA</t>
  </si>
  <si>
    <t>00481</t>
  </si>
  <si>
    <t>0848</t>
  </si>
  <si>
    <t>EL ROBLE</t>
  </si>
  <si>
    <t>02251</t>
  </si>
  <si>
    <t>00482</t>
  </si>
  <si>
    <t>00483</t>
  </si>
  <si>
    <t>00484</t>
  </si>
  <si>
    <t>00485</t>
  </si>
  <si>
    <t>00486</t>
  </si>
  <si>
    <t>SAN LORENZO</t>
  </si>
  <si>
    <t>00487</t>
  </si>
  <si>
    <t>00488</t>
  </si>
  <si>
    <t>00489</t>
  </si>
  <si>
    <t>VILLA BONITA</t>
  </si>
  <si>
    <t>00490</t>
  </si>
  <si>
    <t>1024</t>
  </si>
  <si>
    <t>DOMINICALITO</t>
  </si>
  <si>
    <t>02397</t>
  </si>
  <si>
    <t>00683</t>
  </si>
  <si>
    <t>00491</t>
  </si>
  <si>
    <t>00492</t>
  </si>
  <si>
    <t>00493</t>
  </si>
  <si>
    <t>00494</t>
  </si>
  <si>
    <t>0725</t>
  </si>
  <si>
    <t>BERNOR MATAMOROS PICADO</t>
  </si>
  <si>
    <t>0733</t>
  </si>
  <si>
    <t>00496</t>
  </si>
  <si>
    <t>00497</t>
  </si>
  <si>
    <t>0807</t>
  </si>
  <si>
    <t>CHIMIROL</t>
  </si>
  <si>
    <t>01906</t>
  </si>
  <si>
    <t>00498</t>
  </si>
  <si>
    <t>0823</t>
  </si>
  <si>
    <t>DANIEL FLORES ZAVALETA</t>
  </si>
  <si>
    <t>00911</t>
  </si>
  <si>
    <t>00499</t>
  </si>
  <si>
    <t>0844</t>
  </si>
  <si>
    <t>FERNANDO VALVERDE VEGA</t>
  </si>
  <si>
    <t>01438</t>
  </si>
  <si>
    <t>00687</t>
  </si>
  <si>
    <t>00500</t>
  </si>
  <si>
    <t>HERRADURA</t>
  </si>
  <si>
    <t>02456</t>
  </si>
  <si>
    <t>01780</t>
  </si>
  <si>
    <t>00501</t>
  </si>
  <si>
    <t>0870</t>
  </si>
  <si>
    <t>LA HERMOSA</t>
  </si>
  <si>
    <t>01127</t>
  </si>
  <si>
    <t>01452</t>
  </si>
  <si>
    <t>00502</t>
  </si>
  <si>
    <t>0872</t>
  </si>
  <si>
    <t>LA LINDA</t>
  </si>
  <si>
    <t>01622</t>
  </si>
  <si>
    <t>00503</t>
  </si>
  <si>
    <t>0878</t>
  </si>
  <si>
    <t>LA REPUNTA</t>
  </si>
  <si>
    <t>00686</t>
  </si>
  <si>
    <t>00504</t>
  </si>
  <si>
    <t>0922</t>
  </si>
  <si>
    <t>00505</t>
  </si>
  <si>
    <t>0901</t>
  </si>
  <si>
    <t>0929</t>
  </si>
  <si>
    <t>PEÑAS BLANCAS</t>
  </si>
  <si>
    <t>0936</t>
  </si>
  <si>
    <t>01003</t>
  </si>
  <si>
    <t>00508</t>
  </si>
  <si>
    <t>0995</t>
  </si>
  <si>
    <t>01904</t>
  </si>
  <si>
    <t>01454</t>
  </si>
  <si>
    <t>0877</t>
  </si>
  <si>
    <t>LA PIEDRA</t>
  </si>
  <si>
    <t>02457</t>
  </si>
  <si>
    <t>02074</t>
  </si>
  <si>
    <t>0908</t>
  </si>
  <si>
    <t>MIRAFLORES</t>
  </si>
  <si>
    <t>02050</t>
  </si>
  <si>
    <t>00511</t>
  </si>
  <si>
    <t>0966</t>
  </si>
  <si>
    <t>SAN GERARDO</t>
  </si>
  <si>
    <t>02454</t>
  </si>
  <si>
    <t>01948</t>
  </si>
  <si>
    <t>00512</t>
  </si>
  <si>
    <t>0947</t>
  </si>
  <si>
    <t>JUAN VALVERDE MORA</t>
  </si>
  <si>
    <t>01778</t>
  </si>
  <si>
    <t>00514</t>
  </si>
  <si>
    <t>0783</t>
  </si>
  <si>
    <t>BUENA VISTA</t>
  </si>
  <si>
    <t>02455</t>
  </si>
  <si>
    <t>00515</t>
  </si>
  <si>
    <t>0788</t>
  </si>
  <si>
    <t>02834</t>
  </si>
  <si>
    <t>00516</t>
  </si>
  <si>
    <t>00517</t>
  </si>
  <si>
    <t>02305</t>
  </si>
  <si>
    <t>00518</t>
  </si>
  <si>
    <t>02439</t>
  </si>
  <si>
    <t>00519</t>
  </si>
  <si>
    <t>02220</t>
  </si>
  <si>
    <t>00520</t>
  </si>
  <si>
    <t>00521</t>
  </si>
  <si>
    <t>0728</t>
  </si>
  <si>
    <t>LA COLONIA</t>
  </si>
  <si>
    <t>02387</t>
  </si>
  <si>
    <t>00688</t>
  </si>
  <si>
    <t>0803</t>
  </si>
  <si>
    <t>01439</t>
  </si>
  <si>
    <t>00689</t>
  </si>
  <si>
    <t>00523</t>
  </si>
  <si>
    <t>0825</t>
  </si>
  <si>
    <t>ALEXANDER DELGADO DELGADO</t>
  </si>
  <si>
    <t>01440</t>
  </si>
  <si>
    <t>00690</t>
  </si>
  <si>
    <t>00524</t>
  </si>
  <si>
    <t>0826</t>
  </si>
  <si>
    <t>02059</t>
  </si>
  <si>
    <t>00525</t>
  </si>
  <si>
    <t>0827</t>
  </si>
  <si>
    <t>SANTA TERESA</t>
  </si>
  <si>
    <t>01441</t>
  </si>
  <si>
    <t>02035</t>
  </si>
  <si>
    <t>0838</t>
  </si>
  <si>
    <t>00552</t>
  </si>
  <si>
    <t>0867</t>
  </si>
  <si>
    <t>LA FORTUNA</t>
  </si>
  <si>
    <t>01623</t>
  </si>
  <si>
    <t>02433</t>
  </si>
  <si>
    <t>0873</t>
  </si>
  <si>
    <t>00793</t>
  </si>
  <si>
    <t>0882</t>
  </si>
  <si>
    <t>WALTER SOLANO ROJAS</t>
  </si>
  <si>
    <t>01442</t>
  </si>
  <si>
    <t>00691</t>
  </si>
  <si>
    <t>00530</t>
  </si>
  <si>
    <t>0885</t>
  </si>
  <si>
    <t>LAGUNA</t>
  </si>
  <si>
    <t>TAMBOR</t>
  </si>
  <si>
    <t>01625</t>
  </si>
  <si>
    <t>02344</t>
  </si>
  <si>
    <t>00531</t>
  </si>
  <si>
    <t>0911</t>
  </si>
  <si>
    <t>MONTECARLO</t>
  </si>
  <si>
    <t>02459</t>
  </si>
  <si>
    <t>1003</t>
  </si>
  <si>
    <t>01624</t>
  </si>
  <si>
    <t>00533</t>
  </si>
  <si>
    <t>1008</t>
  </si>
  <si>
    <t>VIRGILIO SOLANO DELGADO</t>
  </si>
  <si>
    <t>01905</t>
  </si>
  <si>
    <t>00534</t>
  </si>
  <si>
    <t>0964</t>
  </si>
  <si>
    <t>01929</t>
  </si>
  <si>
    <t>1046</t>
  </si>
  <si>
    <t>ANA CORDERO CHINCHILLA</t>
  </si>
  <si>
    <t>01447</t>
  </si>
  <si>
    <t>0981</t>
  </si>
  <si>
    <t>SAN PEDRITO</t>
  </si>
  <si>
    <t>01444</t>
  </si>
  <si>
    <t>01781</t>
  </si>
  <si>
    <t>0998</t>
  </si>
  <si>
    <t>01446</t>
  </si>
  <si>
    <t>00538</t>
  </si>
  <si>
    <t>0927</t>
  </si>
  <si>
    <t>02836</t>
  </si>
  <si>
    <t>0968</t>
  </si>
  <si>
    <t>01443</t>
  </si>
  <si>
    <t>00540</t>
  </si>
  <si>
    <t>0982</t>
  </si>
  <si>
    <t>01445</t>
  </si>
  <si>
    <t>0744</t>
  </si>
  <si>
    <t>02058</t>
  </si>
  <si>
    <t>0840</t>
  </si>
  <si>
    <t>EL CEDRAL</t>
  </si>
  <si>
    <t>02732</t>
  </si>
  <si>
    <t>0884</t>
  </si>
  <si>
    <t>01908</t>
  </si>
  <si>
    <t>0889</t>
  </si>
  <si>
    <t>01907</t>
  </si>
  <si>
    <t>02307</t>
  </si>
  <si>
    <t>SANTA CECILIA</t>
  </si>
  <si>
    <t>02306</t>
  </si>
  <si>
    <t>0987</t>
  </si>
  <si>
    <t>LAS BRISAS</t>
  </si>
  <si>
    <t>02636</t>
  </si>
  <si>
    <t>02521</t>
  </si>
  <si>
    <t>00548</t>
  </si>
  <si>
    <t>1037</t>
  </si>
  <si>
    <t>ZAPOTAL</t>
  </si>
  <si>
    <t>02733</t>
  </si>
  <si>
    <t>1039</t>
  </si>
  <si>
    <t>02975</t>
  </si>
  <si>
    <t>00550</t>
  </si>
  <si>
    <t>SANTO DOMINGO</t>
  </si>
  <si>
    <t>02438</t>
  </si>
  <si>
    <t>00551</t>
  </si>
  <si>
    <t>PLATANARES</t>
  </si>
  <si>
    <t>02036</t>
  </si>
  <si>
    <t>0782</t>
  </si>
  <si>
    <t>01942</t>
  </si>
  <si>
    <t>00554</t>
  </si>
  <si>
    <t>0811</t>
  </si>
  <si>
    <t>01776</t>
  </si>
  <si>
    <t>01704</t>
  </si>
  <si>
    <t>0849</t>
  </si>
  <si>
    <t>EL SOCORRO</t>
  </si>
  <si>
    <t>ADRIANA PEREZ JIMENEZ</t>
  </si>
  <si>
    <t>01974</t>
  </si>
  <si>
    <t>02073</t>
  </si>
  <si>
    <t>0903</t>
  </si>
  <si>
    <t>LOS REYES</t>
  </si>
  <si>
    <t>01775</t>
  </si>
  <si>
    <t>00695</t>
  </si>
  <si>
    <t>0910</t>
  </si>
  <si>
    <t>MOLLEJONES</t>
  </si>
  <si>
    <t>01449</t>
  </si>
  <si>
    <t>00694</t>
  </si>
  <si>
    <t>0914</t>
  </si>
  <si>
    <t>00560</t>
  </si>
  <si>
    <t>0945</t>
  </si>
  <si>
    <t>02762</t>
  </si>
  <si>
    <t>01705</t>
  </si>
  <si>
    <t>00561</t>
  </si>
  <si>
    <t>00562</t>
  </si>
  <si>
    <t>0743</t>
  </si>
  <si>
    <t>ORATORIO</t>
  </si>
  <si>
    <t>01910</t>
  </si>
  <si>
    <t>02434</t>
  </si>
  <si>
    <t>00563</t>
  </si>
  <si>
    <t>0962</t>
  </si>
  <si>
    <t>01975</t>
  </si>
  <si>
    <t>00696</t>
  </si>
  <si>
    <t>00564</t>
  </si>
  <si>
    <t>LA SUIZA</t>
  </si>
  <si>
    <t>00565</t>
  </si>
  <si>
    <t>0980</t>
  </si>
  <si>
    <t>EDISON VALVERDE ROJAS</t>
  </si>
  <si>
    <t>01209</t>
  </si>
  <si>
    <t>00697</t>
  </si>
  <si>
    <t>00566</t>
  </si>
  <si>
    <t>00567</t>
  </si>
  <si>
    <t>0961</t>
  </si>
  <si>
    <t>SAN JUAN BOSCO</t>
  </si>
  <si>
    <t>02226</t>
  </si>
  <si>
    <t>01875</t>
  </si>
  <si>
    <t>00568</t>
  </si>
  <si>
    <t>1009</t>
  </si>
  <si>
    <t>0886</t>
  </si>
  <si>
    <t>LAS BONITAS</t>
  </si>
  <si>
    <t>03021</t>
  </si>
  <si>
    <t>02037</t>
  </si>
  <si>
    <t>00573</t>
  </si>
  <si>
    <t>BUENOS AIRES</t>
  </si>
  <si>
    <t>00574</t>
  </si>
  <si>
    <t>LOS NARANJOS</t>
  </si>
  <si>
    <t>00575</t>
  </si>
  <si>
    <t>0771</t>
  </si>
  <si>
    <t>BARRIO NUEVO</t>
  </si>
  <si>
    <t>02760</t>
  </si>
  <si>
    <t>01847</t>
  </si>
  <si>
    <t>00576</t>
  </si>
  <si>
    <t>00577</t>
  </si>
  <si>
    <t>0809</t>
  </si>
  <si>
    <t>02979</t>
  </si>
  <si>
    <t>00578</t>
  </si>
  <si>
    <t>00579</t>
  </si>
  <si>
    <t>0890</t>
  </si>
  <si>
    <t>LAS MESAS</t>
  </si>
  <si>
    <t>01849</t>
  </si>
  <si>
    <t>00580</t>
  </si>
  <si>
    <t>00581</t>
  </si>
  <si>
    <t>0976</t>
  </si>
  <si>
    <t>01914</t>
  </si>
  <si>
    <t>00582</t>
  </si>
  <si>
    <t>00583</t>
  </si>
  <si>
    <t>0997</t>
  </si>
  <si>
    <t>01915</t>
  </si>
  <si>
    <t>00584</t>
  </si>
  <si>
    <t>00585</t>
  </si>
  <si>
    <t>1026</t>
  </si>
  <si>
    <t>EL ZAPOTE</t>
  </si>
  <si>
    <t>RAMIRO AGUILAR QUIROS</t>
  </si>
  <si>
    <t>01913</t>
  </si>
  <si>
    <t>00586</t>
  </si>
  <si>
    <t>VILLA HERMOSA</t>
  </si>
  <si>
    <t>VERACRUZ</t>
  </si>
  <si>
    <t>0956</t>
  </si>
  <si>
    <t>01528</t>
  </si>
  <si>
    <t>MOCTEZUMA</t>
  </si>
  <si>
    <t>00593</t>
  </si>
  <si>
    <t>1015</t>
  </si>
  <si>
    <t>VALLE DE LA CRUZ</t>
  </si>
  <si>
    <t>0834</t>
  </si>
  <si>
    <t>ROIRAN MORA VEGA</t>
  </si>
  <si>
    <t>01626</t>
  </si>
  <si>
    <t>00596</t>
  </si>
  <si>
    <t>0977</t>
  </si>
  <si>
    <t>02837</t>
  </si>
  <si>
    <t>00597</t>
  </si>
  <si>
    <t>1047</t>
  </si>
  <si>
    <t>02061</t>
  </si>
  <si>
    <t>00598</t>
  </si>
  <si>
    <t>00599</t>
  </si>
  <si>
    <t>00600</t>
  </si>
  <si>
    <t>0762</t>
  </si>
  <si>
    <t>HOLANDA</t>
  </si>
  <si>
    <t>00601</t>
  </si>
  <si>
    <t>0781</t>
  </si>
  <si>
    <t>BOLAS</t>
  </si>
  <si>
    <t>02064</t>
  </si>
  <si>
    <t>02325</t>
  </si>
  <si>
    <t>00602</t>
  </si>
  <si>
    <t>0843</t>
  </si>
  <si>
    <t>02065</t>
  </si>
  <si>
    <t>00603</t>
  </si>
  <si>
    <t>0876</t>
  </si>
  <si>
    <t>LA PIÑERA</t>
  </si>
  <si>
    <t>00914</t>
  </si>
  <si>
    <t>00604</t>
  </si>
  <si>
    <t>00605</t>
  </si>
  <si>
    <t>00606</t>
  </si>
  <si>
    <t>1013</t>
  </si>
  <si>
    <t>02057</t>
  </si>
  <si>
    <t>00607</t>
  </si>
  <si>
    <t>0925</t>
  </si>
  <si>
    <t>02828</t>
  </si>
  <si>
    <t>02526</t>
  </si>
  <si>
    <t>1040</t>
  </si>
  <si>
    <t>EL PUENTE</t>
  </si>
  <si>
    <t>02403</t>
  </si>
  <si>
    <t>0993</t>
  </si>
  <si>
    <t>LAS JUNTAS</t>
  </si>
  <si>
    <t>POTRERO GRANDE</t>
  </si>
  <si>
    <t>00613</t>
  </si>
  <si>
    <t>0950</t>
  </si>
  <si>
    <t>02838</t>
  </si>
  <si>
    <t>00614</t>
  </si>
  <si>
    <t>0755</t>
  </si>
  <si>
    <t>02063</t>
  </si>
  <si>
    <t>02493</t>
  </si>
  <si>
    <t>00615</t>
  </si>
  <si>
    <t>00616</t>
  </si>
  <si>
    <t>00617</t>
  </si>
  <si>
    <t>00618</t>
  </si>
  <si>
    <t>00619</t>
  </si>
  <si>
    <t>00620</t>
  </si>
  <si>
    <t>1051</t>
  </si>
  <si>
    <t>02055</t>
  </si>
  <si>
    <t>00621</t>
  </si>
  <si>
    <t>01510</t>
  </si>
  <si>
    <t>00622</t>
  </si>
  <si>
    <t>00623</t>
  </si>
  <si>
    <t>0860</t>
  </si>
  <si>
    <t>02067</t>
  </si>
  <si>
    <t>00624</t>
  </si>
  <si>
    <t>1035</t>
  </si>
  <si>
    <t>02056</t>
  </si>
  <si>
    <t>00915</t>
  </si>
  <si>
    <t>00625</t>
  </si>
  <si>
    <t>0954</t>
  </si>
  <si>
    <t>00626</t>
  </si>
  <si>
    <t>00627</t>
  </si>
  <si>
    <t>0817</t>
  </si>
  <si>
    <t>CORDONCILLO</t>
  </si>
  <si>
    <t>02739</t>
  </si>
  <si>
    <t>00628</t>
  </si>
  <si>
    <t>0846</t>
  </si>
  <si>
    <t>01627</t>
  </si>
  <si>
    <t>00629</t>
  </si>
  <si>
    <t>GUADALAJARA</t>
  </si>
  <si>
    <t>00630</t>
  </si>
  <si>
    <t>0785</t>
  </si>
  <si>
    <t>CAÑAS</t>
  </si>
  <si>
    <t>03144</t>
  </si>
  <si>
    <t>0999</t>
  </si>
  <si>
    <t>1022</t>
  </si>
  <si>
    <t>0983</t>
  </si>
  <si>
    <t>02465</t>
  </si>
  <si>
    <t>00636</t>
  </si>
  <si>
    <t>0731</t>
  </si>
  <si>
    <t>SONADOR</t>
  </si>
  <si>
    <t>02738</t>
  </si>
  <si>
    <t>00916</t>
  </si>
  <si>
    <t>00637</t>
  </si>
  <si>
    <t>0850</t>
  </si>
  <si>
    <t>MARLEN VARGAS BADILLA</t>
  </si>
  <si>
    <t>02381</t>
  </si>
  <si>
    <t>00918</t>
  </si>
  <si>
    <t>00638</t>
  </si>
  <si>
    <t>00639</t>
  </si>
  <si>
    <t>00640</t>
  </si>
  <si>
    <t>0814</t>
  </si>
  <si>
    <t>CONVENTO</t>
  </si>
  <si>
    <t>FLOR ENID MORA BOLAÑOS</t>
  </si>
  <si>
    <t>02377</t>
  </si>
  <si>
    <t>00917</t>
  </si>
  <si>
    <t>00641</t>
  </si>
  <si>
    <t>1001</t>
  </si>
  <si>
    <t>02756</t>
  </si>
  <si>
    <t>00642</t>
  </si>
  <si>
    <t>00643</t>
  </si>
  <si>
    <t>1038</t>
  </si>
  <si>
    <t>02740</t>
  </si>
  <si>
    <t>00919</t>
  </si>
  <si>
    <t>00644</t>
  </si>
  <si>
    <t>ALTAMIRA</t>
  </si>
  <si>
    <t>00645</t>
  </si>
  <si>
    <t>0754</t>
  </si>
  <si>
    <t>LA SHAMBA</t>
  </si>
  <si>
    <t>01900</t>
  </si>
  <si>
    <t>01876</t>
  </si>
  <si>
    <t>00646</t>
  </si>
  <si>
    <t>00647</t>
  </si>
  <si>
    <t>0943</t>
  </si>
  <si>
    <t>02054</t>
  </si>
  <si>
    <t>01476</t>
  </si>
  <si>
    <t>00648</t>
  </si>
  <si>
    <t>0959</t>
  </si>
  <si>
    <t>02053</t>
  </si>
  <si>
    <t>01955</t>
  </si>
  <si>
    <t>0796</t>
  </si>
  <si>
    <t>01629</t>
  </si>
  <si>
    <t>01784</t>
  </si>
  <si>
    <t>00650</t>
  </si>
  <si>
    <t>1011</t>
  </si>
  <si>
    <t>01630</t>
  </si>
  <si>
    <t>01954</t>
  </si>
  <si>
    <t>00651</t>
  </si>
  <si>
    <t>0808</t>
  </si>
  <si>
    <t>01916</t>
  </si>
  <si>
    <t>02322</t>
  </si>
  <si>
    <t>00652</t>
  </si>
  <si>
    <t>0833</t>
  </si>
  <si>
    <t>01039</t>
  </si>
  <si>
    <t>01276</t>
  </si>
  <si>
    <t>00653</t>
  </si>
  <si>
    <t>00654</t>
  </si>
  <si>
    <t>0806</t>
  </si>
  <si>
    <t>03007</t>
  </si>
  <si>
    <t>01706</t>
  </si>
  <si>
    <t>00655</t>
  </si>
  <si>
    <t>0821</t>
  </si>
  <si>
    <t>01455</t>
  </si>
  <si>
    <t>00656</t>
  </si>
  <si>
    <t>02321</t>
  </si>
  <si>
    <t>00657</t>
  </si>
  <si>
    <t>00659</t>
  </si>
  <si>
    <t>EL PROGRESO</t>
  </si>
  <si>
    <t>00660</t>
  </si>
  <si>
    <t>02186</t>
  </si>
  <si>
    <t>00661</t>
  </si>
  <si>
    <t>0816</t>
  </si>
  <si>
    <t>EL VERGEL</t>
  </si>
  <si>
    <t>02839</t>
  </si>
  <si>
    <t>00923</t>
  </si>
  <si>
    <t>00662</t>
  </si>
  <si>
    <t>00663</t>
  </si>
  <si>
    <t>00665</t>
  </si>
  <si>
    <t>01278</t>
  </si>
  <si>
    <t>1054</t>
  </si>
  <si>
    <t>QUEBRADA BONITA</t>
  </si>
  <si>
    <t>02417</t>
  </si>
  <si>
    <t>01475</t>
  </si>
  <si>
    <t>0815</t>
  </si>
  <si>
    <t>COLORADO</t>
  </si>
  <si>
    <t>BIOLLEY</t>
  </si>
  <si>
    <t>02378</t>
  </si>
  <si>
    <t>01155</t>
  </si>
  <si>
    <t>1060</t>
  </si>
  <si>
    <t>LA PUNA</t>
  </si>
  <si>
    <t>02468</t>
  </si>
  <si>
    <t>0894</t>
  </si>
  <si>
    <t>LAS VUELTAS</t>
  </si>
  <si>
    <t>00693</t>
  </si>
  <si>
    <t>0935</t>
  </si>
  <si>
    <t>01631</t>
  </si>
  <si>
    <t>1036</t>
  </si>
  <si>
    <t>01976</t>
  </si>
  <si>
    <t>01157</t>
  </si>
  <si>
    <t>0942</t>
  </si>
  <si>
    <t>01456</t>
  </si>
  <si>
    <t>1000</t>
  </si>
  <si>
    <t>JUAN RAFAEL MORA PORRAS</t>
  </si>
  <si>
    <t>MAURICIO CASTILLO SIBAJA</t>
  </si>
  <si>
    <t>01632</t>
  </si>
  <si>
    <t>00924</t>
  </si>
  <si>
    <t>0804</t>
  </si>
  <si>
    <t>01785</t>
  </si>
  <si>
    <t>01786</t>
  </si>
  <si>
    <t>02237</t>
  </si>
  <si>
    <t>0835</t>
  </si>
  <si>
    <t>02227</t>
  </si>
  <si>
    <t>0847</t>
  </si>
  <si>
    <t>BRAZO DE ORO</t>
  </si>
  <si>
    <t>02970</t>
  </si>
  <si>
    <t>01787</t>
  </si>
  <si>
    <t>00692</t>
  </si>
  <si>
    <t>3089</t>
  </si>
  <si>
    <t>IRIGUI</t>
  </si>
  <si>
    <t>03225</t>
  </si>
  <si>
    <t>1032</t>
  </si>
  <si>
    <t>CAPRI</t>
  </si>
  <si>
    <t>02741</t>
  </si>
  <si>
    <t>01789</t>
  </si>
  <si>
    <t>1034</t>
  </si>
  <si>
    <t>02469</t>
  </si>
  <si>
    <t>00698</t>
  </si>
  <si>
    <t>00699</t>
  </si>
  <si>
    <t>PALMIRA</t>
  </si>
  <si>
    <t>1078</t>
  </si>
  <si>
    <t>DIDIER VILLANUEVA AGÜERO</t>
  </si>
  <si>
    <t>02386</t>
  </si>
  <si>
    <t>00702</t>
  </si>
  <si>
    <t>0812</t>
  </si>
  <si>
    <t>00703</t>
  </si>
  <si>
    <t>0905</t>
  </si>
  <si>
    <t>02743</t>
  </si>
  <si>
    <t>00704</t>
  </si>
  <si>
    <t>00705</t>
  </si>
  <si>
    <t>0906</t>
  </si>
  <si>
    <t>03238</t>
  </si>
  <si>
    <t>00925</t>
  </si>
  <si>
    <t>00706</t>
  </si>
  <si>
    <t>CEDRAL</t>
  </si>
  <si>
    <t>02123</t>
  </si>
  <si>
    <t>00707</t>
  </si>
  <si>
    <t>00708</t>
  </si>
  <si>
    <t>02496</t>
  </si>
  <si>
    <t>00709</t>
  </si>
  <si>
    <t>0857</t>
  </si>
  <si>
    <t>GUAGARAL</t>
  </si>
  <si>
    <t>02745</t>
  </si>
  <si>
    <t>02181</t>
  </si>
  <si>
    <t>00710</t>
  </si>
  <si>
    <t>02498</t>
  </si>
  <si>
    <t>00711</t>
  </si>
  <si>
    <t>02180</t>
  </si>
  <si>
    <t>00712</t>
  </si>
  <si>
    <t>FILADELFIA</t>
  </si>
  <si>
    <t>00713</t>
  </si>
  <si>
    <t>00714</t>
  </si>
  <si>
    <t>LA VIRGEN</t>
  </si>
  <si>
    <t>00715</t>
  </si>
  <si>
    <t>00717</t>
  </si>
  <si>
    <t>02418</t>
  </si>
  <si>
    <t>1105</t>
  </si>
  <si>
    <t>01158</t>
  </si>
  <si>
    <t>1154</t>
  </si>
  <si>
    <t>JOSE MANUEL HERRERA SALAS</t>
  </si>
  <si>
    <t>CARRIZAL</t>
  </si>
  <si>
    <t>00876</t>
  </si>
  <si>
    <t>01590</t>
  </si>
  <si>
    <t>1232</t>
  </si>
  <si>
    <t>01159</t>
  </si>
  <si>
    <t>01571</t>
  </si>
  <si>
    <t>1114</t>
  </si>
  <si>
    <t>LEON CORTES CASTRO</t>
  </si>
  <si>
    <t>1110</t>
  </si>
  <si>
    <t>1104</t>
  </si>
  <si>
    <t>BERNARDO SOTO ALFARO</t>
  </si>
  <si>
    <t>LISETTE ESQUIVEL LOPEZ</t>
  </si>
  <si>
    <t>00955</t>
  </si>
  <si>
    <t>1112</t>
  </si>
  <si>
    <t>ASCENSION ESQUIVEL IBARRA</t>
  </si>
  <si>
    <t>FLORY CECILIA LEON RODRIGUEZ</t>
  </si>
  <si>
    <t>1083</t>
  </si>
  <si>
    <t>AEROPUERTO</t>
  </si>
  <si>
    <t>00733</t>
  </si>
  <si>
    <t>1192</t>
  </si>
  <si>
    <t>DAVID GONZALEZ ALFARO</t>
  </si>
  <si>
    <t>1235</t>
  </si>
  <si>
    <t>INVU LAS CAÑAS</t>
  </si>
  <si>
    <t>00735</t>
  </si>
  <si>
    <t>1099</t>
  </si>
  <si>
    <t>01160</t>
  </si>
  <si>
    <t>00736</t>
  </si>
  <si>
    <t>00737</t>
  </si>
  <si>
    <t>1143</t>
  </si>
  <si>
    <t>1177</t>
  </si>
  <si>
    <t>01040</t>
  </si>
  <si>
    <t>00739</t>
  </si>
  <si>
    <t>1085</t>
  </si>
  <si>
    <t>MIGUEL HIDALGO BASTOS</t>
  </si>
  <si>
    <t>01255</t>
  </si>
  <si>
    <t>1241</t>
  </si>
  <si>
    <t>UNION DE ROSALES</t>
  </si>
  <si>
    <t>RITA IRENE VEGA ALPIZAR</t>
  </si>
  <si>
    <t>00741</t>
  </si>
  <si>
    <t>1097</t>
  </si>
  <si>
    <t>NICOLAS CHACON VARGAS</t>
  </si>
  <si>
    <t>JOSE EFRAIN QUIROS MOYA</t>
  </si>
  <si>
    <t>01472</t>
  </si>
  <si>
    <t>00742</t>
  </si>
  <si>
    <t>1132</t>
  </si>
  <si>
    <t>MARIO AGÜERO GONZALEZ</t>
  </si>
  <si>
    <t>VANESSA MENESES VILLALOBOS</t>
  </si>
  <si>
    <t>01474</t>
  </si>
  <si>
    <t>00743</t>
  </si>
  <si>
    <t>1133</t>
  </si>
  <si>
    <t>01473</t>
  </si>
  <si>
    <t>1141</t>
  </si>
  <si>
    <t>SILVIA MONTERO ZAMORA</t>
  </si>
  <si>
    <t>00745</t>
  </si>
  <si>
    <t>1171</t>
  </si>
  <si>
    <t>ENRIQUE RIBA MORELLA</t>
  </si>
  <si>
    <t>00956</t>
  </si>
  <si>
    <t>1193</t>
  </si>
  <si>
    <t>ERMIDA BLANCO GONZALEZ</t>
  </si>
  <si>
    <t>1194</t>
  </si>
  <si>
    <t>TIMOLEON MORERA SOTO</t>
  </si>
  <si>
    <t>00798</t>
  </si>
  <si>
    <t>1135</t>
  </si>
  <si>
    <t>CARBONAL</t>
  </si>
  <si>
    <t>01163</t>
  </si>
  <si>
    <t>1156</t>
  </si>
  <si>
    <t>ITIQUIS</t>
  </si>
  <si>
    <t>1225</t>
  </si>
  <si>
    <t>LUIS SIBAJA GARCIA</t>
  </si>
  <si>
    <t>1088</t>
  </si>
  <si>
    <t>MARYCEL ARTAVIA ALVAREZ</t>
  </si>
  <si>
    <t>01464</t>
  </si>
  <si>
    <t>1199</t>
  </si>
  <si>
    <t>ALBERTO ECHANDI MONTERO</t>
  </si>
  <si>
    <t>1197</t>
  </si>
  <si>
    <t>1144</t>
  </si>
  <si>
    <t>GUACIMA</t>
  </si>
  <si>
    <t>EL COCO</t>
  </si>
  <si>
    <t>1163</t>
  </si>
  <si>
    <t>01164</t>
  </si>
  <si>
    <t>1180</t>
  </si>
  <si>
    <t>ONCE DE ABRIL</t>
  </si>
  <si>
    <t>1159</t>
  </si>
  <si>
    <t>JESUS OCAÑA ROJAS</t>
  </si>
  <si>
    <t>1124</t>
  </si>
  <si>
    <t>MARIA VARGAS RODRIGUEZ</t>
  </si>
  <si>
    <t>ROXANA QUESADA VARGAS</t>
  </si>
  <si>
    <t>1148</t>
  </si>
  <si>
    <t>1167</t>
  </si>
  <si>
    <t>GABRIELA MISTRAL</t>
  </si>
  <si>
    <t>RODOLFO LEANDRO JIMENEZ</t>
  </si>
  <si>
    <t>1237</t>
  </si>
  <si>
    <t>WILLIAM BADILLA MURILLO</t>
  </si>
  <si>
    <t>1107</t>
  </si>
  <si>
    <t>PACTO DEL JOCOTE</t>
  </si>
  <si>
    <t>GEOVANNY GUERRERO AVILA</t>
  </si>
  <si>
    <t>1221</t>
  </si>
  <si>
    <t>JULIA FERNANDEZ RODRIGUEZ</t>
  </si>
  <si>
    <t>1178</t>
  </si>
  <si>
    <t>MAURILIO SOTO ALFARO</t>
  </si>
  <si>
    <t>1092</t>
  </si>
  <si>
    <t>JOSE MIGUEL ZUMBADO SOTO</t>
  </si>
  <si>
    <t>CATALINA HERRERA MURILLO</t>
  </si>
  <si>
    <t>1115</t>
  </si>
  <si>
    <t>RINCON DE CACAO</t>
  </si>
  <si>
    <t>00771</t>
  </si>
  <si>
    <t>1117</t>
  </si>
  <si>
    <t>DANIEL FCO VARGAS SALAS</t>
  </si>
  <si>
    <t>00863</t>
  </si>
  <si>
    <t>01465</t>
  </si>
  <si>
    <t>00772</t>
  </si>
  <si>
    <t>1118</t>
  </si>
  <si>
    <t>VICTOR ARGÜELLO MURILLO</t>
  </si>
  <si>
    <t>TURRUCARES</t>
  </si>
  <si>
    <t>CEBADILLA</t>
  </si>
  <si>
    <t>01166</t>
  </si>
  <si>
    <t>00773</t>
  </si>
  <si>
    <t>1120</t>
  </si>
  <si>
    <t>LUZ MARINA MEZA COLLADO</t>
  </si>
  <si>
    <t>01500</t>
  </si>
  <si>
    <t>00774</t>
  </si>
  <si>
    <t>1164</t>
  </si>
  <si>
    <t>JULIA FERNANDEZ DE CORTES</t>
  </si>
  <si>
    <t>00775</t>
  </si>
  <si>
    <t>1185</t>
  </si>
  <si>
    <t>01167</t>
  </si>
  <si>
    <t>00776</t>
  </si>
  <si>
    <t>1226</t>
  </si>
  <si>
    <t>SILVESTRE ROJAS MURILLO</t>
  </si>
  <si>
    <t>00777</t>
  </si>
  <si>
    <t>1229</t>
  </si>
  <si>
    <t>00778</t>
  </si>
  <si>
    <t>1113</t>
  </si>
  <si>
    <t>00779</t>
  </si>
  <si>
    <t>1230</t>
  </si>
  <si>
    <t>00780</t>
  </si>
  <si>
    <t>1142</t>
  </si>
  <si>
    <t>00781</t>
  </si>
  <si>
    <t>1227</t>
  </si>
  <si>
    <t>00782</t>
  </si>
  <si>
    <t>1182</t>
  </si>
  <si>
    <t>EDUARDO PINTO HERNANDEZ</t>
  </si>
  <si>
    <t>00783</t>
  </si>
  <si>
    <t>1130</t>
  </si>
  <si>
    <t>SANTA RITA</t>
  </si>
  <si>
    <t>MARTIN ROJAS ALFARO</t>
  </si>
  <si>
    <t>00784</t>
  </si>
  <si>
    <t>1189</t>
  </si>
  <si>
    <t>RICARDO FERNANDEZ GUARDIA</t>
  </si>
  <si>
    <t>LA GARITA</t>
  </si>
  <si>
    <t>00785</t>
  </si>
  <si>
    <t>1160</t>
  </si>
  <si>
    <t>1094</t>
  </si>
  <si>
    <t>01654</t>
  </si>
  <si>
    <t>1111</t>
  </si>
  <si>
    <t>SAN ROQUE</t>
  </si>
  <si>
    <t>00789</t>
  </si>
  <si>
    <t>1165</t>
  </si>
  <si>
    <t>FRANCISCO ALFARO ROJAS</t>
  </si>
  <si>
    <t>00804</t>
  </si>
  <si>
    <t>00790</t>
  </si>
  <si>
    <t>1184</t>
  </si>
  <si>
    <t>PUENTE DE PIEDRA</t>
  </si>
  <si>
    <t>00963</t>
  </si>
  <si>
    <t>00791</t>
  </si>
  <si>
    <t>1146</t>
  </si>
  <si>
    <t>JULIO PEÑA MORUA</t>
  </si>
  <si>
    <t>MARCELA CESPEDES GONZALEZ</t>
  </si>
  <si>
    <t>00792</t>
  </si>
  <si>
    <t>1169</t>
  </si>
  <si>
    <t>RAMON HERRERO VITORIA</t>
  </si>
  <si>
    <t>01591</t>
  </si>
  <si>
    <t>1214</t>
  </si>
  <si>
    <t>OTTO KOPPER STEFFENS</t>
  </si>
  <si>
    <t>00794</t>
  </si>
  <si>
    <t>1190</t>
  </si>
  <si>
    <t>JUAN ARRIETA MIRANDA</t>
  </si>
  <si>
    <t>00795</t>
  </si>
  <si>
    <t>1238</t>
  </si>
  <si>
    <t>01477</t>
  </si>
  <si>
    <t>1084</t>
  </si>
  <si>
    <t>ALFREDO GOMEZ ZAMORA</t>
  </si>
  <si>
    <t>1209</t>
  </si>
  <si>
    <t>SAN MIGUEL ABAJO</t>
  </si>
  <si>
    <t>01256</t>
  </si>
  <si>
    <t>1215</t>
  </si>
  <si>
    <t>01259</t>
  </si>
  <si>
    <t>1082</t>
  </si>
  <si>
    <t>00800</t>
  </si>
  <si>
    <t>1191</t>
  </si>
  <si>
    <t>01466</t>
  </si>
  <si>
    <t>1213</t>
  </si>
  <si>
    <t>ALICE MOYA RODRIGUEZ</t>
  </si>
  <si>
    <t>1152</t>
  </si>
  <si>
    <t>EULOGIA RUIZ RUIZ</t>
  </si>
  <si>
    <t>00803</t>
  </si>
  <si>
    <t>1208</t>
  </si>
  <si>
    <t>02203</t>
  </si>
  <si>
    <t>01257</t>
  </si>
  <si>
    <t>1081</t>
  </si>
  <si>
    <t>GUATUSA</t>
  </si>
  <si>
    <t>00960</t>
  </si>
  <si>
    <t>1211</t>
  </si>
  <si>
    <t>LUIS RODRIGUEZ SALAS</t>
  </si>
  <si>
    <t>1223</t>
  </si>
  <si>
    <t>SANTA GERTRUDIS SUR</t>
  </si>
  <si>
    <t>01424</t>
  </si>
  <si>
    <t>00808</t>
  </si>
  <si>
    <t>1109</t>
  </si>
  <si>
    <t>CARLOS MARIA RODRIGUEZ</t>
  </si>
  <si>
    <t>00867</t>
  </si>
  <si>
    <t>00810</t>
  </si>
  <si>
    <t>1131</t>
  </si>
  <si>
    <t>I.M.A.S.</t>
  </si>
  <si>
    <t>LETICIA CARRANZA VARGAS</t>
  </si>
  <si>
    <t>01170</t>
  </si>
  <si>
    <t>1222</t>
  </si>
  <si>
    <t>URBANO OVIEDO ALFARO</t>
  </si>
  <si>
    <t>1137</t>
  </si>
  <si>
    <t>POASITO</t>
  </si>
  <si>
    <t>01044</t>
  </si>
  <si>
    <t>00813</t>
  </si>
  <si>
    <t>1196</t>
  </si>
  <si>
    <t>01481</t>
  </si>
  <si>
    <t>1204</t>
  </si>
  <si>
    <t>1205</t>
  </si>
  <si>
    <t>01482</t>
  </si>
  <si>
    <t>1224</t>
  </si>
  <si>
    <t>00860</t>
  </si>
  <si>
    <t>00818</t>
  </si>
  <si>
    <t>1149</t>
  </si>
  <si>
    <t>ANA ISABEL HIDALGO ALFARO</t>
  </si>
  <si>
    <t>00819</t>
  </si>
  <si>
    <t>1106</t>
  </si>
  <si>
    <t>02106</t>
  </si>
  <si>
    <t>00820</t>
  </si>
  <si>
    <t>1121</t>
  </si>
  <si>
    <t>CHILAMATE</t>
  </si>
  <si>
    <t>00837</t>
  </si>
  <si>
    <t>1134</t>
  </si>
  <si>
    <t>FRAIJANES</t>
  </si>
  <si>
    <t>01480</t>
  </si>
  <si>
    <t>00822</t>
  </si>
  <si>
    <t>3697</t>
  </si>
  <si>
    <t>TARCOLES</t>
  </si>
  <si>
    <t>01926</t>
  </si>
  <si>
    <t>00823</t>
  </si>
  <si>
    <t>3727</t>
  </si>
  <si>
    <t>01308</t>
  </si>
  <si>
    <t>00824</t>
  </si>
  <si>
    <t>1103</t>
  </si>
  <si>
    <t>BARTOLOME ANDROVETTO GARELLO</t>
  </si>
  <si>
    <t>02858</t>
  </si>
  <si>
    <t>01589</t>
  </si>
  <si>
    <t>1128</t>
  </si>
  <si>
    <t>ARTURO QUIROS CARRANZA</t>
  </si>
  <si>
    <t>00958</t>
  </si>
  <si>
    <t>00826</t>
  </si>
  <si>
    <t>1129</t>
  </si>
  <si>
    <t>ROBERTO CASTRO VARGAS</t>
  </si>
  <si>
    <t>CUATRO ESQUINAS</t>
  </si>
  <si>
    <t>01484</t>
  </si>
  <si>
    <t>02527</t>
  </si>
  <si>
    <t>3723</t>
  </si>
  <si>
    <t>HACIENDA JACO</t>
  </si>
  <si>
    <t>JACO</t>
  </si>
  <si>
    <t>02701</t>
  </si>
  <si>
    <t>1122</t>
  </si>
  <si>
    <t>LA CEIBA</t>
  </si>
  <si>
    <t>00912</t>
  </si>
  <si>
    <t>1155</t>
  </si>
  <si>
    <t>HACIENDA VIEJA</t>
  </si>
  <si>
    <t>00962</t>
  </si>
  <si>
    <t>3737</t>
  </si>
  <si>
    <t>01146</t>
  </si>
  <si>
    <t>3739</t>
  </si>
  <si>
    <t>CENTRAL DE JACO</t>
  </si>
  <si>
    <t>00832</t>
  </si>
  <si>
    <t>1158</t>
  </si>
  <si>
    <t>ROGELIO SOTELA BONILLA</t>
  </si>
  <si>
    <t>01173</t>
  </si>
  <si>
    <t>1170</t>
  </si>
  <si>
    <t>LABRADOR</t>
  </si>
  <si>
    <t>01483</t>
  </si>
  <si>
    <t>00834</t>
  </si>
  <si>
    <t>1181</t>
  </si>
  <si>
    <t>02102</t>
  </si>
  <si>
    <t>00835</t>
  </si>
  <si>
    <t>3763</t>
  </si>
  <si>
    <t>QUEBRADA AMARILLA</t>
  </si>
  <si>
    <t>02504</t>
  </si>
  <si>
    <t>00836</t>
  </si>
  <si>
    <t>1201</t>
  </si>
  <si>
    <t>02661</t>
  </si>
  <si>
    <t>1186</t>
  </si>
  <si>
    <t>RAMADAS</t>
  </si>
  <si>
    <t>01588</t>
  </si>
  <si>
    <t>00838</t>
  </si>
  <si>
    <t>00839</t>
  </si>
  <si>
    <t>1228</t>
  </si>
  <si>
    <t>TOBIAS GUZMAN BRENES</t>
  </si>
  <si>
    <t>LA LIBERTAD</t>
  </si>
  <si>
    <t>00843</t>
  </si>
  <si>
    <t>00844</t>
  </si>
  <si>
    <t>00847</t>
  </si>
  <si>
    <t>3764</t>
  </si>
  <si>
    <t>QUEBRADA GANADO</t>
  </si>
  <si>
    <t>01093</t>
  </si>
  <si>
    <t>1175</t>
  </si>
  <si>
    <t>RAMONA SOSA MORENO</t>
  </si>
  <si>
    <t>1086</t>
  </si>
  <si>
    <t>02859</t>
  </si>
  <si>
    <t>1093</t>
  </si>
  <si>
    <t>ALTOS DE NARANJO</t>
  </si>
  <si>
    <t>01486</t>
  </si>
  <si>
    <t>1126</t>
  </si>
  <si>
    <t>THOMAS JEFFERSON</t>
  </si>
  <si>
    <t>01120</t>
  </si>
  <si>
    <t>1150</t>
  </si>
  <si>
    <t>TOMAS SANDOVAL</t>
  </si>
  <si>
    <t>00899</t>
  </si>
  <si>
    <t>02072</t>
  </si>
  <si>
    <t>1151</t>
  </si>
  <si>
    <t>ESTANQUILLOS</t>
  </si>
  <si>
    <t>JESUS</t>
  </si>
  <si>
    <t>01487</t>
  </si>
  <si>
    <t>1157</t>
  </si>
  <si>
    <t>JESUS DE ATENAS</t>
  </si>
  <si>
    <t>01708</t>
  </si>
  <si>
    <t>1172</t>
  </si>
  <si>
    <t>01171</t>
  </si>
  <si>
    <t>1176</t>
  </si>
  <si>
    <t>01489</t>
  </si>
  <si>
    <t>01585</t>
  </si>
  <si>
    <t>1179</t>
  </si>
  <si>
    <t>01574</t>
  </si>
  <si>
    <t>00861</t>
  </si>
  <si>
    <t>1195</t>
  </si>
  <si>
    <t>SABANA LARGA</t>
  </si>
  <si>
    <t>01490</t>
  </si>
  <si>
    <t>00862</t>
  </si>
  <si>
    <t>1200</t>
  </si>
  <si>
    <t>01491</t>
  </si>
  <si>
    <t>1202</t>
  </si>
  <si>
    <t>1203</t>
  </si>
  <si>
    <t>SAN JOSE SUR</t>
  </si>
  <si>
    <t>01492</t>
  </si>
  <si>
    <t>1136</t>
  </si>
  <si>
    <t>02268</t>
  </si>
  <si>
    <t>1231</t>
  </si>
  <si>
    <t>NUEVA DE LOS ALTOS</t>
  </si>
  <si>
    <t>01493</t>
  </si>
  <si>
    <t>00868</t>
  </si>
  <si>
    <t>1089</t>
  </si>
  <si>
    <t>ALTO LOPEZ</t>
  </si>
  <si>
    <t>01534</t>
  </si>
  <si>
    <t>1216</t>
  </si>
  <si>
    <t>SANTA EULALIA</t>
  </si>
  <si>
    <t>01172</t>
  </si>
  <si>
    <t>00871</t>
  </si>
  <si>
    <t>1119</t>
  </si>
  <si>
    <t>CENTRAL DE ATENAS</t>
  </si>
  <si>
    <t>GUACIMO</t>
  </si>
  <si>
    <t>1166</t>
  </si>
  <si>
    <t>LA BALSA</t>
  </si>
  <si>
    <t>01488</t>
  </si>
  <si>
    <t>1292</t>
  </si>
  <si>
    <t>01608</t>
  </si>
  <si>
    <t>02210</t>
  </si>
  <si>
    <t>1320</t>
  </si>
  <si>
    <t>LLANO BRENES</t>
  </si>
  <si>
    <t>01607</t>
  </si>
  <si>
    <t>02207</t>
  </si>
  <si>
    <t>00877</t>
  </si>
  <si>
    <t>1327</t>
  </si>
  <si>
    <t>MACARIO VALVERDE MADRIGAL</t>
  </si>
  <si>
    <t>00878</t>
  </si>
  <si>
    <t>1369</t>
  </si>
  <si>
    <t>00879</t>
  </si>
  <si>
    <t>LA SABANA</t>
  </si>
  <si>
    <t>00880</t>
  </si>
  <si>
    <t>1335</t>
  </si>
  <si>
    <t>00999</t>
  </si>
  <si>
    <t>00881</t>
  </si>
  <si>
    <t>00882</t>
  </si>
  <si>
    <t>1355</t>
  </si>
  <si>
    <t>MIXTA SAN RAFAEL</t>
  </si>
  <si>
    <t>01287</t>
  </si>
  <si>
    <t>00969</t>
  </si>
  <si>
    <t>1247</t>
  </si>
  <si>
    <t>1333</t>
  </si>
  <si>
    <t>XENIA ROJAS CAMPOS</t>
  </si>
  <si>
    <t>02507</t>
  </si>
  <si>
    <t>00885</t>
  </si>
  <si>
    <t>1352</t>
  </si>
  <si>
    <t>01097</t>
  </si>
  <si>
    <t>1357</t>
  </si>
  <si>
    <t>01735</t>
  </si>
  <si>
    <t>00887</t>
  </si>
  <si>
    <t>00888</t>
  </si>
  <si>
    <t>1371</t>
  </si>
  <si>
    <t>MANUEL BARBOZA CASCANTE</t>
  </si>
  <si>
    <t>1253</t>
  </si>
  <si>
    <t>01139</t>
  </si>
  <si>
    <t>1280</t>
  </si>
  <si>
    <t>VALLE AZUL</t>
  </si>
  <si>
    <t>01361</t>
  </si>
  <si>
    <t>01917</t>
  </si>
  <si>
    <t>LOS LAGOS</t>
  </si>
  <si>
    <t>00895</t>
  </si>
  <si>
    <t>1291</t>
  </si>
  <si>
    <t>01736</t>
  </si>
  <si>
    <t>00896</t>
  </si>
  <si>
    <t>00897</t>
  </si>
  <si>
    <t>1312</t>
  </si>
  <si>
    <t>02662</t>
  </si>
  <si>
    <t>00898</t>
  </si>
  <si>
    <t>03092</t>
  </si>
  <si>
    <t>1331</t>
  </si>
  <si>
    <t>MERCEDES QUESADA QUESADA</t>
  </si>
  <si>
    <t>1323</t>
  </si>
  <si>
    <t>LOS CRIQUES</t>
  </si>
  <si>
    <t>02945</t>
  </si>
  <si>
    <t>1343</t>
  </si>
  <si>
    <t>01138</t>
  </si>
  <si>
    <t>01306</t>
  </si>
  <si>
    <t>00902</t>
  </si>
  <si>
    <t>1338</t>
  </si>
  <si>
    <t>02869</t>
  </si>
  <si>
    <t>00903</t>
  </si>
  <si>
    <t>00904</t>
  </si>
  <si>
    <t>1252</t>
  </si>
  <si>
    <t>03161</t>
  </si>
  <si>
    <t>00905</t>
  </si>
  <si>
    <t>1265</t>
  </si>
  <si>
    <t>02870</t>
  </si>
  <si>
    <t>00906</t>
  </si>
  <si>
    <t>1283</t>
  </si>
  <si>
    <t>01289</t>
  </si>
  <si>
    <t>00907</t>
  </si>
  <si>
    <t>1308</t>
  </si>
  <si>
    <t>1330</t>
  </si>
  <si>
    <t>MANUEL QUESADA BASTOS</t>
  </si>
  <si>
    <t>1337</t>
  </si>
  <si>
    <t>NAUTILIO ACOSTA PIEPPER</t>
  </si>
  <si>
    <t>01292</t>
  </si>
  <si>
    <t>1366</t>
  </si>
  <si>
    <t>COOPEZAMORA</t>
  </si>
  <si>
    <t>03093</t>
  </si>
  <si>
    <t>02508</t>
  </si>
  <si>
    <t>1427</t>
  </si>
  <si>
    <t>02235</t>
  </si>
  <si>
    <t>1244</t>
  </si>
  <si>
    <t>GERARDO BADILLA MORA</t>
  </si>
  <si>
    <t>1268</t>
  </si>
  <si>
    <t>YADIRA GAMBOA ALFARO</t>
  </si>
  <si>
    <t>02319</t>
  </si>
  <si>
    <t>1287</t>
  </si>
  <si>
    <t>ERMELINDA MORA CARVAJAL</t>
  </si>
  <si>
    <t>02664</t>
  </si>
  <si>
    <t>1309</t>
  </si>
  <si>
    <t>02948</t>
  </si>
  <si>
    <t>01091</t>
  </si>
  <si>
    <t>1334</t>
  </si>
  <si>
    <t>01087</t>
  </si>
  <si>
    <t>1361</t>
  </si>
  <si>
    <t>01610</t>
  </si>
  <si>
    <t>01737</t>
  </si>
  <si>
    <t>01503</t>
  </si>
  <si>
    <t>01688</t>
  </si>
  <si>
    <t>1274</t>
  </si>
  <si>
    <t>DR. CARLOS LUIS VALVERDE VEGA</t>
  </si>
  <si>
    <t>02320</t>
  </si>
  <si>
    <t>01502</t>
  </si>
  <si>
    <t>1344</t>
  </si>
  <si>
    <t>QUEBRADILLAS</t>
  </si>
  <si>
    <t>02947</t>
  </si>
  <si>
    <t>01082</t>
  </si>
  <si>
    <t>1306</t>
  </si>
  <si>
    <t>LA CONSTANCIA</t>
  </si>
  <si>
    <t>EL EMPALME</t>
  </si>
  <si>
    <t>02445</t>
  </si>
  <si>
    <t>1311</t>
  </si>
  <si>
    <t>02663</t>
  </si>
  <si>
    <t>01092</t>
  </si>
  <si>
    <t>00929</t>
  </si>
  <si>
    <t>1353</t>
  </si>
  <si>
    <t>CARLOS ALVARADO LEDEZMA</t>
  </si>
  <si>
    <t>01090</t>
  </si>
  <si>
    <t>1264</t>
  </si>
  <si>
    <t>02124</t>
  </si>
  <si>
    <t>1310</t>
  </si>
  <si>
    <t>LA LUISA</t>
  </si>
  <si>
    <t>01295</t>
  </si>
  <si>
    <t>01740</t>
  </si>
  <si>
    <t>1342</t>
  </si>
  <si>
    <t>PETERS</t>
  </si>
  <si>
    <t>00934</t>
  </si>
  <si>
    <t>1206</t>
  </si>
  <si>
    <t>00957</t>
  </si>
  <si>
    <t>1360</t>
  </si>
  <si>
    <t>EULOGIO SALAZAR LARA</t>
  </si>
  <si>
    <t>1207</t>
  </si>
  <si>
    <t>01296</t>
  </si>
  <si>
    <t>01656</t>
  </si>
  <si>
    <t>00938</t>
  </si>
  <si>
    <t>1362</t>
  </si>
  <si>
    <t>IGNACIO ARAYA SIBAJA</t>
  </si>
  <si>
    <t>01140</t>
  </si>
  <si>
    <t>00939</t>
  </si>
  <si>
    <t>1233</t>
  </si>
  <si>
    <t>EL CAJON</t>
  </si>
  <si>
    <t>CRISTHIAN PICADO HIDALGO</t>
  </si>
  <si>
    <t>01611</t>
  </si>
  <si>
    <t>00940</t>
  </si>
  <si>
    <t>1173</t>
  </si>
  <si>
    <t>1354</t>
  </si>
  <si>
    <t>00942</t>
  </si>
  <si>
    <t>1367</t>
  </si>
  <si>
    <t>CALLE SAN MIGUEL</t>
  </si>
  <si>
    <t>01687</t>
  </si>
  <si>
    <t>TORO AMARILLO</t>
  </si>
  <si>
    <t>1372</t>
  </si>
  <si>
    <t>01879</t>
  </si>
  <si>
    <t>01738</t>
  </si>
  <si>
    <t>00945</t>
  </si>
  <si>
    <t>1272</t>
  </si>
  <si>
    <t>01612</t>
  </si>
  <si>
    <t>1301</t>
  </si>
  <si>
    <t>01012</t>
  </si>
  <si>
    <t>00947</t>
  </si>
  <si>
    <t>1307</t>
  </si>
  <si>
    <t>LA CUEVA</t>
  </si>
  <si>
    <t>01990</t>
  </si>
  <si>
    <t>1326</t>
  </si>
  <si>
    <t>01301</t>
  </si>
  <si>
    <t>1302</t>
  </si>
  <si>
    <t>00950</t>
  </si>
  <si>
    <t>1341</t>
  </si>
  <si>
    <t>PALMITOS</t>
  </si>
  <si>
    <t>1348</t>
  </si>
  <si>
    <t>00952</t>
  </si>
  <si>
    <t>1356</t>
  </si>
  <si>
    <t>01303</t>
  </si>
  <si>
    <t>00953</t>
  </si>
  <si>
    <t>1363</t>
  </si>
  <si>
    <t>01033</t>
  </si>
  <si>
    <t>00954</t>
  </si>
  <si>
    <t>1245</t>
  </si>
  <si>
    <t>1347</t>
  </si>
  <si>
    <t>SAN JUANILLO</t>
  </si>
  <si>
    <t>1358</t>
  </si>
  <si>
    <t>SANTIAGO CRESPO CALVO</t>
  </si>
  <si>
    <t>1319</t>
  </si>
  <si>
    <t>01880</t>
  </si>
  <si>
    <t>1325</t>
  </si>
  <si>
    <t>LOS ROBLES</t>
  </si>
  <si>
    <t>1332</t>
  </si>
  <si>
    <t>MIGUEL CARBALLO CORRALES</t>
  </si>
  <si>
    <t>01302</t>
  </si>
  <si>
    <t>1256</t>
  </si>
  <si>
    <t>01304</t>
  </si>
  <si>
    <t>01001</t>
  </si>
  <si>
    <t>1364</t>
  </si>
  <si>
    <t>SANTA MARGARITA</t>
  </si>
  <si>
    <t>01751</t>
  </si>
  <si>
    <t>02336</t>
  </si>
  <si>
    <t>00964</t>
  </si>
  <si>
    <t>1370</t>
  </si>
  <si>
    <t>01613</t>
  </si>
  <si>
    <t>00965</t>
  </si>
  <si>
    <t>1285</t>
  </si>
  <si>
    <t>01098</t>
  </si>
  <si>
    <t>00966</t>
  </si>
  <si>
    <t>1271</t>
  </si>
  <si>
    <t>01010</t>
  </si>
  <si>
    <t>00967</t>
  </si>
  <si>
    <t>1315</t>
  </si>
  <si>
    <t>SAN MIGUEL OESTE</t>
  </si>
  <si>
    <t>01305</t>
  </si>
  <si>
    <t>01689</t>
  </si>
  <si>
    <t>1345</t>
  </si>
  <si>
    <t>01007</t>
  </si>
  <si>
    <t>1270</t>
  </si>
  <si>
    <t>CALLE VARGAS</t>
  </si>
  <si>
    <t>00970</t>
  </si>
  <si>
    <t>1299</t>
  </si>
  <si>
    <t>1324</t>
  </si>
  <si>
    <t>01881</t>
  </si>
  <si>
    <t>01918</t>
  </si>
  <si>
    <t>1303</t>
  </si>
  <si>
    <t>ESQUIPULAS</t>
  </si>
  <si>
    <t>01002</t>
  </si>
  <si>
    <t>00973</t>
  </si>
  <si>
    <t>1349</t>
  </si>
  <si>
    <t>DR. RICARDO MORENO CAÑAS</t>
  </si>
  <si>
    <t>01009</t>
  </si>
  <si>
    <t>00974</t>
  </si>
  <si>
    <t>1351</t>
  </si>
  <si>
    <t>PABLO ALVARADO VARGAS</t>
  </si>
  <si>
    <t>01008</t>
  </si>
  <si>
    <t>00975</t>
  </si>
  <si>
    <t>1365</t>
  </si>
  <si>
    <t>00976</t>
  </si>
  <si>
    <t>1288</t>
  </si>
  <si>
    <t>00977</t>
  </si>
  <si>
    <t>1296</t>
  </si>
  <si>
    <t>00978</t>
  </si>
  <si>
    <t>00979</t>
  </si>
  <si>
    <t>1260</t>
  </si>
  <si>
    <t>01614</t>
  </si>
  <si>
    <t>00980</t>
  </si>
  <si>
    <t>1248</t>
  </si>
  <si>
    <t>BAJO TAPEZCO</t>
  </si>
  <si>
    <t>01307</t>
  </si>
  <si>
    <t>01507</t>
  </si>
  <si>
    <t>1255</t>
  </si>
  <si>
    <t>ARNULFO ARIAS MADRID</t>
  </si>
  <si>
    <t>00982</t>
  </si>
  <si>
    <t>1290</t>
  </si>
  <si>
    <t>FREDDY GAMBOA ARAYA</t>
  </si>
  <si>
    <t>01310</t>
  </si>
  <si>
    <t>00983</t>
  </si>
  <si>
    <t>1294</t>
  </si>
  <si>
    <t>EIDA VARGAS CARRANZA</t>
  </si>
  <si>
    <t>01311</t>
  </si>
  <si>
    <t>00984</t>
  </si>
  <si>
    <t>1305</t>
  </si>
  <si>
    <t>LA BRISA</t>
  </si>
  <si>
    <t>01100</t>
  </si>
  <si>
    <t>00985</t>
  </si>
  <si>
    <t>1314</t>
  </si>
  <si>
    <t>LA PICADA</t>
  </si>
  <si>
    <t>NUBIA ARRIETA ARAYA</t>
  </si>
  <si>
    <t>01142</t>
  </si>
  <si>
    <t>01512</t>
  </si>
  <si>
    <t>00986</t>
  </si>
  <si>
    <t>1322</t>
  </si>
  <si>
    <t>01099</t>
  </si>
  <si>
    <t>01144</t>
  </si>
  <si>
    <t>1340</t>
  </si>
  <si>
    <t>SALUSTIO CAMACHO MUÑOZ</t>
  </si>
  <si>
    <t>01143</t>
  </si>
  <si>
    <t>1339</t>
  </si>
  <si>
    <t>OTILIO ULATE BLANCO</t>
  </si>
  <si>
    <t>1263</t>
  </si>
  <si>
    <t>01616</t>
  </si>
  <si>
    <t>00990</t>
  </si>
  <si>
    <t>00991</t>
  </si>
  <si>
    <t>1300</t>
  </si>
  <si>
    <t>02944</t>
  </si>
  <si>
    <t>01742</t>
  </si>
  <si>
    <t>1368</t>
  </si>
  <si>
    <t>01615</t>
  </si>
  <si>
    <t>01514</t>
  </si>
  <si>
    <t>1398</t>
  </si>
  <si>
    <t>VENECIA</t>
  </si>
  <si>
    <t>01685</t>
  </si>
  <si>
    <t>1445</t>
  </si>
  <si>
    <t>02091</t>
  </si>
  <si>
    <t>1467</t>
  </si>
  <si>
    <t>CARIBLANCO</t>
  </si>
  <si>
    <t>01548</t>
  </si>
  <si>
    <t>1563</t>
  </si>
  <si>
    <t>1582</t>
  </si>
  <si>
    <t>JUAN FELIX ESTRADA</t>
  </si>
  <si>
    <t>01370</t>
  </si>
  <si>
    <t>1613</t>
  </si>
  <si>
    <t>RIO CUARTO</t>
  </si>
  <si>
    <t>01549</t>
  </si>
  <si>
    <t>1615</t>
  </si>
  <si>
    <t>PUEBLO VIEJO</t>
  </si>
  <si>
    <t>01550</t>
  </si>
  <si>
    <t>02113</t>
  </si>
  <si>
    <t>1617</t>
  </si>
  <si>
    <t>LUIS DEMETRIO TINOCO</t>
  </si>
  <si>
    <t>UJARRAS</t>
  </si>
  <si>
    <t>01005</t>
  </si>
  <si>
    <t>1682</t>
  </si>
  <si>
    <t>01686</t>
  </si>
  <si>
    <t>1671</t>
  </si>
  <si>
    <t>JOSE MARIA VARGAS ARIAS</t>
  </si>
  <si>
    <t>EMILCE MORA PORTUGUEZ</t>
  </si>
  <si>
    <t>1429</t>
  </si>
  <si>
    <t>MARIA ELENA GAMBOA ZUÑIGA</t>
  </si>
  <si>
    <t>02112</t>
  </si>
  <si>
    <t>1656</t>
  </si>
  <si>
    <t>1488</t>
  </si>
  <si>
    <t>COLONIA TORO AMARILLO</t>
  </si>
  <si>
    <t>02713</t>
  </si>
  <si>
    <t>01011</t>
  </si>
  <si>
    <t>1546</t>
  </si>
  <si>
    <t>LA FLOR</t>
  </si>
  <si>
    <t>03186</t>
  </si>
  <si>
    <t>01014</t>
  </si>
  <si>
    <t>1518</t>
  </si>
  <si>
    <t>MARITZA GONZALEZ ALVAREZ</t>
  </si>
  <si>
    <t>01945</t>
  </si>
  <si>
    <t>01015</t>
  </si>
  <si>
    <t>1385</t>
  </si>
  <si>
    <t>PENJAMO</t>
  </si>
  <si>
    <t>02094</t>
  </si>
  <si>
    <t>01016</t>
  </si>
  <si>
    <t>1507</t>
  </si>
  <si>
    <t>CUESTILLAS</t>
  </si>
  <si>
    <t>01017</t>
  </si>
  <si>
    <t>1522</t>
  </si>
  <si>
    <t>02196</t>
  </si>
  <si>
    <t>01018</t>
  </si>
  <si>
    <t>1523</t>
  </si>
  <si>
    <t>01019</t>
  </si>
  <si>
    <t>1541</t>
  </si>
  <si>
    <t>JUAN MANSO ESTEVEZ</t>
  </si>
  <si>
    <t>01205</t>
  </si>
  <si>
    <t>01020</t>
  </si>
  <si>
    <t>1542</t>
  </si>
  <si>
    <t>01690</t>
  </si>
  <si>
    <t>01021</t>
  </si>
  <si>
    <t>1635</t>
  </si>
  <si>
    <t>01746</t>
  </si>
  <si>
    <t>01022</t>
  </si>
  <si>
    <t>1650</t>
  </si>
  <si>
    <t>REPUBLICA DE ITALIA</t>
  </si>
  <si>
    <t>SANTA CLARA</t>
  </si>
  <si>
    <t>02122</t>
  </si>
  <si>
    <t>1555</t>
  </si>
  <si>
    <t>LA TIGRA</t>
  </si>
  <si>
    <t>LIGIA CORDERO PEREZ</t>
  </si>
  <si>
    <t>01373</t>
  </si>
  <si>
    <t>01024</t>
  </si>
  <si>
    <t>1654</t>
  </si>
  <si>
    <t>02096</t>
  </si>
  <si>
    <t>01025</t>
  </si>
  <si>
    <t>1601</t>
  </si>
  <si>
    <t>PLATANAR</t>
  </si>
  <si>
    <t>01522</t>
  </si>
  <si>
    <t>02121</t>
  </si>
  <si>
    <t>01026</t>
  </si>
  <si>
    <t>1632</t>
  </si>
  <si>
    <t>JUANITA NAVARRO CASTRO</t>
  </si>
  <si>
    <t>01745</t>
  </si>
  <si>
    <t>01027</t>
  </si>
  <si>
    <t>1544</t>
  </si>
  <si>
    <t>02847</t>
  </si>
  <si>
    <t>01028</t>
  </si>
  <si>
    <t>1565</t>
  </si>
  <si>
    <t>LA VEGA</t>
  </si>
  <si>
    <t>01029</t>
  </si>
  <si>
    <t>1618</t>
  </si>
  <si>
    <t>01386</t>
  </si>
  <si>
    <t>01030</t>
  </si>
  <si>
    <t>1695</t>
  </si>
  <si>
    <t>01693</t>
  </si>
  <si>
    <t>01031</t>
  </si>
  <si>
    <t>1468</t>
  </si>
  <si>
    <t>CARLOS MAROTO QUIROS</t>
  </si>
  <si>
    <t>01032</t>
  </si>
  <si>
    <t>1520</t>
  </si>
  <si>
    <t>EL MOLINO</t>
  </si>
  <si>
    <t>02715</t>
  </si>
  <si>
    <t>01034</t>
  </si>
  <si>
    <t>01035</t>
  </si>
  <si>
    <t>1608</t>
  </si>
  <si>
    <t>PUENTE CASA</t>
  </si>
  <si>
    <t>02492</t>
  </si>
  <si>
    <t>1627</t>
  </si>
  <si>
    <t>01692</t>
  </si>
  <si>
    <t>1657</t>
  </si>
  <si>
    <t>01950</t>
  </si>
  <si>
    <t>02194</t>
  </si>
  <si>
    <t>1676</t>
  </si>
  <si>
    <t>LA ALTURA</t>
  </si>
  <si>
    <t>02080</t>
  </si>
  <si>
    <t>1421</t>
  </si>
  <si>
    <t>1444</t>
  </si>
  <si>
    <t>02849</t>
  </si>
  <si>
    <t>1496</t>
  </si>
  <si>
    <t>01088</t>
  </si>
  <si>
    <t>1512</t>
  </si>
  <si>
    <t>02717</t>
  </si>
  <si>
    <t>1513</t>
  </si>
  <si>
    <t>1533</t>
  </si>
  <si>
    <t>1568</t>
  </si>
  <si>
    <t>01089</t>
  </si>
  <si>
    <t>1630</t>
  </si>
  <si>
    <t>01557</t>
  </si>
  <si>
    <t>1636</t>
  </si>
  <si>
    <t>02012</t>
  </si>
  <si>
    <t>1396</t>
  </si>
  <si>
    <t>02853</t>
  </si>
  <si>
    <t>1712</t>
  </si>
  <si>
    <t>LA TESALIA</t>
  </si>
  <si>
    <t>02848</t>
  </si>
  <si>
    <t>02564</t>
  </si>
  <si>
    <t>01052</t>
  </si>
  <si>
    <t>1606</t>
  </si>
  <si>
    <t>PORVENIR</t>
  </si>
  <si>
    <t>01351</t>
  </si>
  <si>
    <t>1505</t>
  </si>
  <si>
    <t>1639</t>
  </si>
  <si>
    <t>01055</t>
  </si>
  <si>
    <t>1540</t>
  </si>
  <si>
    <t>JUAN CHAVES ROJAS</t>
  </si>
  <si>
    <t>01056</t>
  </si>
  <si>
    <t>1715</t>
  </si>
  <si>
    <t>02850</t>
  </si>
  <si>
    <t>1539</t>
  </si>
  <si>
    <t>1648</t>
  </si>
  <si>
    <t>02995</t>
  </si>
  <si>
    <t>01060</t>
  </si>
  <si>
    <t>1378</t>
  </si>
  <si>
    <t>MONTECRISTO</t>
  </si>
  <si>
    <t>AGUAS ZARCAS</t>
  </si>
  <si>
    <t>02100</t>
  </si>
  <si>
    <t>02533</t>
  </si>
  <si>
    <t>1472</t>
  </si>
  <si>
    <t>CERRO CORTES</t>
  </si>
  <si>
    <t>1510</t>
  </si>
  <si>
    <t>PITALITO SUR</t>
  </si>
  <si>
    <t>02098</t>
  </si>
  <si>
    <t>01063</t>
  </si>
  <si>
    <t>1552</t>
  </si>
  <si>
    <t>LA PALMERA</t>
  </si>
  <si>
    <t>PALMERA</t>
  </si>
  <si>
    <t>01354</t>
  </si>
  <si>
    <t>01378</t>
  </si>
  <si>
    <t>1501</t>
  </si>
  <si>
    <t>MARITZA ALVAREZ GAMBOA</t>
  </si>
  <si>
    <t>03286</t>
  </si>
  <si>
    <t>1532</t>
  </si>
  <si>
    <t>ARISTIDES ROMAIN</t>
  </si>
  <si>
    <t>03264</t>
  </si>
  <si>
    <t>1579</t>
  </si>
  <si>
    <t>01453</t>
  </si>
  <si>
    <t>1604</t>
  </si>
  <si>
    <t>03259</t>
  </si>
  <si>
    <t>1628</t>
  </si>
  <si>
    <t>01357</t>
  </si>
  <si>
    <t>01820</t>
  </si>
  <si>
    <t>1665</t>
  </si>
  <si>
    <t>01362</t>
  </si>
  <si>
    <t>01377</t>
  </si>
  <si>
    <t>1388</t>
  </si>
  <si>
    <t>MARIO SALAZAR MORA</t>
  </si>
  <si>
    <t>1379</t>
  </si>
  <si>
    <t>ABELARDO ROJAS QUESADA</t>
  </si>
  <si>
    <t>LA MARINA</t>
  </si>
  <si>
    <t>02994</t>
  </si>
  <si>
    <t>01376</t>
  </si>
  <si>
    <t>1391</t>
  </si>
  <si>
    <t>1397</t>
  </si>
  <si>
    <t>ANA JANCY ACUÑA MURILLO</t>
  </si>
  <si>
    <t>01077</t>
  </si>
  <si>
    <t>1566</t>
  </si>
  <si>
    <t>JOSE RODRIGUEZ MARTINEZ</t>
  </si>
  <si>
    <t>01078</t>
  </si>
  <si>
    <t>1581</t>
  </si>
  <si>
    <t>LOS LLANOS</t>
  </si>
  <si>
    <t>01355</t>
  </si>
  <si>
    <t>01819</t>
  </si>
  <si>
    <t>01079</t>
  </si>
  <si>
    <t>1607</t>
  </si>
  <si>
    <t>02099</t>
  </si>
  <si>
    <t>01080</t>
  </si>
  <si>
    <t>1652</t>
  </si>
  <si>
    <t>SANTA FE</t>
  </si>
  <si>
    <t>01358</t>
  </si>
  <si>
    <t>01081</t>
  </si>
  <si>
    <t>1709</t>
  </si>
  <si>
    <t>1405</t>
  </si>
  <si>
    <t>01524</t>
  </si>
  <si>
    <t>1419</t>
  </si>
  <si>
    <t>02349</t>
  </si>
  <si>
    <t>1432</t>
  </si>
  <si>
    <t>EL JARDIN</t>
  </si>
  <si>
    <t>01702</t>
  </si>
  <si>
    <t>1484</t>
  </si>
  <si>
    <t>EL ENCANTO</t>
  </si>
  <si>
    <t>SADY SOLORZANO SALAZAR</t>
  </si>
  <si>
    <t>02076</t>
  </si>
  <si>
    <t>1527</t>
  </si>
  <si>
    <t>EL SAINO</t>
  </si>
  <si>
    <t>01368</t>
  </si>
  <si>
    <t>1528</t>
  </si>
  <si>
    <t>1554</t>
  </si>
  <si>
    <t>LA TABLA</t>
  </si>
  <si>
    <t>1558</t>
  </si>
  <si>
    <t>BOCA TAPADA</t>
  </si>
  <si>
    <t>03002</t>
  </si>
  <si>
    <t>1658</t>
  </si>
  <si>
    <t>02092</t>
  </si>
  <si>
    <t>1660</t>
  </si>
  <si>
    <t>ROSA QUIROS ROJAS</t>
  </si>
  <si>
    <t>02093</t>
  </si>
  <si>
    <t>1662</t>
  </si>
  <si>
    <t>SANTA ISABEL</t>
  </si>
  <si>
    <t>MARIO CAMBRONERO BADILLA</t>
  </si>
  <si>
    <t>01817</t>
  </si>
  <si>
    <t>01094</t>
  </si>
  <si>
    <t>QUEBRADA GRANDE</t>
  </si>
  <si>
    <t>01095</t>
  </si>
  <si>
    <t>1672</t>
  </si>
  <si>
    <t>01822</t>
  </si>
  <si>
    <t>01096</t>
  </si>
  <si>
    <t>1612</t>
  </si>
  <si>
    <t>ESTERITO</t>
  </si>
  <si>
    <t>01398</t>
  </si>
  <si>
    <t>1521</t>
  </si>
  <si>
    <t>EL PALMAR</t>
  </si>
  <si>
    <t>02494</t>
  </si>
  <si>
    <t>2608</t>
  </si>
  <si>
    <t>MONSEÑOR MORERA VEGA</t>
  </si>
  <si>
    <t>TILARAN</t>
  </si>
  <si>
    <t>02684</t>
  </si>
  <si>
    <t>1600</t>
  </si>
  <si>
    <t>GONZALO MONGE BERMUDEZ</t>
  </si>
  <si>
    <t>LA PRADERA</t>
  </si>
  <si>
    <t>1551</t>
  </si>
  <si>
    <t>DENIS CAMPOS BARRANTES</t>
  </si>
  <si>
    <t>02075</t>
  </si>
  <si>
    <t>1663</t>
  </si>
  <si>
    <t>1688</t>
  </si>
  <si>
    <t>PUERTO ESCONDIDO</t>
  </si>
  <si>
    <t>01372</t>
  </si>
  <si>
    <t>1406</t>
  </si>
  <si>
    <t>1526</t>
  </si>
  <si>
    <t>EL TANQUE</t>
  </si>
  <si>
    <t>MILAGRO VALVERDE ZUÑIGA</t>
  </si>
  <si>
    <t>01711</t>
  </si>
  <si>
    <t>1376</t>
  </si>
  <si>
    <t>LA PERLA</t>
  </si>
  <si>
    <t>01744</t>
  </si>
  <si>
    <t>1489</t>
  </si>
  <si>
    <t>02077</t>
  </si>
  <si>
    <t>1492</t>
  </si>
  <si>
    <t>02331</t>
  </si>
  <si>
    <t>01113</t>
  </si>
  <si>
    <t>1497</t>
  </si>
  <si>
    <t>SONAFLUCA</t>
  </si>
  <si>
    <t>01558</t>
  </si>
  <si>
    <t>01114</t>
  </si>
  <si>
    <t>1490</t>
  </si>
  <si>
    <t>01979</t>
  </si>
  <si>
    <t>1545</t>
  </si>
  <si>
    <t>1616</t>
  </si>
  <si>
    <t>EL BOSQUE</t>
  </si>
  <si>
    <t>02854</t>
  </si>
  <si>
    <t>01118</t>
  </si>
  <si>
    <t>1631</t>
  </si>
  <si>
    <t>HERNAN KOSCHNY CASCANTE</t>
  </si>
  <si>
    <t>MAGALY VARGAS BONILLA</t>
  </si>
  <si>
    <t>03212</t>
  </si>
  <si>
    <t>01119</t>
  </si>
  <si>
    <t>1634</t>
  </si>
  <si>
    <t>01717</t>
  </si>
  <si>
    <t>1675</t>
  </si>
  <si>
    <t>TRES ESQUINAS</t>
  </si>
  <si>
    <t>02354</t>
  </si>
  <si>
    <t>1689</t>
  </si>
  <si>
    <t>02356</t>
  </si>
  <si>
    <t>1661</t>
  </si>
  <si>
    <t>02079</t>
  </si>
  <si>
    <t>01123</t>
  </si>
  <si>
    <t>01124</t>
  </si>
  <si>
    <t>1548</t>
  </si>
  <si>
    <t>1593</t>
  </si>
  <si>
    <t>FINCA ZETA TRECE</t>
  </si>
  <si>
    <t>JUAN CARLOS MORA SALAS</t>
  </si>
  <si>
    <t>01131</t>
  </si>
  <si>
    <t>1626</t>
  </si>
  <si>
    <t>02078</t>
  </si>
  <si>
    <t>01135</t>
  </si>
  <si>
    <t>1698</t>
  </si>
  <si>
    <t>01743</t>
  </si>
  <si>
    <t>02536</t>
  </si>
  <si>
    <t>01136</t>
  </si>
  <si>
    <t>1377</t>
  </si>
  <si>
    <t>EL CASTILLO</t>
  </si>
  <si>
    <t>02718</t>
  </si>
  <si>
    <t>01137</t>
  </si>
  <si>
    <t>1438</t>
  </si>
  <si>
    <t>JUAN RAFAEL CHACON CASTRO</t>
  </si>
  <si>
    <t>1704</t>
  </si>
  <si>
    <t>SAN DIEGO</t>
  </si>
  <si>
    <t>03146</t>
  </si>
  <si>
    <t>1718</t>
  </si>
  <si>
    <t>TERRON COLORADO</t>
  </si>
  <si>
    <t>01718</t>
  </si>
  <si>
    <t>1517</t>
  </si>
  <si>
    <t>02357</t>
  </si>
  <si>
    <t>02339</t>
  </si>
  <si>
    <t>1694</t>
  </si>
  <si>
    <t>03114</t>
  </si>
  <si>
    <t>1700</t>
  </si>
  <si>
    <t>SAN JOAQUIN</t>
  </si>
  <si>
    <t>01400</t>
  </si>
  <si>
    <t>1459</t>
  </si>
  <si>
    <t>01559</t>
  </si>
  <si>
    <t>01145</t>
  </si>
  <si>
    <t>01147</t>
  </si>
  <si>
    <t>COCOBOLO</t>
  </si>
  <si>
    <t>01148</t>
  </si>
  <si>
    <t>1487</t>
  </si>
  <si>
    <t>LOS ALMENDROS</t>
  </si>
  <si>
    <t>02785</t>
  </si>
  <si>
    <t>02234</t>
  </si>
  <si>
    <t>01149</t>
  </si>
  <si>
    <t>1499</t>
  </si>
  <si>
    <t>GERMAN ROJAS ARAYA</t>
  </si>
  <si>
    <t>03148</t>
  </si>
  <si>
    <t>01150</t>
  </si>
  <si>
    <t>SAN ANDRES</t>
  </si>
  <si>
    <t>01152</t>
  </si>
  <si>
    <t>02231</t>
  </si>
  <si>
    <t>01154</t>
  </si>
  <si>
    <t>1644</t>
  </si>
  <si>
    <t>SAN PEDRO DE CUTRIS</t>
  </si>
  <si>
    <t>02855</t>
  </si>
  <si>
    <t>02232</t>
  </si>
  <si>
    <t>1629</t>
  </si>
  <si>
    <t>02081</t>
  </si>
  <si>
    <t>3374</t>
  </si>
  <si>
    <t>PALACIOS</t>
  </si>
  <si>
    <t>MATINA</t>
  </si>
  <si>
    <t>01966</t>
  </si>
  <si>
    <t>SAN FERNANDO</t>
  </si>
  <si>
    <t>1708</t>
  </si>
  <si>
    <t>03001</t>
  </si>
  <si>
    <t>1714</t>
  </si>
  <si>
    <t>03100</t>
  </si>
  <si>
    <t>1375</t>
  </si>
  <si>
    <t>01402</t>
  </si>
  <si>
    <t>1399</t>
  </si>
  <si>
    <t>COOPEVEGA</t>
  </si>
  <si>
    <t>01412</t>
  </si>
  <si>
    <t>01165</t>
  </si>
  <si>
    <t>03103</t>
  </si>
  <si>
    <t>1448</t>
  </si>
  <si>
    <t>ACAPULCO</t>
  </si>
  <si>
    <t>01523</t>
  </si>
  <si>
    <t>1722</t>
  </si>
  <si>
    <t>01403</t>
  </si>
  <si>
    <t>1503</t>
  </si>
  <si>
    <t>02359</t>
  </si>
  <si>
    <t>01169</t>
  </si>
  <si>
    <t>1571</t>
  </si>
  <si>
    <t>1493</t>
  </si>
  <si>
    <t>EL CONCHO</t>
  </si>
  <si>
    <t>03183</t>
  </si>
  <si>
    <t>1560</t>
  </si>
  <si>
    <t>03000</t>
  </si>
  <si>
    <t>1723</t>
  </si>
  <si>
    <t>SANTA MARIA</t>
  </si>
  <si>
    <t>01404</t>
  </si>
  <si>
    <t>02244</t>
  </si>
  <si>
    <t>01174</t>
  </si>
  <si>
    <t>1664</t>
  </si>
  <si>
    <t>01175</t>
  </si>
  <si>
    <t>1387</t>
  </si>
  <si>
    <t>TRES Y TRES</t>
  </si>
  <si>
    <t>02082</t>
  </si>
  <si>
    <t>01176</t>
  </si>
  <si>
    <t>02534</t>
  </si>
  <si>
    <t>01177</t>
  </si>
  <si>
    <t>02535</t>
  </si>
  <si>
    <t>01179</t>
  </si>
  <si>
    <t>1594</t>
  </si>
  <si>
    <t>LLANO VERDE</t>
  </si>
  <si>
    <t>03157</t>
  </si>
  <si>
    <t>01180</t>
  </si>
  <si>
    <t>1434</t>
  </si>
  <si>
    <t>SAN VITO</t>
  </si>
  <si>
    <t>1463</t>
  </si>
  <si>
    <t>03101</t>
  </si>
  <si>
    <t>RANCHO QUEMADO</t>
  </si>
  <si>
    <t>PARAISO</t>
  </si>
  <si>
    <t>1485</t>
  </si>
  <si>
    <t>MAJAGUA</t>
  </si>
  <si>
    <t>02856</t>
  </si>
  <si>
    <t>02239</t>
  </si>
  <si>
    <t>LA ALDEA</t>
  </si>
  <si>
    <t>01192</t>
  </si>
  <si>
    <t>3413</t>
  </si>
  <si>
    <t>LOS LIRIOS</t>
  </si>
  <si>
    <t>LEICELL ARCE CAMPOS</t>
  </si>
  <si>
    <t>01194</t>
  </si>
  <si>
    <t>1470</t>
  </si>
  <si>
    <t>EL PLOMO</t>
  </si>
  <si>
    <t>02786</t>
  </si>
  <si>
    <t>01196</t>
  </si>
  <si>
    <t>01197</t>
  </si>
  <si>
    <t>01198</t>
  </si>
  <si>
    <t>1573</t>
  </si>
  <si>
    <t>03115</t>
  </si>
  <si>
    <t>01199</t>
  </si>
  <si>
    <t>01200</t>
  </si>
  <si>
    <t>01201</t>
  </si>
  <si>
    <t>01202</t>
  </si>
  <si>
    <t>1452</t>
  </si>
  <si>
    <t>LEONIDAS SEQUEIRA DUARTE</t>
  </si>
  <si>
    <t>01719</t>
  </si>
  <si>
    <t>02464</t>
  </si>
  <si>
    <t>01203</t>
  </si>
  <si>
    <t>1506</t>
  </si>
  <si>
    <t>01411</t>
  </si>
  <si>
    <t>01672</t>
  </si>
  <si>
    <t>1561</t>
  </si>
  <si>
    <t>COQUITAL</t>
  </si>
  <si>
    <t>02719</t>
  </si>
  <si>
    <t>1590</t>
  </si>
  <si>
    <t>EL CRUCE</t>
  </si>
  <si>
    <t>02846</t>
  </si>
  <si>
    <t>01206</t>
  </si>
  <si>
    <t>1602</t>
  </si>
  <si>
    <t>01409</t>
  </si>
  <si>
    <t>01207</t>
  </si>
  <si>
    <t>1673</t>
  </si>
  <si>
    <t>01958</t>
  </si>
  <si>
    <t>1583</t>
  </si>
  <si>
    <t>MEDIO QUESO</t>
  </si>
  <si>
    <t>02495</t>
  </si>
  <si>
    <t>1610</t>
  </si>
  <si>
    <t>PUNTA CORTES</t>
  </si>
  <si>
    <t>03263</t>
  </si>
  <si>
    <t>1693</t>
  </si>
  <si>
    <t>EL PARQUE</t>
  </si>
  <si>
    <t>WILTON HURTADO ACUÑA</t>
  </si>
  <si>
    <t>02566</t>
  </si>
  <si>
    <t>01212</t>
  </si>
  <si>
    <t>EL RECREO</t>
  </si>
  <si>
    <t>01213</t>
  </si>
  <si>
    <t>1640</t>
  </si>
  <si>
    <t>LAS CUACAS</t>
  </si>
  <si>
    <t>02788</t>
  </si>
  <si>
    <t>01214</t>
  </si>
  <si>
    <t>01215</t>
  </si>
  <si>
    <t>01216</t>
  </si>
  <si>
    <t>LA PRIMAVERA</t>
  </si>
  <si>
    <t>1411</t>
  </si>
  <si>
    <t>HERNANDEZ</t>
  </si>
  <si>
    <t>03260</t>
  </si>
  <si>
    <t>1425</t>
  </si>
  <si>
    <t>LA ESPAÑOLITA</t>
  </si>
  <si>
    <t>02998</t>
  </si>
  <si>
    <t>1578</t>
  </si>
  <si>
    <t>RICARDO VARGAS MURILLO</t>
  </si>
  <si>
    <t>1519</t>
  </si>
  <si>
    <t>EL JOBO</t>
  </si>
  <si>
    <t>01408</t>
  </si>
  <si>
    <t>01232</t>
  </si>
  <si>
    <t>01233</t>
  </si>
  <si>
    <t>1559</t>
  </si>
  <si>
    <t>EL PAVON</t>
  </si>
  <si>
    <t>01670</t>
  </si>
  <si>
    <t>01234</t>
  </si>
  <si>
    <t>1580</t>
  </si>
  <si>
    <t>LOS CORRALES</t>
  </si>
  <si>
    <t>03262</t>
  </si>
  <si>
    <t>01235</t>
  </si>
  <si>
    <t>1683</t>
  </si>
  <si>
    <t>JOSE LUIS CARRILLO CASTILLO</t>
  </si>
  <si>
    <t>02084</t>
  </si>
  <si>
    <t>01236</t>
  </si>
  <si>
    <t>02024</t>
  </si>
  <si>
    <t>01237</t>
  </si>
  <si>
    <t>01238</t>
  </si>
  <si>
    <t>1589</t>
  </si>
  <si>
    <t>MONTEALEGRE</t>
  </si>
  <si>
    <t>BETZABE REYES FLORES</t>
  </si>
  <si>
    <t>02083</t>
  </si>
  <si>
    <t>01239</t>
  </si>
  <si>
    <t>01240</t>
  </si>
  <si>
    <t>01241</t>
  </si>
  <si>
    <t>01244</t>
  </si>
  <si>
    <t>1678</t>
  </si>
  <si>
    <t>01535</t>
  </si>
  <si>
    <t>01675</t>
  </si>
  <si>
    <t>01245</t>
  </si>
  <si>
    <t>01673</t>
  </si>
  <si>
    <t>01246</t>
  </si>
  <si>
    <t>SANTA LUCIA</t>
  </si>
  <si>
    <t>01247</t>
  </si>
  <si>
    <t>1502</t>
  </si>
  <si>
    <t>EL COBANO</t>
  </si>
  <si>
    <t>DANILO PEREZ FAJARDO</t>
  </si>
  <si>
    <t>03102</t>
  </si>
  <si>
    <t>01248</t>
  </si>
  <si>
    <t>01249</t>
  </si>
  <si>
    <t>01250</t>
  </si>
  <si>
    <t>01251</t>
  </si>
  <si>
    <t>01254</t>
  </si>
  <si>
    <t>CHIMURRIA</t>
  </si>
  <si>
    <t>1550</t>
  </si>
  <si>
    <t>01671</t>
  </si>
  <si>
    <t>3801</t>
  </si>
  <si>
    <t>EL VALLE</t>
  </si>
  <si>
    <t>01829</t>
  </si>
  <si>
    <t>3802</t>
  </si>
  <si>
    <t>01831</t>
  </si>
  <si>
    <t>01262</t>
  </si>
  <si>
    <t>3841</t>
  </si>
  <si>
    <t>LA KATIRA</t>
  </si>
  <si>
    <t>1543</t>
  </si>
  <si>
    <t>LA CABANGA</t>
  </si>
  <si>
    <t>01347</t>
  </si>
  <si>
    <t>01264</t>
  </si>
  <si>
    <t>1574</t>
  </si>
  <si>
    <t>RIO CELESTE</t>
  </si>
  <si>
    <t>02087</t>
  </si>
  <si>
    <t>02168</t>
  </si>
  <si>
    <t>01266</t>
  </si>
  <si>
    <t>1525</t>
  </si>
  <si>
    <t>EL SILENCIO</t>
  </si>
  <si>
    <t>02086</t>
  </si>
  <si>
    <t>01267</t>
  </si>
  <si>
    <t>3853</t>
  </si>
  <si>
    <t>GUAYABITO</t>
  </si>
  <si>
    <t>02866</t>
  </si>
  <si>
    <t>3915</t>
  </si>
  <si>
    <t>THIALES</t>
  </si>
  <si>
    <t>MARBELLI ALFARO ESQUIVEL</t>
  </si>
  <si>
    <t>02176</t>
  </si>
  <si>
    <t>01932</t>
  </si>
  <si>
    <t>01274</t>
  </si>
  <si>
    <t>3428</t>
  </si>
  <si>
    <t>03289</t>
  </si>
  <si>
    <t>01275</t>
  </si>
  <si>
    <t>01277</t>
  </si>
  <si>
    <t>02561</t>
  </si>
  <si>
    <t>3634</t>
  </si>
  <si>
    <t>FINCA FORMOSA</t>
  </si>
  <si>
    <t>GUAPILES</t>
  </si>
  <si>
    <t>POCOCI</t>
  </si>
  <si>
    <t>01280</t>
  </si>
  <si>
    <t>1591</t>
  </si>
  <si>
    <t>PALENQUE MARGARITA</t>
  </si>
  <si>
    <t>01348</t>
  </si>
  <si>
    <t>02487</t>
  </si>
  <si>
    <t>01281</t>
  </si>
  <si>
    <t>1659</t>
  </si>
  <si>
    <t>01282</t>
  </si>
  <si>
    <t>03288</t>
  </si>
  <si>
    <t>3824</t>
  </si>
  <si>
    <t>LLANO BONITO #1</t>
  </si>
  <si>
    <t>01833</t>
  </si>
  <si>
    <t>01285</t>
  </si>
  <si>
    <t>3906</t>
  </si>
  <si>
    <t>02175</t>
  </si>
  <si>
    <t>1529</t>
  </si>
  <si>
    <t>ENTRE RIOS</t>
  </si>
  <si>
    <t>VENADO</t>
  </si>
  <si>
    <t>01561</t>
  </si>
  <si>
    <t>1667</t>
  </si>
  <si>
    <t>DOMINGO VARGAS AGUILAR</t>
  </si>
  <si>
    <t>PUERTO VIEJO</t>
  </si>
  <si>
    <t>3614</t>
  </si>
  <si>
    <t>01758</t>
  </si>
  <si>
    <t>02390</t>
  </si>
  <si>
    <t>1668</t>
  </si>
  <si>
    <t>PALENQUE TONJIBE</t>
  </si>
  <si>
    <t>02088</t>
  </si>
  <si>
    <t>01297</t>
  </si>
  <si>
    <t>01299</t>
  </si>
  <si>
    <t>01300</t>
  </si>
  <si>
    <t>1703</t>
  </si>
  <si>
    <t>TIMACAR</t>
  </si>
  <si>
    <t>02089</t>
  </si>
  <si>
    <t>1623</t>
  </si>
  <si>
    <t>02999</t>
  </si>
  <si>
    <t>VIENTO FRESCO</t>
  </si>
  <si>
    <t>1586</t>
  </si>
  <si>
    <t>01560</t>
  </si>
  <si>
    <t>01312</t>
  </si>
  <si>
    <t>01313</t>
  </si>
  <si>
    <t>1798</t>
  </si>
  <si>
    <t>02327</t>
  </si>
  <si>
    <t>01314</t>
  </si>
  <si>
    <t>1802</t>
  </si>
  <si>
    <t>01315</t>
  </si>
  <si>
    <t>1870</t>
  </si>
  <si>
    <t>01537</t>
  </si>
  <si>
    <t>01316</t>
  </si>
  <si>
    <t>1877</t>
  </si>
  <si>
    <t>02645</t>
  </si>
  <si>
    <t>01317</t>
  </si>
  <si>
    <t>1888</t>
  </si>
  <si>
    <t>01791</t>
  </si>
  <si>
    <t>01318</t>
  </si>
  <si>
    <t>1881</t>
  </si>
  <si>
    <t>01319</t>
  </si>
  <si>
    <t>1882</t>
  </si>
  <si>
    <t>01320</t>
  </si>
  <si>
    <t>1757</t>
  </si>
  <si>
    <t>QUEBRADA SECA</t>
  </si>
  <si>
    <t>01538</t>
  </si>
  <si>
    <t>01321</t>
  </si>
  <si>
    <t>LA PASTORA</t>
  </si>
  <si>
    <t>01322</t>
  </si>
  <si>
    <t>01323</t>
  </si>
  <si>
    <t>01324</t>
  </si>
  <si>
    <t>01325</t>
  </si>
  <si>
    <t>01326</t>
  </si>
  <si>
    <t>1904</t>
  </si>
  <si>
    <t>SAN MARTIN DE SAN LORENZO</t>
  </si>
  <si>
    <t>03177</t>
  </si>
  <si>
    <t>01327</t>
  </si>
  <si>
    <t>01329</t>
  </si>
  <si>
    <t>01331</t>
  </si>
  <si>
    <t>01333</t>
  </si>
  <si>
    <t>1748</t>
  </si>
  <si>
    <t>01541</t>
  </si>
  <si>
    <t>01335</t>
  </si>
  <si>
    <t>1791</t>
  </si>
  <si>
    <t>20</t>
  </si>
  <si>
    <t>02252</t>
  </si>
  <si>
    <t>1792</t>
  </si>
  <si>
    <t>PEDRO PEREZ ZELEDON</t>
  </si>
  <si>
    <t>17</t>
  </si>
  <si>
    <t>01536</t>
  </si>
  <si>
    <t>1863</t>
  </si>
  <si>
    <t>LAS DAMITAS</t>
  </si>
  <si>
    <t>02101</t>
  </si>
  <si>
    <t>1821</t>
  </si>
  <si>
    <t>01794</t>
  </si>
  <si>
    <t>1830</t>
  </si>
  <si>
    <t>01340</t>
  </si>
  <si>
    <t>01341</t>
  </si>
  <si>
    <t>1862</t>
  </si>
  <si>
    <t>02512</t>
  </si>
  <si>
    <t>01342</t>
  </si>
  <si>
    <t>1795</t>
  </si>
  <si>
    <t>02514</t>
  </si>
  <si>
    <t>01343</t>
  </si>
  <si>
    <t>PROVIDENCIA</t>
  </si>
  <si>
    <t>1907</t>
  </si>
  <si>
    <t>REPUBLICA DE BOLIVIA</t>
  </si>
  <si>
    <t>01345</t>
  </si>
  <si>
    <t>1789</t>
  </si>
  <si>
    <t>01540</t>
  </si>
  <si>
    <t>01346</t>
  </si>
  <si>
    <t>1812</t>
  </si>
  <si>
    <t>ALEJANDRO AGUILAR MACHADO</t>
  </si>
  <si>
    <t>LA CIMA</t>
  </si>
  <si>
    <t>01539</t>
  </si>
  <si>
    <t>02886</t>
  </si>
  <si>
    <t>1922</t>
  </si>
  <si>
    <t>LA LIDIA</t>
  </si>
  <si>
    <t>02316</t>
  </si>
  <si>
    <t>01349</t>
  </si>
  <si>
    <t>1766</t>
  </si>
  <si>
    <t>01543</t>
  </si>
  <si>
    <t>02470</t>
  </si>
  <si>
    <t>01350</t>
  </si>
  <si>
    <t>1811</t>
  </si>
  <si>
    <t>01796</t>
  </si>
  <si>
    <t>1823</t>
  </si>
  <si>
    <t>01352</t>
  </si>
  <si>
    <t>1868</t>
  </si>
  <si>
    <t>01795</t>
  </si>
  <si>
    <t>EL HIGUERON</t>
  </si>
  <si>
    <t>1889</t>
  </si>
  <si>
    <t>1923</t>
  </si>
  <si>
    <t>1895</t>
  </si>
  <si>
    <t>CAMILO GAMBOA VARGAS</t>
  </si>
  <si>
    <t>1887</t>
  </si>
  <si>
    <t>MANUEL CASTRO BLANCO</t>
  </si>
  <si>
    <t>1785</t>
  </si>
  <si>
    <t>03158</t>
  </si>
  <si>
    <t>01363</t>
  </si>
  <si>
    <t>1813</t>
  </si>
  <si>
    <t>LA CUESTA</t>
  </si>
  <si>
    <t>02581</t>
  </si>
  <si>
    <t>01364</t>
  </si>
  <si>
    <t>1897</t>
  </si>
  <si>
    <t>SANTA ROSA ABAJO</t>
  </si>
  <si>
    <t>03137</t>
  </si>
  <si>
    <t>01366</t>
  </si>
  <si>
    <t>1875</t>
  </si>
  <si>
    <t>1724</t>
  </si>
  <si>
    <t>WINSTON CHURCHILL SPENCER</t>
  </si>
  <si>
    <t>1859</t>
  </si>
  <si>
    <t>RAFAEL HERNANDEZ MADRIZ</t>
  </si>
  <si>
    <t>01371</t>
  </si>
  <si>
    <t>1725</t>
  </si>
  <si>
    <t>NUESTRA SEÑORA DE FATIMA</t>
  </si>
  <si>
    <t>1828</t>
  </si>
  <si>
    <t>1869</t>
  </si>
  <si>
    <t>01374</t>
  </si>
  <si>
    <t>1839</t>
  </si>
  <si>
    <t>1790</t>
  </si>
  <si>
    <t>JULIAN VOLIO LLORENTE</t>
  </si>
  <si>
    <t>01380</t>
  </si>
  <si>
    <t>1751</t>
  </si>
  <si>
    <t>SIXTO CORDERO MARTINEZ</t>
  </si>
  <si>
    <t>QUEBRADILLA</t>
  </si>
  <si>
    <t>02429</t>
  </si>
  <si>
    <t>01381</t>
  </si>
  <si>
    <t>1827</t>
  </si>
  <si>
    <t>SAN IGNACIO DE LOYOLA</t>
  </si>
  <si>
    <t>01382</t>
  </si>
  <si>
    <t>1771</t>
  </si>
  <si>
    <t>01383</t>
  </si>
  <si>
    <t>1835</t>
  </si>
  <si>
    <t>CARLOS MONGE ALFARO</t>
  </si>
  <si>
    <t>02019</t>
  </si>
  <si>
    <t>01384</t>
  </si>
  <si>
    <t>1778</t>
  </si>
  <si>
    <t>CORIS</t>
  </si>
  <si>
    <t>01385</t>
  </si>
  <si>
    <t>1858</t>
  </si>
  <si>
    <t>QUIRCOT</t>
  </si>
  <si>
    <t>AGUA CALIENTE</t>
  </si>
  <si>
    <t>01387</t>
  </si>
  <si>
    <t>01388</t>
  </si>
  <si>
    <t>1758</t>
  </si>
  <si>
    <t>PROCESO SOLANO RAMIREZ</t>
  </si>
  <si>
    <t>01981</t>
  </si>
  <si>
    <t>01389</t>
  </si>
  <si>
    <t>01390</t>
  </si>
  <si>
    <t>1829</t>
  </si>
  <si>
    <t>FILADELFO SALAS CESPEDES</t>
  </si>
  <si>
    <t>01391</t>
  </si>
  <si>
    <t>1855</t>
  </si>
  <si>
    <t>1786</t>
  </si>
  <si>
    <t>1865</t>
  </si>
  <si>
    <t>ANTONIO CAMACHO ORTEGA</t>
  </si>
  <si>
    <t>1833</t>
  </si>
  <si>
    <t>RUDECINDO VARGAS QUIROS</t>
  </si>
  <si>
    <t>02520</t>
  </si>
  <si>
    <t>1779</t>
  </si>
  <si>
    <t>1929</t>
  </si>
  <si>
    <t>1777</t>
  </si>
  <si>
    <t>COPALCHI</t>
  </si>
  <si>
    <t>01401</t>
  </si>
  <si>
    <t>1931</t>
  </si>
  <si>
    <t>ARTURO VOLIO JIMENEZ</t>
  </si>
  <si>
    <t>1831</t>
  </si>
  <si>
    <t>FELIX MATA VALLE</t>
  </si>
  <si>
    <t>1749</t>
  </si>
  <si>
    <t>02147</t>
  </si>
  <si>
    <t>1765</t>
  </si>
  <si>
    <t>01889</t>
  </si>
  <si>
    <t>1768</t>
  </si>
  <si>
    <t>GUAYABAL</t>
  </si>
  <si>
    <t>1781</t>
  </si>
  <si>
    <t>SAN CRISTOBAL NORTE</t>
  </si>
  <si>
    <t>01459</t>
  </si>
  <si>
    <t>1784</t>
  </si>
  <si>
    <t>01461</t>
  </si>
  <si>
    <t>1814</t>
  </si>
  <si>
    <t>JUAN MANUEL MONGE CEDEÑO</t>
  </si>
  <si>
    <t>02148</t>
  </si>
  <si>
    <t>1842</t>
  </si>
  <si>
    <t>PALO VERDE</t>
  </si>
  <si>
    <t>02789</t>
  </si>
  <si>
    <t>1840</t>
  </si>
  <si>
    <t>JOSEFA CALDERON NARANJO</t>
  </si>
  <si>
    <t>02341</t>
  </si>
  <si>
    <t>1893</t>
  </si>
  <si>
    <t>01415</t>
  </si>
  <si>
    <t>1908</t>
  </si>
  <si>
    <t>REPUBLICA DE BRASIL</t>
  </si>
  <si>
    <t>01416</t>
  </si>
  <si>
    <t>1916</t>
  </si>
  <si>
    <t>VARA DEL ROBLE</t>
  </si>
  <si>
    <t>02149</t>
  </si>
  <si>
    <t>1932</t>
  </si>
  <si>
    <t>JAPON</t>
  </si>
  <si>
    <t>01418</t>
  </si>
  <si>
    <t>01419</t>
  </si>
  <si>
    <t>1912</t>
  </si>
  <si>
    <t>JUAN RAMIREZ RAMIREZ</t>
  </si>
  <si>
    <t>01420</t>
  </si>
  <si>
    <t>ROXANA</t>
  </si>
  <si>
    <t>01421</t>
  </si>
  <si>
    <t>1793</t>
  </si>
  <si>
    <t>01462</t>
  </si>
  <si>
    <t>1816</t>
  </si>
  <si>
    <t>LA ESTRELLA</t>
  </si>
  <si>
    <t>02145</t>
  </si>
  <si>
    <t>1853</t>
  </si>
  <si>
    <t>MARIANO GUARDIA CARAZO</t>
  </si>
  <si>
    <t>1763</t>
  </si>
  <si>
    <t>LA ASUNCION</t>
  </si>
  <si>
    <t>1926</t>
  </si>
  <si>
    <t>01426</t>
  </si>
  <si>
    <t>1876</t>
  </si>
  <si>
    <t>CARLOS LUIS VALVERDE VEGA</t>
  </si>
  <si>
    <t>01427</t>
  </si>
  <si>
    <t>1764</t>
  </si>
  <si>
    <t>ENCARNACION GAMBOA PIEDRA</t>
  </si>
  <si>
    <t>01429</t>
  </si>
  <si>
    <t>1808</t>
  </si>
  <si>
    <t>ALBERTO GONZALEZ SOTO</t>
  </si>
  <si>
    <t>SILVIA GARITA MORA</t>
  </si>
  <si>
    <t>01430</t>
  </si>
  <si>
    <t>1825</t>
  </si>
  <si>
    <t>LLANO GRANDE - PACAYAS</t>
  </si>
  <si>
    <t>01521</t>
  </si>
  <si>
    <t>01431</t>
  </si>
  <si>
    <t>1848</t>
  </si>
  <si>
    <t>RAMON AGUILAR FERNANDEZ</t>
  </si>
  <si>
    <t>01747</t>
  </si>
  <si>
    <t>01432</t>
  </si>
  <si>
    <t>1851</t>
  </si>
  <si>
    <t>MANUEL AVILA CAMACHO</t>
  </si>
  <si>
    <t>01433</t>
  </si>
  <si>
    <t>1864</t>
  </si>
  <si>
    <t>01544</t>
  </si>
  <si>
    <t>1873</t>
  </si>
  <si>
    <t>01861</t>
  </si>
  <si>
    <t>01435</t>
  </si>
  <si>
    <t>1879</t>
  </si>
  <si>
    <t>EMILIO ROBERT BROUCA</t>
  </si>
  <si>
    <t>01863</t>
  </si>
  <si>
    <t>01436</t>
  </si>
  <si>
    <t>1886</t>
  </si>
  <si>
    <t>01731</t>
  </si>
  <si>
    <t>01437</t>
  </si>
  <si>
    <t>1896</t>
  </si>
  <si>
    <t>JULIO SANCHO JIMENEZ</t>
  </si>
  <si>
    <t>1901</t>
  </si>
  <si>
    <t>01865</t>
  </si>
  <si>
    <t>1838</t>
  </si>
  <si>
    <t>1780</t>
  </si>
  <si>
    <t>1782</t>
  </si>
  <si>
    <t>1824</t>
  </si>
  <si>
    <t>1773</t>
  </si>
  <si>
    <t>1743</t>
  </si>
  <si>
    <t>PASTOR BARQUERO OBANDO</t>
  </si>
  <si>
    <t>1788</t>
  </si>
  <si>
    <t>01448</t>
  </si>
  <si>
    <t>1911</t>
  </si>
  <si>
    <t>MANUEL DE JESUS JIMENEZ</t>
  </si>
  <si>
    <t>1898</t>
  </si>
  <si>
    <t>1906</t>
  </si>
  <si>
    <t>SAN RAFAEL DE IRAZU</t>
  </si>
  <si>
    <t>IVONNE SANABRIA MATA</t>
  </si>
  <si>
    <t>02666</t>
  </si>
  <si>
    <t>3599</t>
  </si>
  <si>
    <t>02892</t>
  </si>
  <si>
    <t>1826</t>
  </si>
  <si>
    <t>LOAIZA</t>
  </si>
  <si>
    <t>01542</t>
  </si>
  <si>
    <t>1860</t>
  </si>
  <si>
    <t>01498</t>
  </si>
  <si>
    <t>1739</t>
  </si>
  <si>
    <t>RIO REGADO</t>
  </si>
  <si>
    <t>01494</t>
  </si>
  <si>
    <t>1806</t>
  </si>
  <si>
    <t>JOSE MARIA LORIA VEGA</t>
  </si>
  <si>
    <t>01545</t>
  </si>
  <si>
    <t>1818</t>
  </si>
  <si>
    <t>01496</t>
  </si>
  <si>
    <t>1729</t>
  </si>
  <si>
    <t>01469</t>
  </si>
  <si>
    <t>01460</t>
  </si>
  <si>
    <t>1800</t>
  </si>
  <si>
    <t>OTTO MORA PEREZ</t>
  </si>
  <si>
    <t>01495</t>
  </si>
  <si>
    <t>1872</t>
  </si>
  <si>
    <t>RAUL GRANADOS GONZALEZ</t>
  </si>
  <si>
    <t>ROXANA ALVARADO GOMEZ</t>
  </si>
  <si>
    <t>01872</t>
  </si>
  <si>
    <t>1914</t>
  </si>
  <si>
    <t>CLEMENTE AVENDAÑO SAENZ</t>
  </si>
  <si>
    <t>01546</t>
  </si>
  <si>
    <t>1915</t>
  </si>
  <si>
    <t>URASCA</t>
  </si>
  <si>
    <t>1930</t>
  </si>
  <si>
    <t>WILLIAM BRENES FONSECA</t>
  </si>
  <si>
    <t>1755</t>
  </si>
  <si>
    <t>VICENTE LACHNER SANDOVAL</t>
  </si>
  <si>
    <t>1759</t>
  </si>
  <si>
    <t>FLORENCIO DEL CASTILLO</t>
  </si>
  <si>
    <t>01467</t>
  </si>
  <si>
    <t>1845</t>
  </si>
  <si>
    <t>JOSE LIENDO Y GOICOECHEA</t>
  </si>
  <si>
    <t>01468</t>
  </si>
  <si>
    <t>1797</t>
  </si>
  <si>
    <t>ALVARO ESQUIVEL BONILLA</t>
  </si>
  <si>
    <t>OROSI</t>
  </si>
  <si>
    <t>1846</t>
  </si>
  <si>
    <t>1899</t>
  </si>
  <si>
    <t>MIGUEL PICADO BARQUERO</t>
  </si>
  <si>
    <t>CARLOS BRENES SERRANO</t>
  </si>
  <si>
    <t>1770</t>
  </si>
  <si>
    <t>LUIS CRUZ MEZA</t>
  </si>
  <si>
    <t>1836</t>
  </si>
  <si>
    <t>1843</t>
  </si>
  <si>
    <t>PALOMO</t>
  </si>
  <si>
    <t>1752</t>
  </si>
  <si>
    <t>RESCATE DE UJARRAS</t>
  </si>
  <si>
    <t>1730</t>
  </si>
  <si>
    <t>ALTO DE ARAYA</t>
  </si>
  <si>
    <t>01885</t>
  </si>
  <si>
    <t>1822</t>
  </si>
  <si>
    <t>MARIO PACHECO SAENZ</t>
  </si>
  <si>
    <t>02343</t>
  </si>
  <si>
    <t>01547</t>
  </si>
  <si>
    <t>01478</t>
  </si>
  <si>
    <t>1854</t>
  </si>
  <si>
    <t>PURISIL</t>
  </si>
  <si>
    <t>01497</t>
  </si>
  <si>
    <t>1726</t>
  </si>
  <si>
    <t>CALLE MESEN</t>
  </si>
  <si>
    <t>SHIRLEY MELENDEZ LOBO</t>
  </si>
  <si>
    <t>01641</t>
  </si>
  <si>
    <t>1894</t>
  </si>
  <si>
    <t>BARRIO EL CARMEN</t>
  </si>
  <si>
    <t>01646</t>
  </si>
  <si>
    <t>1900</t>
  </si>
  <si>
    <t>SANTIAGO DEL MONTE</t>
  </si>
  <si>
    <t>XINIA GUZMAN CONEJO</t>
  </si>
  <si>
    <t>01518</t>
  </si>
  <si>
    <t>1921</t>
  </si>
  <si>
    <t>QUEBRADA DEL FIERRO</t>
  </si>
  <si>
    <t>1767</t>
  </si>
  <si>
    <t>01485</t>
  </si>
  <si>
    <t>1880</t>
  </si>
  <si>
    <t>1891</t>
  </si>
  <si>
    <t>1783</t>
  </si>
  <si>
    <t>YERBABUENA</t>
  </si>
  <si>
    <t>1866</t>
  </si>
  <si>
    <t>RICARDO ANDRE STRAUSS</t>
  </si>
  <si>
    <t>01644</t>
  </si>
  <si>
    <t>1890</t>
  </si>
  <si>
    <t>01642</t>
  </si>
  <si>
    <t>1787</t>
  </si>
  <si>
    <t>MOISES COTO FERNANDEZ</t>
  </si>
  <si>
    <t>1871</t>
  </si>
  <si>
    <t>1776</t>
  </si>
  <si>
    <t>FERNANDO TERAN VALLS</t>
  </si>
  <si>
    <t>TRES RIOS</t>
  </si>
  <si>
    <t>1981</t>
  </si>
  <si>
    <t>TURRIALBA</t>
  </si>
  <si>
    <t>1982</t>
  </si>
  <si>
    <t>EL HUMO</t>
  </si>
  <si>
    <t>01890</t>
  </si>
  <si>
    <t>1985</t>
  </si>
  <si>
    <t>EL SITIO</t>
  </si>
  <si>
    <t>01551</t>
  </si>
  <si>
    <t>3613</t>
  </si>
  <si>
    <t>LONDRES</t>
  </si>
  <si>
    <t>02529</t>
  </si>
  <si>
    <t>2012</t>
  </si>
  <si>
    <t>2050</t>
  </si>
  <si>
    <t>EDUARDO PERALTA JIMENEZ</t>
  </si>
  <si>
    <t>2023</t>
  </si>
  <si>
    <t>ORIENTE</t>
  </si>
  <si>
    <t>02754</t>
  </si>
  <si>
    <t>2053</t>
  </si>
  <si>
    <t>LA VICTORIA</t>
  </si>
  <si>
    <t>1998</t>
  </si>
  <si>
    <t>CECILIO LINDO MORALES</t>
  </si>
  <si>
    <t>2030</t>
  </si>
  <si>
    <t>2034</t>
  </si>
  <si>
    <t>03173</t>
  </si>
  <si>
    <t>1953</t>
  </si>
  <si>
    <t>02426</t>
  </si>
  <si>
    <t>01509</t>
  </si>
  <si>
    <t>2001</t>
  </si>
  <si>
    <t>01953</t>
  </si>
  <si>
    <t>2018</t>
  </si>
  <si>
    <t>MANUEL JIMENEZ DE LA GUARDIA</t>
  </si>
  <si>
    <t>1973</t>
  </si>
  <si>
    <t>DOMINICA</t>
  </si>
  <si>
    <t>1942</t>
  </si>
  <si>
    <t>AZUL</t>
  </si>
  <si>
    <t>1961</t>
  </si>
  <si>
    <t>FRANCISCO BONILLA WEPOL</t>
  </si>
  <si>
    <t>EVELYN ZAMORA HERRERA</t>
  </si>
  <si>
    <t>02941</t>
  </si>
  <si>
    <t>1935</t>
  </si>
  <si>
    <t>02108</t>
  </si>
  <si>
    <t>1983</t>
  </si>
  <si>
    <t>01519</t>
  </si>
  <si>
    <t>LA ESMERALDA</t>
  </si>
  <si>
    <t>02119</t>
  </si>
  <si>
    <t>2003</t>
  </si>
  <si>
    <t>LA MARGOT</t>
  </si>
  <si>
    <t>2022</t>
  </si>
  <si>
    <t>NUESTRA SEÑORA DE SION</t>
  </si>
  <si>
    <t>2021</t>
  </si>
  <si>
    <t>JUANA DENNIS VIVES</t>
  </si>
  <si>
    <t>01891</t>
  </si>
  <si>
    <t>01526</t>
  </si>
  <si>
    <t>2040</t>
  </si>
  <si>
    <t>01755</t>
  </si>
  <si>
    <t>2014</t>
  </si>
  <si>
    <t>MARIANO CORTES CORTES</t>
  </si>
  <si>
    <t>1988</t>
  </si>
  <si>
    <t>2039</t>
  </si>
  <si>
    <t>RAFAEL FUENTES PIEDRA</t>
  </si>
  <si>
    <t>02667</t>
  </si>
  <si>
    <t>01531</t>
  </si>
  <si>
    <t>2009</t>
  </si>
  <si>
    <t>LAS AMERICAS</t>
  </si>
  <si>
    <t>01532</t>
  </si>
  <si>
    <t>LAS PAVAS</t>
  </si>
  <si>
    <t>1957</t>
  </si>
  <si>
    <t>CHITARIA</t>
  </si>
  <si>
    <t>LIDIA SANDOVAL MORA</t>
  </si>
  <si>
    <t>1972</t>
  </si>
  <si>
    <t>RAFAEL ARAYA SEGURA</t>
  </si>
  <si>
    <t>1984</t>
  </si>
  <si>
    <t>1987</t>
  </si>
  <si>
    <t>ESLABON</t>
  </si>
  <si>
    <t>MARIBEL GONZALEZ VARGAS</t>
  </si>
  <si>
    <t>1949</t>
  </si>
  <si>
    <t>CANADA</t>
  </si>
  <si>
    <t>2006</t>
  </si>
  <si>
    <t>RODOLFO HERZOG MULLER</t>
  </si>
  <si>
    <t>2010</t>
  </si>
  <si>
    <t>LAS COLONIAS</t>
  </si>
  <si>
    <t>01892</t>
  </si>
  <si>
    <t>PERALTA</t>
  </si>
  <si>
    <t>2024</t>
  </si>
  <si>
    <t>PACAYITAS</t>
  </si>
  <si>
    <t>2061</t>
  </si>
  <si>
    <t>01893</t>
  </si>
  <si>
    <t>1994</t>
  </si>
  <si>
    <t>JABILLOS</t>
  </si>
  <si>
    <t>2016</t>
  </si>
  <si>
    <t>2029</t>
  </si>
  <si>
    <t>BLAS SOLANO PEREZ</t>
  </si>
  <si>
    <t>LORENA MORA PEREZ</t>
  </si>
  <si>
    <t>1937</t>
  </si>
  <si>
    <t>AQUIARES</t>
  </si>
  <si>
    <t>1943</t>
  </si>
  <si>
    <t>CARLOS LUIS CASTRO ARCE</t>
  </si>
  <si>
    <t>01552</t>
  </si>
  <si>
    <t>1959</t>
  </si>
  <si>
    <t>CIMARRON</t>
  </si>
  <si>
    <t>01553</t>
  </si>
  <si>
    <t>01554</t>
  </si>
  <si>
    <t>1971</t>
  </si>
  <si>
    <t>01570</t>
  </si>
  <si>
    <t>01555</t>
  </si>
  <si>
    <t>1975</t>
  </si>
  <si>
    <t>2027</t>
  </si>
  <si>
    <t>2036</t>
  </si>
  <si>
    <t>2047</t>
  </si>
  <si>
    <t>MANOLO A. BOGANTES BOLAÑOS</t>
  </si>
  <si>
    <t>2048</t>
  </si>
  <si>
    <t>2042</t>
  </si>
  <si>
    <t>ALCIDES CAMPOS SOLANO</t>
  </si>
  <si>
    <t>02939</t>
  </si>
  <si>
    <t>01565</t>
  </si>
  <si>
    <t>1940</t>
  </si>
  <si>
    <t>GLADYS CASASOLA ALFARO</t>
  </si>
  <si>
    <t>01572</t>
  </si>
  <si>
    <t>2049</t>
  </si>
  <si>
    <t>EL TORITO</t>
  </si>
  <si>
    <t>1960</t>
  </si>
  <si>
    <t>COLONIA DE GUAYABO</t>
  </si>
  <si>
    <t>ALEXANDER ASTORGA SOLIS</t>
  </si>
  <si>
    <t>02109</t>
  </si>
  <si>
    <t>2052</t>
  </si>
  <si>
    <t>VERBENA SUR</t>
  </si>
  <si>
    <t>01569</t>
  </si>
  <si>
    <t>2031</t>
  </si>
  <si>
    <t>2062</t>
  </si>
  <si>
    <t>01919</t>
  </si>
  <si>
    <t>01573</t>
  </si>
  <si>
    <t>2004</t>
  </si>
  <si>
    <t>2044</t>
  </si>
  <si>
    <t>01575</t>
  </si>
  <si>
    <t>1939</t>
  </si>
  <si>
    <t>01577</t>
  </si>
  <si>
    <t>1990</t>
  </si>
  <si>
    <t>GRANO DE ORO</t>
  </si>
  <si>
    <t>02111</t>
  </si>
  <si>
    <t>01578</t>
  </si>
  <si>
    <t>1997</t>
  </si>
  <si>
    <t>JICOTEA</t>
  </si>
  <si>
    <t>TAYUTIC</t>
  </si>
  <si>
    <t>MARIANA NAJERA FUENTES</t>
  </si>
  <si>
    <t>01579</t>
  </si>
  <si>
    <t>2002</t>
  </si>
  <si>
    <t>01580</t>
  </si>
  <si>
    <t>01581</t>
  </si>
  <si>
    <t>2032</t>
  </si>
  <si>
    <t>1944</t>
  </si>
  <si>
    <t>JÄKUI</t>
  </si>
  <si>
    <t>03020</t>
  </si>
  <si>
    <t>01586</t>
  </si>
  <si>
    <t>01587</t>
  </si>
  <si>
    <t>1947</t>
  </si>
  <si>
    <t>SANTISIMA TRINIDAD</t>
  </si>
  <si>
    <t>02474</t>
  </si>
  <si>
    <t>01662</t>
  </si>
  <si>
    <t>1958</t>
  </si>
  <si>
    <t>CIEN MANZANAS</t>
  </si>
  <si>
    <t>01592</t>
  </si>
  <si>
    <t>2038</t>
  </si>
  <si>
    <t>03111</t>
  </si>
  <si>
    <t>01593</t>
  </si>
  <si>
    <t>01664</t>
  </si>
  <si>
    <t>01594</t>
  </si>
  <si>
    <t>1945</t>
  </si>
  <si>
    <t>03122</t>
  </si>
  <si>
    <t>2051</t>
  </si>
  <si>
    <t>01596</t>
  </si>
  <si>
    <t>01597</t>
  </si>
  <si>
    <t>2081</t>
  </si>
  <si>
    <t>01598</t>
  </si>
  <si>
    <t>01599</t>
  </si>
  <si>
    <t>2156</t>
  </si>
  <si>
    <t>02152</t>
  </si>
  <si>
    <t>01600</t>
  </si>
  <si>
    <t>2235</t>
  </si>
  <si>
    <t>01601</t>
  </si>
  <si>
    <t>2109</t>
  </si>
  <si>
    <t>BRAULIO MORALES CERVANTES</t>
  </si>
  <si>
    <t>01602</t>
  </si>
  <si>
    <t>01603</t>
  </si>
  <si>
    <t>2157</t>
  </si>
  <si>
    <t>LA PUEBLA</t>
  </si>
  <si>
    <t>01604</t>
  </si>
  <si>
    <t>2122</t>
  </si>
  <si>
    <t>01605</t>
  </si>
  <si>
    <t>2139</t>
  </si>
  <si>
    <t>LA GRAN SAMARIA</t>
  </si>
  <si>
    <t>01606</t>
  </si>
  <si>
    <t>2178</t>
  </si>
  <si>
    <t>I.M.A.S. DE ULLOA</t>
  </si>
  <si>
    <t>ULLOA</t>
  </si>
  <si>
    <t>2247</t>
  </si>
  <si>
    <t>BAJO DEL VIRILLA</t>
  </si>
  <si>
    <t>02909</t>
  </si>
  <si>
    <t>02328</t>
  </si>
  <si>
    <t>2226</t>
  </si>
  <si>
    <t>VILLALOBOS</t>
  </si>
  <si>
    <t>2147</t>
  </si>
  <si>
    <t>2138</t>
  </si>
  <si>
    <t>ANA ELEIDA ARGUEDAS BEITA</t>
  </si>
  <si>
    <t>2174</t>
  </si>
  <si>
    <t>2248</t>
  </si>
  <si>
    <t>ROXANA LOBO CORDERO</t>
  </si>
  <si>
    <t>2129</t>
  </si>
  <si>
    <t>2135</t>
  </si>
  <si>
    <t>2197</t>
  </si>
  <si>
    <t>2063</t>
  </si>
  <si>
    <t>SANTA BARBARA</t>
  </si>
  <si>
    <t>01620</t>
  </si>
  <si>
    <t>2087</t>
  </si>
  <si>
    <t>2171</t>
  </si>
  <si>
    <t>LOS CARTAGOS</t>
  </si>
  <si>
    <t>01805</t>
  </si>
  <si>
    <t>2172</t>
  </si>
  <si>
    <t>1498</t>
  </si>
  <si>
    <t>VILLA MARIA</t>
  </si>
  <si>
    <t>2229</t>
  </si>
  <si>
    <t>RODOLFO PETERS SCHEIDER</t>
  </si>
  <si>
    <t>ZETILLAL</t>
  </si>
  <si>
    <t>01678</t>
  </si>
  <si>
    <t>2164</t>
  </si>
  <si>
    <t>LLORENTE DE FLORES</t>
  </si>
  <si>
    <t>2103</t>
  </si>
  <si>
    <t>2192</t>
  </si>
  <si>
    <t>2098</t>
  </si>
  <si>
    <t>2155</t>
  </si>
  <si>
    <t>2159</t>
  </si>
  <si>
    <t>FIDEL CHAVES MURILLO</t>
  </si>
  <si>
    <t>BELEN</t>
  </si>
  <si>
    <t>2084</t>
  </si>
  <si>
    <t>2152</t>
  </si>
  <si>
    <t>2223</t>
  </si>
  <si>
    <t>1605</t>
  </si>
  <si>
    <t>02996</t>
  </si>
  <si>
    <t>02567</t>
  </si>
  <si>
    <t>2214</t>
  </si>
  <si>
    <t>2131</t>
  </si>
  <si>
    <t>2068</t>
  </si>
  <si>
    <t>2146</t>
  </si>
  <si>
    <t>2112</t>
  </si>
  <si>
    <t>ENRIQUE STRACHAN</t>
  </si>
  <si>
    <t>2176</t>
  </si>
  <si>
    <t>2182</t>
  </si>
  <si>
    <t>FLORIBEL TORRES ALFARO</t>
  </si>
  <si>
    <t>02750</t>
  </si>
  <si>
    <t>2202</t>
  </si>
  <si>
    <t>01647</t>
  </si>
  <si>
    <t>2217</t>
  </si>
  <si>
    <t>GINNETH HERNANDEZ DIAZ</t>
  </si>
  <si>
    <t>01648</t>
  </si>
  <si>
    <t>2208</t>
  </si>
  <si>
    <t>01649</t>
  </si>
  <si>
    <t>2067</t>
  </si>
  <si>
    <t>01650</t>
  </si>
  <si>
    <t>01651</t>
  </si>
  <si>
    <t>2169</t>
  </si>
  <si>
    <t>2224</t>
  </si>
  <si>
    <t>01655</t>
  </si>
  <si>
    <t>2175</t>
  </si>
  <si>
    <t>EL MONTECITO</t>
  </si>
  <si>
    <t>2162</t>
  </si>
  <si>
    <t>01657</t>
  </si>
  <si>
    <t>2249</t>
  </si>
  <si>
    <t>MIGUEL AGUILAR BONILLA</t>
  </si>
  <si>
    <t>01658</t>
  </si>
  <si>
    <t>2187</t>
  </si>
  <si>
    <t>PUENTE SALAS</t>
  </si>
  <si>
    <t>01659</t>
  </si>
  <si>
    <t>2096</t>
  </si>
  <si>
    <t>01660</t>
  </si>
  <si>
    <t>2205</t>
  </si>
  <si>
    <t>01814</t>
  </si>
  <si>
    <t>01661</t>
  </si>
  <si>
    <t>2130</t>
  </si>
  <si>
    <t>2110</t>
  </si>
  <si>
    <t>EL PALENQUE</t>
  </si>
  <si>
    <t>2094</t>
  </si>
  <si>
    <t>01665</t>
  </si>
  <si>
    <t>2105</t>
  </si>
  <si>
    <t>BARRIO EL SOCORRO</t>
  </si>
  <si>
    <t>2117</t>
  </si>
  <si>
    <t>CASTILLA</t>
  </si>
  <si>
    <t>FRANCINE CESPEDES RODRIGUEZ</t>
  </si>
  <si>
    <t>2128</t>
  </si>
  <si>
    <t>3692</t>
  </si>
  <si>
    <t>02379</t>
  </si>
  <si>
    <t>02528</t>
  </si>
  <si>
    <t>01669</t>
  </si>
  <si>
    <t>2173</t>
  </si>
  <si>
    <t>SHIRLEY VALVERDE UMAÑA</t>
  </si>
  <si>
    <t>02401</t>
  </si>
  <si>
    <t>2219</t>
  </si>
  <si>
    <t>2203</t>
  </si>
  <si>
    <t>01674</t>
  </si>
  <si>
    <t>2206</t>
  </si>
  <si>
    <t>2100</t>
  </si>
  <si>
    <t>LA COOPERATIVA</t>
  </si>
  <si>
    <t>2133</t>
  </si>
  <si>
    <t>2204</t>
  </si>
  <si>
    <t>SAN LUIS GONZAGA</t>
  </si>
  <si>
    <t>2207</t>
  </si>
  <si>
    <t>PBRO. RICARDO SALAS CAMPOS</t>
  </si>
  <si>
    <t>01680</t>
  </si>
  <si>
    <t>0338</t>
  </si>
  <si>
    <t>2144</t>
  </si>
  <si>
    <t>02375</t>
  </si>
  <si>
    <t>01682</t>
  </si>
  <si>
    <t>2190</t>
  </si>
  <si>
    <t>01683</t>
  </si>
  <si>
    <t>2218</t>
  </si>
  <si>
    <t>01684</t>
  </si>
  <si>
    <t>2220</t>
  </si>
  <si>
    <t>SANTO TOMAS</t>
  </si>
  <si>
    <t>4981</t>
  </si>
  <si>
    <t>PATRICIA SOLANO SALAZAR</t>
  </si>
  <si>
    <t>2093</t>
  </si>
  <si>
    <t>2113</t>
  </si>
  <si>
    <t>ESTERO GRANDE</t>
  </si>
  <si>
    <t>02334</t>
  </si>
  <si>
    <t>2151</t>
  </si>
  <si>
    <t>KAY RICA</t>
  </si>
  <si>
    <t>BELISA SOTO ALFARO</t>
  </si>
  <si>
    <t>01691</t>
  </si>
  <si>
    <t>2181</t>
  </si>
  <si>
    <t>LAS PALMITAS</t>
  </si>
  <si>
    <t>2186</t>
  </si>
  <si>
    <t>01830</t>
  </si>
  <si>
    <t>01991</t>
  </si>
  <si>
    <t>01694</t>
  </si>
  <si>
    <t>2213</t>
  </si>
  <si>
    <t>01695</t>
  </si>
  <si>
    <t>2246</t>
  </si>
  <si>
    <t>01752</t>
  </si>
  <si>
    <t>01696</t>
  </si>
  <si>
    <t>2183</t>
  </si>
  <si>
    <t>01698</t>
  </si>
  <si>
    <t>2137</t>
  </si>
  <si>
    <t>I.D.A. LA GATA</t>
  </si>
  <si>
    <t>03037</t>
  </si>
  <si>
    <t>01699</t>
  </si>
  <si>
    <t>2234</t>
  </si>
  <si>
    <t>01701</t>
  </si>
  <si>
    <t>2148</t>
  </si>
  <si>
    <t>SANDRA VILLEGAS VILLEGAS</t>
  </si>
  <si>
    <t>02676</t>
  </si>
  <si>
    <t>01703</t>
  </si>
  <si>
    <t>1750</t>
  </si>
  <si>
    <t>CASAMATA</t>
  </si>
  <si>
    <t>2225</t>
  </si>
  <si>
    <t>01873</t>
  </si>
  <si>
    <t>2163</t>
  </si>
  <si>
    <t>02157</t>
  </si>
  <si>
    <t>2115</t>
  </si>
  <si>
    <t>I.D.A. LINDO SOL</t>
  </si>
  <si>
    <t>03073</t>
  </si>
  <si>
    <t>01709</t>
  </si>
  <si>
    <t>01710</t>
  </si>
  <si>
    <t>2227</t>
  </si>
  <si>
    <t>CLAUDIO LARA CAMPOS</t>
  </si>
  <si>
    <t>01713</t>
  </si>
  <si>
    <t>01714</t>
  </si>
  <si>
    <t>2193</t>
  </si>
  <si>
    <t>SAN RAFAEL DE VARA BLANCA</t>
  </si>
  <si>
    <t>02158</t>
  </si>
  <si>
    <t>1753</t>
  </si>
  <si>
    <t>MARICEL CORDERO FERNANDEZ</t>
  </si>
  <si>
    <t>2118</t>
  </si>
  <si>
    <t>02646</t>
  </si>
  <si>
    <t>2180</t>
  </si>
  <si>
    <t>2064</t>
  </si>
  <si>
    <t>TICARI</t>
  </si>
  <si>
    <t>01725</t>
  </si>
  <si>
    <t>2123</t>
  </si>
  <si>
    <t>01726</t>
  </si>
  <si>
    <t>01727</t>
  </si>
  <si>
    <t>2134</t>
  </si>
  <si>
    <t>2082</t>
  </si>
  <si>
    <t>COLONIA NAZARETH</t>
  </si>
  <si>
    <t>03038</t>
  </si>
  <si>
    <t>2158</t>
  </si>
  <si>
    <t>FINCA DOS</t>
  </si>
  <si>
    <t>2099</t>
  </si>
  <si>
    <t>01732</t>
  </si>
  <si>
    <t>FINCA AGUA</t>
  </si>
  <si>
    <t>RONALD SALAS AZOFEIFA</t>
  </si>
  <si>
    <t>2119</t>
  </si>
  <si>
    <t>03078</t>
  </si>
  <si>
    <t>2238</t>
  </si>
  <si>
    <t>FINCA OCHO</t>
  </si>
  <si>
    <t>ROCIO PICADO AZOFEIFA</t>
  </si>
  <si>
    <t>2120</t>
  </si>
  <si>
    <t>FLAMINIA</t>
  </si>
  <si>
    <t>2240</t>
  </si>
  <si>
    <t>2143</t>
  </si>
  <si>
    <t>SAN BERNARDINO</t>
  </si>
  <si>
    <t>02505</t>
  </si>
  <si>
    <t>01993</t>
  </si>
  <si>
    <t>2111</t>
  </si>
  <si>
    <t>2126</t>
  </si>
  <si>
    <t>COLONIA VILLALOBOS</t>
  </si>
  <si>
    <t>01741</t>
  </si>
  <si>
    <t>2161</t>
  </si>
  <si>
    <t>I.D.A. HUETAR</t>
  </si>
  <si>
    <t>2160</t>
  </si>
  <si>
    <t>01878</t>
  </si>
  <si>
    <t>2233</t>
  </si>
  <si>
    <t>02674</t>
  </si>
  <si>
    <t>01992</t>
  </si>
  <si>
    <t>2239</t>
  </si>
  <si>
    <t>FINCA DIEZ</t>
  </si>
  <si>
    <t>GREIVIN ALVAREZ JIMENEZ</t>
  </si>
  <si>
    <t>2236</t>
  </si>
  <si>
    <t>FINCA SEIS</t>
  </si>
  <si>
    <t>2142</t>
  </si>
  <si>
    <t>I.D.A. EL PALMAR</t>
  </si>
  <si>
    <t>03140</t>
  </si>
  <si>
    <t>2232</t>
  </si>
  <si>
    <t>FINCA UNO</t>
  </si>
  <si>
    <t>02160</t>
  </si>
  <si>
    <t>2245</t>
  </si>
  <si>
    <t>FINCA ONCE</t>
  </si>
  <si>
    <t>2237</t>
  </si>
  <si>
    <t>FINCA CUATRO</t>
  </si>
  <si>
    <t>2242</t>
  </si>
  <si>
    <t>FINCA TRES</t>
  </si>
  <si>
    <t>SONIA TREJOS MORALES</t>
  </si>
  <si>
    <t>2243</t>
  </si>
  <si>
    <t>FINCA CINCO</t>
  </si>
  <si>
    <t>3794</t>
  </si>
  <si>
    <t>PORFIRIO RUIZ NAVARRO</t>
  </si>
  <si>
    <t>EMEL GUTIERREZ CONTRERAS</t>
  </si>
  <si>
    <t>01753</t>
  </si>
  <si>
    <t>3826</t>
  </si>
  <si>
    <t>COLONIA BLANCA</t>
  </si>
  <si>
    <t>01934</t>
  </si>
  <si>
    <t>3836</t>
  </si>
  <si>
    <t>COLONIA LA LIBERTAD</t>
  </si>
  <si>
    <t>02166</t>
  </si>
  <si>
    <t>01836</t>
  </si>
  <si>
    <t>01756</t>
  </si>
  <si>
    <t>01839</t>
  </si>
  <si>
    <t>3847</t>
  </si>
  <si>
    <t>01837</t>
  </si>
  <si>
    <t>01759</t>
  </si>
  <si>
    <t>3846</t>
  </si>
  <si>
    <t>01760</t>
  </si>
  <si>
    <t>3874</t>
  </si>
  <si>
    <t>LOS CARTAGOS SUR</t>
  </si>
  <si>
    <t>02170</t>
  </si>
  <si>
    <t>01761</t>
  </si>
  <si>
    <t>3905</t>
  </si>
  <si>
    <t>01763</t>
  </si>
  <si>
    <t>3867</t>
  </si>
  <si>
    <t>02169</t>
  </si>
  <si>
    <t>3893</t>
  </si>
  <si>
    <t>RIO NEGRO</t>
  </si>
  <si>
    <t>01935</t>
  </si>
  <si>
    <t>02090</t>
  </si>
  <si>
    <t>3840</t>
  </si>
  <si>
    <t>CUATRO BOCAS</t>
  </si>
  <si>
    <t>3863</t>
  </si>
  <si>
    <t>LAS ARMENIAS</t>
  </si>
  <si>
    <t>02317</t>
  </si>
  <si>
    <t>01936</t>
  </si>
  <si>
    <t>2256</t>
  </si>
  <si>
    <t>02437</t>
  </si>
  <si>
    <t>2275</t>
  </si>
  <si>
    <t>COLONIA BOLAÑOS</t>
  </si>
  <si>
    <t>ROSA IRIS MATARRITA DIAZ</t>
  </si>
  <si>
    <t>01772</t>
  </si>
  <si>
    <t>01856</t>
  </si>
  <si>
    <t>3818</t>
  </si>
  <si>
    <t>BRASILIA</t>
  </si>
  <si>
    <t>DOS RIOS</t>
  </si>
  <si>
    <t>01774</t>
  </si>
  <si>
    <t>3831</t>
  </si>
  <si>
    <t>I.D.A. SAN LUIS</t>
  </si>
  <si>
    <t>02728</t>
  </si>
  <si>
    <t>3813</t>
  </si>
  <si>
    <t>BIRMANIA</t>
  </si>
  <si>
    <t>2264</t>
  </si>
  <si>
    <t>GIL TABLADA COREA</t>
  </si>
  <si>
    <t>02023</t>
  </si>
  <si>
    <t>2281</t>
  </si>
  <si>
    <t>02022</t>
  </si>
  <si>
    <t>3843</t>
  </si>
  <si>
    <t>2286</t>
  </si>
  <si>
    <t>2297</t>
  </si>
  <si>
    <t>01857</t>
  </si>
  <si>
    <t>02483</t>
  </si>
  <si>
    <t>01783</t>
  </si>
  <si>
    <t>2298</t>
  </si>
  <si>
    <t>2293</t>
  </si>
  <si>
    <t>SALVADOR VILLAR MUÑOZ</t>
  </si>
  <si>
    <t>01788</t>
  </si>
  <si>
    <t>3879</t>
  </si>
  <si>
    <t>LOS LAURELES</t>
  </si>
  <si>
    <t>DOUGLAS BALTODANO NAVAS</t>
  </si>
  <si>
    <t>01852</t>
  </si>
  <si>
    <t>3796</t>
  </si>
  <si>
    <t>LOS PALMARES</t>
  </si>
  <si>
    <t>JUVENAL CHAVEZ BRICEÑO</t>
  </si>
  <si>
    <t>02864</t>
  </si>
  <si>
    <t>01790</t>
  </si>
  <si>
    <t>2315</t>
  </si>
  <si>
    <t>SAN DIMAS</t>
  </si>
  <si>
    <t>2254</t>
  </si>
  <si>
    <t>MAQUENCAL</t>
  </si>
  <si>
    <t>02861</t>
  </si>
  <si>
    <t>2327</t>
  </si>
  <si>
    <t>SONZAPOTE</t>
  </si>
  <si>
    <t>2278</t>
  </si>
  <si>
    <t>CUAJINIQUIL</t>
  </si>
  <si>
    <t>01797</t>
  </si>
  <si>
    <t>3814</t>
  </si>
  <si>
    <t>I.D.A. EL GAVILAN</t>
  </si>
  <si>
    <t>01798</t>
  </si>
  <si>
    <t>2300</t>
  </si>
  <si>
    <t>02021</t>
  </si>
  <si>
    <t>01799</t>
  </si>
  <si>
    <t>3815</t>
  </si>
  <si>
    <t>03028</t>
  </si>
  <si>
    <t>01844</t>
  </si>
  <si>
    <t>3883</t>
  </si>
  <si>
    <t>MARIA CRISTINA PEÑA VIALES</t>
  </si>
  <si>
    <t>02726</t>
  </si>
  <si>
    <t>3927</t>
  </si>
  <si>
    <t>LA AMERICA</t>
  </si>
  <si>
    <t>XINIA CORTES PARRALES</t>
  </si>
  <si>
    <t>01854</t>
  </si>
  <si>
    <t>01803</t>
  </si>
  <si>
    <t>2321</t>
  </si>
  <si>
    <t>01804</t>
  </si>
  <si>
    <t>02933</t>
  </si>
  <si>
    <t>3931</t>
  </si>
  <si>
    <t>PIEDRAS AZULES</t>
  </si>
  <si>
    <t>02393</t>
  </si>
  <si>
    <t>02485</t>
  </si>
  <si>
    <t>3926</t>
  </si>
  <si>
    <t>01853</t>
  </si>
  <si>
    <t>01813</t>
  </si>
  <si>
    <t>2323</t>
  </si>
  <si>
    <t>2328</t>
  </si>
  <si>
    <t>01815</t>
  </si>
  <si>
    <t>2262</t>
  </si>
  <si>
    <t>03084</t>
  </si>
  <si>
    <t>01816</t>
  </si>
  <si>
    <t>2308</t>
  </si>
  <si>
    <t>MORACIA</t>
  </si>
  <si>
    <t>MARIO BRENES VILLALOBOS</t>
  </si>
  <si>
    <t>2274</t>
  </si>
  <si>
    <t>01818</t>
  </si>
  <si>
    <t>4989</t>
  </si>
  <si>
    <t>JULIA ACUÑA DE SOMARRIBAS</t>
  </si>
  <si>
    <t>EL SALTO</t>
  </si>
  <si>
    <t>01821</t>
  </si>
  <si>
    <t>2329</t>
  </si>
  <si>
    <t>BARRIO LA CRUZ</t>
  </si>
  <si>
    <t>2299</t>
  </si>
  <si>
    <t>2282</t>
  </si>
  <si>
    <t>GUARDIA</t>
  </si>
  <si>
    <t>CURUBANDE</t>
  </si>
  <si>
    <t>2259</t>
  </si>
  <si>
    <t>BARRIO GUADALUPE</t>
  </si>
  <si>
    <t>01828</t>
  </si>
  <si>
    <t>2301</t>
  </si>
  <si>
    <t>LAS LILAS</t>
  </si>
  <si>
    <t>CAÑAS DULCES</t>
  </si>
  <si>
    <t>ALBA ROSA SOTO CERDAS</t>
  </si>
  <si>
    <t>02332</t>
  </si>
  <si>
    <t>2280</t>
  </si>
  <si>
    <t>02935</t>
  </si>
  <si>
    <t>2288</t>
  </si>
  <si>
    <t>2263</t>
  </si>
  <si>
    <t>01859</t>
  </si>
  <si>
    <t>01834</t>
  </si>
  <si>
    <t>2292</t>
  </si>
  <si>
    <t>IRIGARAY</t>
  </si>
  <si>
    <t>01835</t>
  </si>
  <si>
    <t>2265</t>
  </si>
  <si>
    <t>2324</t>
  </si>
  <si>
    <t>EL TRIUNFO</t>
  </si>
  <si>
    <t>02677</t>
  </si>
  <si>
    <t>2330</t>
  </si>
  <si>
    <t>PELON DE LA BAJURA</t>
  </si>
  <si>
    <t>02350</t>
  </si>
  <si>
    <t>2251</t>
  </si>
  <si>
    <t>02017</t>
  </si>
  <si>
    <t>2291</t>
  </si>
  <si>
    <t>EL GUAYABO</t>
  </si>
  <si>
    <t>2296</t>
  </si>
  <si>
    <t>01841</t>
  </si>
  <si>
    <t>2089</t>
  </si>
  <si>
    <t>COYOL</t>
  </si>
  <si>
    <t>01842</t>
  </si>
  <si>
    <t>2306</t>
  </si>
  <si>
    <t>MONTENEGRO</t>
  </si>
  <si>
    <t>01843</t>
  </si>
  <si>
    <t>2257</t>
  </si>
  <si>
    <t>01845</t>
  </si>
  <si>
    <t>01846</t>
  </si>
  <si>
    <t>2088</t>
  </si>
  <si>
    <t>2268</t>
  </si>
  <si>
    <t>EL ARBOLITO</t>
  </si>
  <si>
    <t>02441</t>
  </si>
  <si>
    <t>2283</t>
  </si>
  <si>
    <t>PIJIJE</t>
  </si>
  <si>
    <t>01970</t>
  </si>
  <si>
    <t>2326</t>
  </si>
  <si>
    <t>02794</t>
  </si>
  <si>
    <t>2307</t>
  </si>
  <si>
    <t>02272</t>
  </si>
  <si>
    <t>2314</t>
  </si>
  <si>
    <t>SAN BERNARDO</t>
  </si>
  <si>
    <t>02018</t>
  </si>
  <si>
    <t>01858</t>
  </si>
  <si>
    <t>2408</t>
  </si>
  <si>
    <t>VIRGILIO CAAMAÑO ARAUZ</t>
  </si>
  <si>
    <t>NICOYA</t>
  </si>
  <si>
    <t>02011</t>
  </si>
  <si>
    <t>01862</t>
  </si>
  <si>
    <t>2424</t>
  </si>
  <si>
    <t>FRAY BARTOLOME DE LAS CASAS</t>
  </si>
  <si>
    <t>2430</t>
  </si>
  <si>
    <t>ARTURO SOLANO MONGE</t>
  </si>
  <si>
    <t>01864</t>
  </si>
  <si>
    <t>2448</t>
  </si>
  <si>
    <t>02766</t>
  </si>
  <si>
    <t>01882</t>
  </si>
  <si>
    <t>2454</t>
  </si>
  <si>
    <t>20 DE MARZO DE 1856</t>
  </si>
  <si>
    <t>JENNY ALVAREZ ROSALES</t>
  </si>
  <si>
    <t>02013</t>
  </si>
  <si>
    <t>01866</t>
  </si>
  <si>
    <t>2462</t>
  </si>
  <si>
    <t>01867</t>
  </si>
  <si>
    <t>2492</t>
  </si>
  <si>
    <t>CACIQUE NICOA</t>
  </si>
  <si>
    <t>2410</t>
  </si>
  <si>
    <t>LEONIDAS BRICEÑO BALTODANO</t>
  </si>
  <si>
    <t>2397</t>
  </si>
  <si>
    <t>JUAN DIAZ</t>
  </si>
  <si>
    <t>02596</t>
  </si>
  <si>
    <t>2352</t>
  </si>
  <si>
    <t>HENRY ROSALES ZUÑIGA</t>
  </si>
  <si>
    <t>2362</t>
  </si>
  <si>
    <t>CUPERTINO BRICEÑO BALTODANO</t>
  </si>
  <si>
    <t>01877</t>
  </si>
  <si>
    <t>2393</t>
  </si>
  <si>
    <t>GAMALOTAL</t>
  </si>
  <si>
    <t>2405</t>
  </si>
  <si>
    <t>GUILLERMO MORALES PEREZ</t>
  </si>
  <si>
    <t>2479</t>
  </si>
  <si>
    <t>VALEDOR MARTINEZ MARTINEZ</t>
  </si>
  <si>
    <t>CURIME</t>
  </si>
  <si>
    <t>MIRAMAR</t>
  </si>
  <si>
    <t>2384</t>
  </si>
  <si>
    <t>2472</t>
  </si>
  <si>
    <t>03049</t>
  </si>
  <si>
    <t>2331</t>
  </si>
  <si>
    <t>ACOYAPA</t>
  </si>
  <si>
    <t>01897</t>
  </si>
  <si>
    <t>2371</t>
  </si>
  <si>
    <t>BLAS MONTES LEAL</t>
  </si>
  <si>
    <t>COPAL</t>
  </si>
  <si>
    <t>01899</t>
  </si>
  <si>
    <t>2411</t>
  </si>
  <si>
    <t>LUCAS BRICEÑO FONSECA</t>
  </si>
  <si>
    <t>02767</t>
  </si>
  <si>
    <t>01901</t>
  </si>
  <si>
    <t>POCHOTE</t>
  </si>
  <si>
    <t>2441</t>
  </si>
  <si>
    <t>CARLOS MILLER</t>
  </si>
  <si>
    <t>02276</t>
  </si>
  <si>
    <t>01903</t>
  </si>
  <si>
    <t>2480</t>
  </si>
  <si>
    <t>GIL GONZALEZ DAVILA</t>
  </si>
  <si>
    <t>OVIDIO MARTINEZ PIÑAR</t>
  </si>
  <si>
    <t>02213</t>
  </si>
  <si>
    <t>2341</t>
  </si>
  <si>
    <t>ANTONIO MACEO Y GRAJALES</t>
  </si>
  <si>
    <t>2364</t>
  </si>
  <si>
    <t>SANTOS CARRILLO</t>
  </si>
  <si>
    <t>2482</t>
  </si>
  <si>
    <t>02277</t>
  </si>
  <si>
    <t>01909</t>
  </si>
  <si>
    <t>2417</t>
  </si>
  <si>
    <t>MATAMBUGUITO</t>
  </si>
  <si>
    <t>EDVIN GUEVARA ALEMAN</t>
  </si>
  <si>
    <t>02275</t>
  </si>
  <si>
    <t>01980</t>
  </si>
  <si>
    <t>2423</t>
  </si>
  <si>
    <t>RECAREDO BRICEÑO ARAUZ</t>
  </si>
  <si>
    <t>02128</t>
  </si>
  <si>
    <t>2344</t>
  </si>
  <si>
    <t>ULISES DELGADO AGUILERA</t>
  </si>
  <si>
    <t>2456</t>
  </si>
  <si>
    <t>LUIS DOBLES SEGREDA</t>
  </si>
  <si>
    <t>02015</t>
  </si>
  <si>
    <t>2374</t>
  </si>
  <si>
    <t>2422</t>
  </si>
  <si>
    <t>MANUEL CARDENAS CARDENAS</t>
  </si>
  <si>
    <t>2399</t>
  </si>
  <si>
    <t>25 DE JULIO</t>
  </si>
  <si>
    <t>FLORIDA</t>
  </si>
  <si>
    <t>01922</t>
  </si>
  <si>
    <t>01923</t>
  </si>
  <si>
    <t>01924</t>
  </si>
  <si>
    <t>2360</t>
  </si>
  <si>
    <t>CABALLITO</t>
  </si>
  <si>
    <t>02768</t>
  </si>
  <si>
    <t>01925</t>
  </si>
  <si>
    <t>01927</t>
  </si>
  <si>
    <t>01930</t>
  </si>
  <si>
    <t>2477</t>
  </si>
  <si>
    <t>TALOLINGA</t>
  </si>
  <si>
    <t>03025</t>
  </si>
  <si>
    <t>01933</t>
  </si>
  <si>
    <t>2369</t>
  </si>
  <si>
    <t>CERRILLOS</t>
  </si>
  <si>
    <t>HOJANCHA</t>
  </si>
  <si>
    <t>4995</t>
  </si>
  <si>
    <t>JOSE MARTIN CARRILLO CASTRILLO</t>
  </si>
  <si>
    <t>HUACAS</t>
  </si>
  <si>
    <t>02548</t>
  </si>
  <si>
    <t>4996</t>
  </si>
  <si>
    <t>MONTE ROMO</t>
  </si>
  <si>
    <t>2390</t>
  </si>
  <si>
    <t>JUAN ESTRADA RAVAGO</t>
  </si>
  <si>
    <t>PUERTO CARRILLO</t>
  </si>
  <si>
    <t>02280</t>
  </si>
  <si>
    <t>2416</t>
  </si>
  <si>
    <t>26 DE FEBRERO DE 1886</t>
  </si>
  <si>
    <t>01938</t>
  </si>
  <si>
    <t>2431</t>
  </si>
  <si>
    <t>PILANGOSTA</t>
  </si>
  <si>
    <t>XINIA MENDEZ CRUZ</t>
  </si>
  <si>
    <t>VICTORIANO MENA MENA</t>
  </si>
  <si>
    <t>LAJAS</t>
  </si>
  <si>
    <t>LA MARAVILLA</t>
  </si>
  <si>
    <t>2080</t>
  </si>
  <si>
    <t>MALINCHE</t>
  </si>
  <si>
    <t>4997</t>
  </si>
  <si>
    <t>02211</t>
  </si>
  <si>
    <t>NANDAYURE</t>
  </si>
  <si>
    <t>2347</t>
  </si>
  <si>
    <t>BARCO QUEBRADO</t>
  </si>
  <si>
    <t>SAMARA</t>
  </si>
  <si>
    <t>01987</t>
  </si>
  <si>
    <t>01956</t>
  </si>
  <si>
    <t>2090</t>
  </si>
  <si>
    <t>JAVILLOS</t>
  </si>
  <si>
    <t>NANCY MEJIAS CHAVES</t>
  </si>
  <si>
    <t>01959</t>
  </si>
  <si>
    <t>2392</t>
  </si>
  <si>
    <t>GARZA</t>
  </si>
  <si>
    <t>02282</t>
  </si>
  <si>
    <t>2491</t>
  </si>
  <si>
    <t>01962</t>
  </si>
  <si>
    <t>2478</t>
  </si>
  <si>
    <t>TERCIOPELO</t>
  </si>
  <si>
    <t>MAYRA MORA BONILLA</t>
  </si>
  <si>
    <t>03095</t>
  </si>
  <si>
    <t>01963</t>
  </si>
  <si>
    <t>2338</t>
  </si>
  <si>
    <t>CHINAMPAS</t>
  </si>
  <si>
    <t>BEATRIZ DIAZ GUEVARA</t>
  </si>
  <si>
    <t>03080</t>
  </si>
  <si>
    <t>01964</t>
  </si>
  <si>
    <t>2487</t>
  </si>
  <si>
    <t>01965</t>
  </si>
  <si>
    <t>01967</t>
  </si>
  <si>
    <t>2383</t>
  </si>
  <si>
    <t>EDITH OBREGON SEQUEIRA</t>
  </si>
  <si>
    <t>01968</t>
  </si>
  <si>
    <t>2455</t>
  </si>
  <si>
    <t>LOURDES ACOSTA RODRIGUEZ</t>
  </si>
  <si>
    <t>2358</t>
  </si>
  <si>
    <t>SERAPIO LOPEZ FAJARDO</t>
  </si>
  <si>
    <t>2079</t>
  </si>
  <si>
    <t>NOGAL</t>
  </si>
  <si>
    <t>2366</t>
  </si>
  <si>
    <t>LA ESPERANZA DE GARZA</t>
  </si>
  <si>
    <t>2361</t>
  </si>
  <si>
    <t>CACAO</t>
  </si>
  <si>
    <t>01977</t>
  </si>
  <si>
    <t>2434</t>
  </si>
  <si>
    <t>BILLO ZELEDON</t>
  </si>
  <si>
    <t>01978</t>
  </si>
  <si>
    <t>2465</t>
  </si>
  <si>
    <t>2473</t>
  </si>
  <si>
    <t>GUILLERMO ALVARADO HERNANDEZ</t>
  </si>
  <si>
    <t>2368</t>
  </si>
  <si>
    <t>WARNER MATARRITA ESPINOZA</t>
  </si>
  <si>
    <t>2380</t>
  </si>
  <si>
    <t>ALEXANDER ELIZONDO SALAZAR</t>
  </si>
  <si>
    <t>03272</t>
  </si>
  <si>
    <t>01982</t>
  </si>
  <si>
    <t>2385</t>
  </si>
  <si>
    <t>MARITZA LOPEZ JIMENEZ</t>
  </si>
  <si>
    <t>03203</t>
  </si>
  <si>
    <t>01988</t>
  </si>
  <si>
    <t>2466</t>
  </si>
  <si>
    <t>02284</t>
  </si>
  <si>
    <t>2429</t>
  </si>
  <si>
    <t>02283</t>
  </si>
  <si>
    <t>02451</t>
  </si>
  <si>
    <t>02951</t>
  </si>
  <si>
    <t>2412</t>
  </si>
  <si>
    <t>02298</t>
  </si>
  <si>
    <t>01996</t>
  </si>
  <si>
    <t>2396</t>
  </si>
  <si>
    <t>02952</t>
  </si>
  <si>
    <t>01999</t>
  </si>
  <si>
    <t>02000</t>
  </si>
  <si>
    <t>2433</t>
  </si>
  <si>
    <t>PILAS DE BEJUCO</t>
  </si>
  <si>
    <t>02560</t>
  </si>
  <si>
    <t>02002</t>
  </si>
  <si>
    <t>02003</t>
  </si>
  <si>
    <t>02004</t>
  </si>
  <si>
    <t>02005</t>
  </si>
  <si>
    <t>LEPANTO</t>
  </si>
  <si>
    <t>02450</t>
  </si>
  <si>
    <t>02007</t>
  </si>
  <si>
    <t>2439</t>
  </si>
  <si>
    <t>03026</t>
  </si>
  <si>
    <t>02008</t>
  </si>
  <si>
    <t>02009</t>
  </si>
  <si>
    <t>02010</t>
  </si>
  <si>
    <t>2457</t>
  </si>
  <si>
    <t>2509</t>
  </si>
  <si>
    <t>02559</t>
  </si>
  <si>
    <t>2510</t>
  </si>
  <si>
    <t>2514</t>
  </si>
  <si>
    <t>FRANCISCO CHAVES CHAVES</t>
  </si>
  <si>
    <t>2544</t>
  </si>
  <si>
    <t>DIRIA</t>
  </si>
  <si>
    <t>2555</t>
  </si>
  <si>
    <t>PUERTO RICO</t>
  </si>
  <si>
    <t>2578</t>
  </si>
  <si>
    <t>2586</t>
  </si>
  <si>
    <t>TALOLINGUITA</t>
  </si>
  <si>
    <t>2590</t>
  </si>
  <si>
    <t>SILENY MORALES MOLINA</t>
  </si>
  <si>
    <t>2593</t>
  </si>
  <si>
    <t>02156</t>
  </si>
  <si>
    <t>2580</t>
  </si>
  <si>
    <t>02425</t>
  </si>
  <si>
    <t>02029</t>
  </si>
  <si>
    <t>2567</t>
  </si>
  <si>
    <t>02030</t>
  </si>
  <si>
    <t>02031</t>
  </si>
  <si>
    <t>02032</t>
  </si>
  <si>
    <t>2520</t>
  </si>
  <si>
    <t>02389</t>
  </si>
  <si>
    <t>2534</t>
  </si>
  <si>
    <t>02034</t>
  </si>
  <si>
    <t>MONTE VERDE</t>
  </si>
  <si>
    <t>2528</t>
  </si>
  <si>
    <t>02038</t>
  </si>
  <si>
    <t>02040</t>
  </si>
  <si>
    <t>02041</t>
  </si>
  <si>
    <t>2588</t>
  </si>
  <si>
    <t>27 DE ABRIL</t>
  </si>
  <si>
    <t>02042</t>
  </si>
  <si>
    <t>2589</t>
  </si>
  <si>
    <t>LOS PARGOS</t>
  </si>
  <si>
    <t>03124</t>
  </si>
  <si>
    <t>02043</t>
  </si>
  <si>
    <t>2086</t>
  </si>
  <si>
    <t>02044</t>
  </si>
  <si>
    <t>2592</t>
  </si>
  <si>
    <t>EL TRAPICHE</t>
  </si>
  <si>
    <t>03258</t>
  </si>
  <si>
    <t>3708</t>
  </si>
  <si>
    <t>INVU LA GUARIA</t>
  </si>
  <si>
    <t>2575</t>
  </si>
  <si>
    <t>02568</t>
  </si>
  <si>
    <t>2714</t>
  </si>
  <si>
    <t>EL CHAGÜITE</t>
  </si>
  <si>
    <t>2516</t>
  </si>
  <si>
    <t>BRASILITO</t>
  </si>
  <si>
    <t>NIDIA GUADAMUZ GUADAMUZ</t>
  </si>
  <si>
    <t>2524</t>
  </si>
  <si>
    <t>2530</t>
  </si>
  <si>
    <t>PORTEGOLPE</t>
  </si>
  <si>
    <t>2535</t>
  </si>
  <si>
    <t>2538</t>
  </si>
  <si>
    <t>VILLARREAL</t>
  </si>
  <si>
    <t>2508</t>
  </si>
  <si>
    <t>COYOLITO</t>
  </si>
  <si>
    <t>2531</t>
  </si>
  <si>
    <t>PUERTO POTRERO</t>
  </si>
  <si>
    <t>2548</t>
  </si>
  <si>
    <t>03257</t>
  </si>
  <si>
    <t>02060</t>
  </si>
  <si>
    <t>2566</t>
  </si>
  <si>
    <t>MATAPALO</t>
  </si>
  <si>
    <t>2511</t>
  </si>
  <si>
    <t>CARTAGENA</t>
  </si>
  <si>
    <t>02062</t>
  </si>
  <si>
    <t>2539</t>
  </si>
  <si>
    <t>2549</t>
  </si>
  <si>
    <t>RICARDO ANGULO VALLEJOS</t>
  </si>
  <si>
    <t>ISABEL MATARRITA RUIZ</t>
  </si>
  <si>
    <t>2559</t>
  </si>
  <si>
    <t>LORENA</t>
  </si>
  <si>
    <t>02385</t>
  </si>
  <si>
    <t>2565</t>
  </si>
  <si>
    <t>MARBELLA</t>
  </si>
  <si>
    <t>02214</t>
  </si>
  <si>
    <t>2570</t>
  </si>
  <si>
    <t>OSTIONAL</t>
  </si>
  <si>
    <t>02070</t>
  </si>
  <si>
    <t>02458</t>
  </si>
  <si>
    <t>02254</t>
  </si>
  <si>
    <t>2579</t>
  </si>
  <si>
    <t>02678</t>
  </si>
  <si>
    <t>2587</t>
  </si>
  <si>
    <t>03255</t>
  </si>
  <si>
    <t>PENINSULAR</t>
  </si>
  <si>
    <t>2498</t>
  </si>
  <si>
    <t>ARTOLA</t>
  </si>
  <si>
    <t>2515</t>
  </si>
  <si>
    <t>BOLSON</t>
  </si>
  <si>
    <t>2519</t>
  </si>
  <si>
    <t>CORRALILLOS</t>
  </si>
  <si>
    <t>02085</t>
  </si>
  <si>
    <t>2574</t>
  </si>
  <si>
    <t>2527</t>
  </si>
  <si>
    <t>2581</t>
  </si>
  <si>
    <t>WALTER MARCHENA BRAN</t>
  </si>
  <si>
    <t>2552</t>
  </si>
  <si>
    <t>03151</t>
  </si>
  <si>
    <t>2564</t>
  </si>
  <si>
    <t>LOS PLANES</t>
  </si>
  <si>
    <t>FAUSI GUADAMUZ ANGULO</t>
  </si>
  <si>
    <t>02562</t>
  </si>
  <si>
    <t>2572</t>
  </si>
  <si>
    <t>PASO TEMPISQUE</t>
  </si>
  <si>
    <t>GLENY ROXANA MOLINA CHAVARRIA</t>
  </si>
  <si>
    <t>2556</t>
  </si>
  <si>
    <t>2591</t>
  </si>
  <si>
    <t>02930</t>
  </si>
  <si>
    <t>2507</t>
  </si>
  <si>
    <t>02095</t>
  </si>
  <si>
    <t>2512</t>
  </si>
  <si>
    <t>2526</t>
  </si>
  <si>
    <t>2573</t>
  </si>
  <si>
    <t>2583</t>
  </si>
  <si>
    <t>2582</t>
  </si>
  <si>
    <t>02563</t>
  </si>
  <si>
    <t>2506</t>
  </si>
  <si>
    <t>CASTILLA DE ORO</t>
  </si>
  <si>
    <t>03164</t>
  </si>
  <si>
    <t>2563</t>
  </si>
  <si>
    <t>LOS JOCOTES</t>
  </si>
  <si>
    <t>2571</t>
  </si>
  <si>
    <t>PALESTINA</t>
  </si>
  <si>
    <t>02679</t>
  </si>
  <si>
    <t>2505</t>
  </si>
  <si>
    <t>CACIQUE</t>
  </si>
  <si>
    <t>03039</t>
  </si>
  <si>
    <t>3828</t>
  </si>
  <si>
    <t>3834</t>
  </si>
  <si>
    <t>3844</t>
  </si>
  <si>
    <t>3845</t>
  </si>
  <si>
    <t>EL CARMEN # 1</t>
  </si>
  <si>
    <t>3848</t>
  </si>
  <si>
    <t>3850</t>
  </si>
  <si>
    <t>3852</t>
  </si>
  <si>
    <t>EL FOSFORO</t>
  </si>
  <si>
    <t>3904</t>
  </si>
  <si>
    <t>02165</t>
  </si>
  <si>
    <t>02114</t>
  </si>
  <si>
    <t>3917</t>
  </si>
  <si>
    <t>LLANO AZUL</t>
  </si>
  <si>
    <t>02639</t>
  </si>
  <si>
    <t>02115</t>
  </si>
  <si>
    <t>3866</t>
  </si>
  <si>
    <t>LAS MILPAS</t>
  </si>
  <si>
    <t>02478</t>
  </si>
  <si>
    <t>3908</t>
  </si>
  <si>
    <t>TEODORO PICADO MICHALSKY</t>
  </si>
  <si>
    <t>02117</t>
  </si>
  <si>
    <t>3873</t>
  </si>
  <si>
    <t>NAZARETH</t>
  </si>
  <si>
    <t>02164</t>
  </si>
  <si>
    <t>02118</t>
  </si>
  <si>
    <t>3892</t>
  </si>
  <si>
    <t>3875</t>
  </si>
  <si>
    <t>3832</t>
  </si>
  <si>
    <t>02171</t>
  </si>
  <si>
    <t>3861</t>
  </si>
  <si>
    <t>LA VERBENA</t>
  </si>
  <si>
    <t>02163</t>
  </si>
  <si>
    <t>3918</t>
  </si>
  <si>
    <t>SILVIA OLIVAS ORTIZ</t>
  </si>
  <si>
    <t>3922</t>
  </si>
  <si>
    <t>3829</t>
  </si>
  <si>
    <t>EL DELIRIO</t>
  </si>
  <si>
    <t>MINOR RODRIGUEZ CASTILLO</t>
  </si>
  <si>
    <t>3910</t>
  </si>
  <si>
    <t>3855</t>
  </si>
  <si>
    <t>JESUS DE POPOYOAPA</t>
  </si>
  <si>
    <t>3911</t>
  </si>
  <si>
    <t>3864</t>
  </si>
  <si>
    <t>3872</t>
  </si>
  <si>
    <t>3924</t>
  </si>
  <si>
    <t>3882</t>
  </si>
  <si>
    <t>QUEBRADON</t>
  </si>
  <si>
    <t>3896</t>
  </si>
  <si>
    <t>PARCELAS DE PARIS</t>
  </si>
  <si>
    <t>3900</t>
  </si>
  <si>
    <t>3851</t>
  </si>
  <si>
    <t>02144</t>
  </si>
  <si>
    <t>3868</t>
  </si>
  <si>
    <t>JOSE INES LOPEZ OBREGON</t>
  </si>
  <si>
    <t>3895</t>
  </si>
  <si>
    <t>3862</t>
  </si>
  <si>
    <t>3876</t>
  </si>
  <si>
    <t>3899</t>
  </si>
  <si>
    <t>3835</t>
  </si>
  <si>
    <t>COLONIA PUNTARENAS</t>
  </si>
  <si>
    <t>3865</t>
  </si>
  <si>
    <t>LAS FLORES</t>
  </si>
  <si>
    <t>02480</t>
  </si>
  <si>
    <t>02154</t>
  </si>
  <si>
    <t>3869</t>
  </si>
  <si>
    <t>CUATRO CRUCES</t>
  </si>
  <si>
    <t>02642</t>
  </si>
  <si>
    <t>5048</t>
  </si>
  <si>
    <t>RIO NARANJO</t>
  </si>
  <si>
    <t>3919</t>
  </si>
  <si>
    <t>3921</t>
  </si>
  <si>
    <t>02725</t>
  </si>
  <si>
    <t>02159</t>
  </si>
  <si>
    <t>3902</t>
  </si>
  <si>
    <t>02161</t>
  </si>
  <si>
    <t>3812</t>
  </si>
  <si>
    <t>3849</t>
  </si>
  <si>
    <t>02640</t>
  </si>
  <si>
    <t>3894</t>
  </si>
  <si>
    <t>2618</t>
  </si>
  <si>
    <t>02190</t>
  </si>
  <si>
    <t>2676</t>
  </si>
  <si>
    <t>02681</t>
  </si>
  <si>
    <t>2623</t>
  </si>
  <si>
    <t>COROBICI</t>
  </si>
  <si>
    <t>2638</t>
  </si>
  <si>
    <t>JERONIMO FERNANDEZ ROJAS</t>
  </si>
  <si>
    <t>02177</t>
  </si>
  <si>
    <t>2645</t>
  </si>
  <si>
    <t>HACIENDA TABOGA</t>
  </si>
  <si>
    <t>BEBEDERO</t>
  </si>
  <si>
    <t>02822</t>
  </si>
  <si>
    <t>02178</t>
  </si>
  <si>
    <t>2663</t>
  </si>
  <si>
    <t>02179</t>
  </si>
  <si>
    <t>5004</t>
  </si>
  <si>
    <t>02531</t>
  </si>
  <si>
    <t>2682</t>
  </si>
  <si>
    <t>2604</t>
  </si>
  <si>
    <t>ANTONIO OBANDO ESPINOZA</t>
  </si>
  <si>
    <t>2606</t>
  </si>
  <si>
    <t>02185</t>
  </si>
  <si>
    <t>POROZAL</t>
  </si>
  <si>
    <t>2665</t>
  </si>
  <si>
    <t>02824</t>
  </si>
  <si>
    <t>02187</t>
  </si>
  <si>
    <t>02188</t>
  </si>
  <si>
    <t>02189</t>
  </si>
  <si>
    <t>2731</t>
  </si>
  <si>
    <t>SAN JUAN CHIQUITO</t>
  </si>
  <si>
    <t>SAN JUAN GRANDE</t>
  </si>
  <si>
    <t>02694</t>
  </si>
  <si>
    <t>0323</t>
  </si>
  <si>
    <t>BARRIO LAMPARAS</t>
  </si>
  <si>
    <t>02192</t>
  </si>
  <si>
    <t>1100</t>
  </si>
  <si>
    <t>03247</t>
  </si>
  <si>
    <t>2687</t>
  </si>
  <si>
    <t>02928</t>
  </si>
  <si>
    <t>2688</t>
  </si>
  <si>
    <t>NUEVA GUATEMALA</t>
  </si>
  <si>
    <t>02216</t>
  </si>
  <si>
    <t>2696</t>
  </si>
  <si>
    <t>ZULMA MENDEZ LEZAMA</t>
  </si>
  <si>
    <t>02826</t>
  </si>
  <si>
    <t>2595</t>
  </si>
  <si>
    <t>2666</t>
  </si>
  <si>
    <t>POZO AZUL</t>
  </si>
  <si>
    <t>2667</t>
  </si>
  <si>
    <t>2612</t>
  </si>
  <si>
    <t>02782</t>
  </si>
  <si>
    <t>2677</t>
  </si>
  <si>
    <t>SAN BUENAVENTURA</t>
  </si>
  <si>
    <t>02204</t>
  </si>
  <si>
    <t>2640</t>
  </si>
  <si>
    <t>2658</t>
  </si>
  <si>
    <t>2620</t>
  </si>
  <si>
    <t>2650</t>
  </si>
  <si>
    <t>JOAQUIN ARROYO</t>
  </si>
  <si>
    <t>02209</t>
  </si>
  <si>
    <t>2680</t>
  </si>
  <si>
    <t>02392</t>
  </si>
  <si>
    <t>2685</t>
  </si>
  <si>
    <t>2655</t>
  </si>
  <si>
    <t>DELIA OVIEDO DE ACUÑA</t>
  </si>
  <si>
    <t>0353</t>
  </si>
  <si>
    <t>TEJARCILLOS</t>
  </si>
  <si>
    <t>2695</t>
  </si>
  <si>
    <t>CAÑITAS</t>
  </si>
  <si>
    <t>03175</t>
  </si>
  <si>
    <t>TRES AMIGOS</t>
  </si>
  <si>
    <t>2656</t>
  </si>
  <si>
    <t>02394</t>
  </si>
  <si>
    <t>EL DOS</t>
  </si>
  <si>
    <t>2615</t>
  </si>
  <si>
    <t>2671</t>
  </si>
  <si>
    <t>RIO PIEDRAS</t>
  </si>
  <si>
    <t>2639</t>
  </si>
  <si>
    <t>ROSITA CHAVEZ DE CABEZAS</t>
  </si>
  <si>
    <t>2659</t>
  </si>
  <si>
    <t>02236</t>
  </si>
  <si>
    <t>2668</t>
  </si>
  <si>
    <t>2631</t>
  </si>
  <si>
    <t>HEYDER ANGULO OBANDO</t>
  </si>
  <si>
    <t>2672</t>
  </si>
  <si>
    <t>2683</t>
  </si>
  <si>
    <t>2690</t>
  </si>
  <si>
    <t>JAIME GUTIERREZ BRAUN</t>
  </si>
  <si>
    <t>2693</t>
  </si>
  <si>
    <t>TRONADORA</t>
  </si>
  <si>
    <t>2599</t>
  </si>
  <si>
    <t>2605</t>
  </si>
  <si>
    <t>2662</t>
  </si>
  <si>
    <t>MATA DE CAÑA</t>
  </si>
  <si>
    <t>03284</t>
  </si>
  <si>
    <t>02249</t>
  </si>
  <si>
    <t>2670</t>
  </si>
  <si>
    <t>02472</t>
  </si>
  <si>
    <t>03061</t>
  </si>
  <si>
    <t>02253</t>
  </si>
  <si>
    <t>2691</t>
  </si>
  <si>
    <t>2636</t>
  </si>
  <si>
    <t>02263</t>
  </si>
  <si>
    <t>02264</t>
  </si>
  <si>
    <t>EL AGUACATE</t>
  </si>
  <si>
    <t>02266</t>
  </si>
  <si>
    <t>02267</t>
  </si>
  <si>
    <t>2732</t>
  </si>
  <si>
    <t>2735</t>
  </si>
  <si>
    <t>RIO BARRANCA</t>
  </si>
  <si>
    <t>2826</t>
  </si>
  <si>
    <t>BARRIO SAN LUIS</t>
  </si>
  <si>
    <t>2744</t>
  </si>
  <si>
    <t>CIUDADELA KENNEDY</t>
  </si>
  <si>
    <t>LUCIA GONZALEZ BARRANTES</t>
  </si>
  <si>
    <t>02271</t>
  </si>
  <si>
    <t>2834</t>
  </si>
  <si>
    <t>FLORA GUEVARA BARAHONA</t>
  </si>
  <si>
    <t>2792</t>
  </si>
  <si>
    <t>2715</t>
  </si>
  <si>
    <t>AUGUSTO COLOMBARI CHICOLI</t>
  </si>
  <si>
    <t>2883</t>
  </si>
  <si>
    <t>VEINTE DE NOVIEMBRE</t>
  </si>
  <si>
    <t>2842</t>
  </si>
  <si>
    <t>03167</t>
  </si>
  <si>
    <t>02279</t>
  </si>
  <si>
    <t>2836</t>
  </si>
  <si>
    <t>MORA Y CAÑAS</t>
  </si>
  <si>
    <t>2805</t>
  </si>
  <si>
    <t>2870</t>
  </si>
  <si>
    <t>02285</t>
  </si>
  <si>
    <t>2712</t>
  </si>
  <si>
    <t>PITAHAYA</t>
  </si>
  <si>
    <t>02364</t>
  </si>
  <si>
    <t>02286</t>
  </si>
  <si>
    <t>2720</t>
  </si>
  <si>
    <t>BAJO CALIENTE</t>
  </si>
  <si>
    <t>02765</t>
  </si>
  <si>
    <t>02287</t>
  </si>
  <si>
    <t>02288</t>
  </si>
  <si>
    <t>03141</t>
  </si>
  <si>
    <t>02289</t>
  </si>
  <si>
    <t>2759</t>
  </si>
  <si>
    <t>CHAPERNAL</t>
  </si>
  <si>
    <t>02763</t>
  </si>
  <si>
    <t>02290</t>
  </si>
  <si>
    <t>2844</t>
  </si>
  <si>
    <t>02292</t>
  </si>
  <si>
    <t>02293</t>
  </si>
  <si>
    <t>02294</t>
  </si>
  <si>
    <t>2784</t>
  </si>
  <si>
    <t>JORGE BORBON CASTRO</t>
  </si>
  <si>
    <t>02295</t>
  </si>
  <si>
    <t>2848</t>
  </si>
  <si>
    <t>ANA LUZ RAMIREZ RAMIREZ</t>
  </si>
  <si>
    <t>02367</t>
  </si>
  <si>
    <t>2700</t>
  </si>
  <si>
    <t>ABANGARITOS</t>
  </si>
  <si>
    <t>MANZANILLO</t>
  </si>
  <si>
    <t>02565</t>
  </si>
  <si>
    <t>2725</t>
  </si>
  <si>
    <t>2743</t>
  </si>
  <si>
    <t>MONTERO Y PALITO</t>
  </si>
  <si>
    <t>02686</t>
  </si>
  <si>
    <t>02303</t>
  </si>
  <si>
    <t>2727</t>
  </si>
  <si>
    <t>BRISAS DEL GOLFO</t>
  </si>
  <si>
    <t>2807</t>
  </si>
  <si>
    <t>JUDAS</t>
  </si>
  <si>
    <t>2831</t>
  </si>
  <si>
    <t>2839</t>
  </si>
  <si>
    <t>MORALES</t>
  </si>
  <si>
    <t>02380</t>
  </si>
  <si>
    <t>2761</t>
  </si>
  <si>
    <t>2824</t>
  </si>
  <si>
    <t>LAGARTOS</t>
  </si>
  <si>
    <t>2750</t>
  </si>
  <si>
    <t>EL MALINCHE</t>
  </si>
  <si>
    <t>02685</t>
  </si>
  <si>
    <t>2763</t>
  </si>
  <si>
    <t>2769</t>
  </si>
  <si>
    <t>JARQUIN</t>
  </si>
  <si>
    <t>02688</t>
  </si>
  <si>
    <t>2760</t>
  </si>
  <si>
    <t>ISLA DE CHIRA</t>
  </si>
  <si>
    <t>02419</t>
  </si>
  <si>
    <t>02315</t>
  </si>
  <si>
    <t>2752</t>
  </si>
  <si>
    <t>CABO BLANCO</t>
  </si>
  <si>
    <t>2803</t>
  </si>
  <si>
    <t>ISLA DE VENADO</t>
  </si>
  <si>
    <t>2762</t>
  </si>
  <si>
    <t>2776</t>
  </si>
  <si>
    <t>MONTAÑA GRANDE</t>
  </si>
  <si>
    <t>2781</t>
  </si>
  <si>
    <t>2754</t>
  </si>
  <si>
    <t>CAMARONAL</t>
  </si>
  <si>
    <t>2773</t>
  </si>
  <si>
    <t>2863</t>
  </si>
  <si>
    <t>02689</t>
  </si>
  <si>
    <t>2886</t>
  </si>
  <si>
    <t>ROSA BARQUERO AZOFEIFA</t>
  </si>
  <si>
    <t>2851</t>
  </si>
  <si>
    <t>2766</t>
  </si>
  <si>
    <t>02432</t>
  </si>
  <si>
    <t>02335</t>
  </si>
  <si>
    <t>1101</t>
  </si>
  <si>
    <t>CALLE LILES</t>
  </si>
  <si>
    <t>2853</t>
  </si>
  <si>
    <t>02522</t>
  </si>
  <si>
    <t>02348</t>
  </si>
  <si>
    <t>2808</t>
  </si>
  <si>
    <t>2703</t>
  </si>
  <si>
    <t>PLAYA BLANCA</t>
  </si>
  <si>
    <t>03168</t>
  </si>
  <si>
    <t>2706</t>
  </si>
  <si>
    <t>I.D.A. VALLE AZUL</t>
  </si>
  <si>
    <t>02420</t>
  </si>
  <si>
    <t>1108</t>
  </si>
  <si>
    <t>RINCON DE HERRERA</t>
  </si>
  <si>
    <t>2746</t>
  </si>
  <si>
    <t>02907</t>
  </si>
  <si>
    <t>02355</t>
  </si>
  <si>
    <t>2782</t>
  </si>
  <si>
    <t>2849</t>
  </si>
  <si>
    <t>2871</t>
  </si>
  <si>
    <t>02690</t>
  </si>
  <si>
    <t>2758</t>
  </si>
  <si>
    <t>RAFAEL ARGUEDAS HERRERA</t>
  </si>
  <si>
    <t>2847</t>
  </si>
  <si>
    <t>LUDY ULLOA LORIA</t>
  </si>
  <si>
    <t>02369</t>
  </si>
  <si>
    <t>2866</t>
  </si>
  <si>
    <t>JOSE ANGEL RODRIGUEZ CAMPOS</t>
  </si>
  <si>
    <t>02368</t>
  </si>
  <si>
    <t>2771</t>
  </si>
  <si>
    <t>LINDORA</t>
  </si>
  <si>
    <t>2828</t>
  </si>
  <si>
    <t>ALTOS DE SAN LUIS</t>
  </si>
  <si>
    <t>02914</t>
  </si>
  <si>
    <t>0746</t>
  </si>
  <si>
    <t>02376</t>
  </si>
  <si>
    <t>2737</t>
  </si>
  <si>
    <t>2753</t>
  </si>
  <si>
    <t>CABUYA</t>
  </si>
  <si>
    <t>2704</t>
  </si>
  <si>
    <t>2705</t>
  </si>
  <si>
    <t>2768</t>
  </si>
  <si>
    <t>PANICA DOS</t>
  </si>
  <si>
    <t>02384</t>
  </si>
  <si>
    <t>2777</t>
  </si>
  <si>
    <t>02691</t>
  </si>
  <si>
    <t>02388</t>
  </si>
  <si>
    <t>2854</t>
  </si>
  <si>
    <t>2789</t>
  </si>
  <si>
    <t>02877</t>
  </si>
  <si>
    <t>02395</t>
  </si>
  <si>
    <t>3020</t>
  </si>
  <si>
    <t>LA JULIETA</t>
  </si>
  <si>
    <t>ESPIRITU SANTO</t>
  </si>
  <si>
    <t>2770</t>
  </si>
  <si>
    <t>ROSARIO VASQUEZ MONGE</t>
  </si>
  <si>
    <t>JUANILAMA</t>
  </si>
  <si>
    <t>2832</t>
  </si>
  <si>
    <t>MARAÑONAL</t>
  </si>
  <si>
    <t>02402</t>
  </si>
  <si>
    <t>2790</t>
  </si>
  <si>
    <t>EL BARON</t>
  </si>
  <si>
    <t>2800</t>
  </si>
  <si>
    <t>2840</t>
  </si>
  <si>
    <t>2780</t>
  </si>
  <si>
    <t>SALINAS</t>
  </si>
  <si>
    <t>02876</t>
  </si>
  <si>
    <t>2795</t>
  </si>
  <si>
    <t>EL MOJON</t>
  </si>
  <si>
    <t>2881</t>
  </si>
  <si>
    <t>MATA LIMON</t>
  </si>
  <si>
    <t>02545</t>
  </si>
  <si>
    <t>2755</t>
  </si>
  <si>
    <t>CAMBALACHE</t>
  </si>
  <si>
    <t>03219</t>
  </si>
  <si>
    <t>02413</t>
  </si>
  <si>
    <t>JUSTO ANTONIO FACIO</t>
  </si>
  <si>
    <t>MOJONCITO</t>
  </si>
  <si>
    <t>02546</t>
  </si>
  <si>
    <t>2875</t>
  </si>
  <si>
    <t>ANTONIO VALLERRIESTRA</t>
  </si>
  <si>
    <t>03091</t>
  </si>
  <si>
    <t>2756</t>
  </si>
  <si>
    <t>2869</t>
  </si>
  <si>
    <t>02423</t>
  </si>
  <si>
    <t>2873</t>
  </si>
  <si>
    <t>02424</t>
  </si>
  <si>
    <t>2804</t>
  </si>
  <si>
    <t>02427</t>
  </si>
  <si>
    <t>02430</t>
  </si>
  <si>
    <t>3712</t>
  </si>
  <si>
    <t>CERROS</t>
  </si>
  <si>
    <t>3751</t>
  </si>
  <si>
    <t>MANUEL ANTONIO</t>
  </si>
  <si>
    <t>3752</t>
  </si>
  <si>
    <t>3754</t>
  </si>
  <si>
    <t>PAQUITA</t>
  </si>
  <si>
    <t>3773</t>
  </si>
  <si>
    <t>3774</t>
  </si>
  <si>
    <t>FINCA LLORONA</t>
  </si>
  <si>
    <t>02443</t>
  </si>
  <si>
    <t>3777</t>
  </si>
  <si>
    <t>RONCADOR</t>
  </si>
  <si>
    <t>3772</t>
  </si>
  <si>
    <t>MARIA LUISA DE CASTRO</t>
  </si>
  <si>
    <t>02448</t>
  </si>
  <si>
    <t>3710</t>
  </si>
  <si>
    <t>CERRITOS</t>
  </si>
  <si>
    <t>02882</t>
  </si>
  <si>
    <t>3765</t>
  </si>
  <si>
    <t>REPUBLICA DE COREA</t>
  </si>
  <si>
    <t>RANCHO GRANDE</t>
  </si>
  <si>
    <t>02697</t>
  </si>
  <si>
    <t>3724</t>
  </si>
  <si>
    <t>PORTALON</t>
  </si>
  <si>
    <t>JENNY ROMAN CECILIANO</t>
  </si>
  <si>
    <t>3725</t>
  </si>
  <si>
    <t>PORTON DE NARANJO</t>
  </si>
  <si>
    <t>3726</t>
  </si>
  <si>
    <t>3749</t>
  </si>
  <si>
    <t>3732</t>
  </si>
  <si>
    <t>03249</t>
  </si>
  <si>
    <t>3753</t>
  </si>
  <si>
    <t>JUAN BAUTISTA SANTAMARIA</t>
  </si>
  <si>
    <t>02696</t>
  </si>
  <si>
    <t>02467</t>
  </si>
  <si>
    <t>0761</t>
  </si>
  <si>
    <t>3781</t>
  </si>
  <si>
    <t>02476</t>
  </si>
  <si>
    <t>0786</t>
  </si>
  <si>
    <t>03086</t>
  </si>
  <si>
    <t>3699</t>
  </si>
  <si>
    <t>ALEXIS PEREZ AGUILAR</t>
  </si>
  <si>
    <t>02699</t>
  </si>
  <si>
    <t>02481</t>
  </si>
  <si>
    <t>3776</t>
  </si>
  <si>
    <t>FINCA POCARES</t>
  </si>
  <si>
    <t>02883</t>
  </si>
  <si>
    <t>3780</t>
  </si>
  <si>
    <t>02500</t>
  </si>
  <si>
    <t>3755</t>
  </si>
  <si>
    <t>02484</t>
  </si>
  <si>
    <t>3706</t>
  </si>
  <si>
    <t>BIJAGUAL SUR</t>
  </si>
  <si>
    <t>3769</t>
  </si>
  <si>
    <t>02488</t>
  </si>
  <si>
    <t>EL BAMBU</t>
  </si>
  <si>
    <t>3740</t>
  </si>
  <si>
    <t>JUNTA DE CACAO</t>
  </si>
  <si>
    <t>02499</t>
  </si>
  <si>
    <t>3733</t>
  </si>
  <si>
    <t>03204</t>
  </si>
  <si>
    <t>3735</t>
  </si>
  <si>
    <t>ESTERILLOS ANEXA</t>
  </si>
  <si>
    <t>02700</t>
  </si>
  <si>
    <t>3750</t>
  </si>
  <si>
    <t>02501</t>
  </si>
  <si>
    <t>3762</t>
  </si>
  <si>
    <t>PLAYON SUR</t>
  </si>
  <si>
    <t>2964</t>
  </si>
  <si>
    <t>3758</t>
  </si>
  <si>
    <t>PLAYA PALMA</t>
  </si>
  <si>
    <t>02511</t>
  </si>
  <si>
    <t>3761</t>
  </si>
  <si>
    <t>PLAYON SAN ISIDRO</t>
  </si>
  <si>
    <t>HUGO MADRIGAL JIMENEZ</t>
  </si>
  <si>
    <t>03104</t>
  </si>
  <si>
    <t>02515</t>
  </si>
  <si>
    <t>3743</t>
  </si>
  <si>
    <t>02517</t>
  </si>
  <si>
    <t>3114</t>
  </si>
  <si>
    <t>02518</t>
  </si>
  <si>
    <t>3021</t>
  </si>
  <si>
    <t>CORONADO</t>
  </si>
  <si>
    <t>3263</t>
  </si>
  <si>
    <t>NIEBOROWSKY</t>
  </si>
  <si>
    <t>2938</t>
  </si>
  <si>
    <t>VALLE DE EL DIQUIS</t>
  </si>
  <si>
    <t>3156</t>
  </si>
  <si>
    <t>3191</t>
  </si>
  <si>
    <t>02600</t>
  </si>
  <si>
    <t>02530</t>
  </si>
  <si>
    <t>3211</t>
  </si>
  <si>
    <t>SUSANA MORALES MORA</t>
  </si>
  <si>
    <t>02804</t>
  </si>
  <si>
    <t>3212</t>
  </si>
  <si>
    <t>TORTUGA</t>
  </si>
  <si>
    <t>02532</t>
  </si>
  <si>
    <t>3553</t>
  </si>
  <si>
    <t>POCORA</t>
  </si>
  <si>
    <t>3019</t>
  </si>
  <si>
    <t>2988</t>
  </si>
  <si>
    <t>LA NAVIDAD</t>
  </si>
  <si>
    <t>3106</t>
  </si>
  <si>
    <t>RONY SEQUEIRA GALLO</t>
  </si>
  <si>
    <t>3117</t>
  </si>
  <si>
    <t>02537</t>
  </si>
  <si>
    <t>02538</t>
  </si>
  <si>
    <t>02539</t>
  </si>
  <si>
    <t>02540</t>
  </si>
  <si>
    <t>3218</t>
  </si>
  <si>
    <t>02542</t>
  </si>
  <si>
    <t>02543</t>
  </si>
  <si>
    <t>2986</t>
  </si>
  <si>
    <t>02601</t>
  </si>
  <si>
    <t>3200</t>
  </si>
  <si>
    <t>02554</t>
  </si>
  <si>
    <t>3202</t>
  </si>
  <si>
    <t>FINCA GUANACASTE</t>
  </si>
  <si>
    <t>3233</t>
  </si>
  <si>
    <t>02821</t>
  </si>
  <si>
    <t>02558</t>
  </si>
  <si>
    <t>3244</t>
  </si>
  <si>
    <t>02571</t>
  </si>
  <si>
    <t>3177</t>
  </si>
  <si>
    <t>FINCA NUEVE</t>
  </si>
  <si>
    <t>3171</t>
  </si>
  <si>
    <t>FINCA 2-4</t>
  </si>
  <si>
    <t>3052</t>
  </si>
  <si>
    <t>EDUARDO GARNIER UGALDE</t>
  </si>
  <si>
    <t>02569</t>
  </si>
  <si>
    <t>3169</t>
  </si>
  <si>
    <t>FINCA SEIS-ONCE</t>
  </si>
  <si>
    <t>ALEXANDER AGUILAR ALVAREZ</t>
  </si>
  <si>
    <t>3173</t>
  </si>
  <si>
    <t>3170</t>
  </si>
  <si>
    <t>PALMAR SUR</t>
  </si>
  <si>
    <t>3196</t>
  </si>
  <si>
    <t>SIERPE</t>
  </si>
  <si>
    <t>3046</t>
  </si>
  <si>
    <t>3157</t>
  </si>
  <si>
    <t>02604</t>
  </si>
  <si>
    <t>3617</t>
  </si>
  <si>
    <t>02586</t>
  </si>
  <si>
    <t>2992</t>
  </si>
  <si>
    <t>02590</t>
  </si>
  <si>
    <t>02591</t>
  </si>
  <si>
    <t>02592</t>
  </si>
  <si>
    <t>02593</t>
  </si>
  <si>
    <t>3049</t>
  </si>
  <si>
    <t>DRAKE</t>
  </si>
  <si>
    <t>ITZEL ARIAS VEGA</t>
  </si>
  <si>
    <t>02603</t>
  </si>
  <si>
    <t>3552</t>
  </si>
  <si>
    <t>3042</t>
  </si>
  <si>
    <t>03113</t>
  </si>
  <si>
    <t>1993</t>
  </si>
  <si>
    <t>JOKBATA</t>
  </si>
  <si>
    <t>3178</t>
  </si>
  <si>
    <t>3128</t>
  </si>
  <si>
    <t>02605</t>
  </si>
  <si>
    <t>02606</t>
  </si>
  <si>
    <t>3179</t>
  </si>
  <si>
    <t>3068</t>
  </si>
  <si>
    <t>02608</t>
  </si>
  <si>
    <t>3076</t>
  </si>
  <si>
    <t>02609</t>
  </si>
  <si>
    <t>3131</t>
  </si>
  <si>
    <t>PUNTA ZANCUDO</t>
  </si>
  <si>
    <t>2911</t>
  </si>
  <si>
    <t>PUEBLO CIVIL</t>
  </si>
  <si>
    <t>02611</t>
  </si>
  <si>
    <t>2013</t>
  </si>
  <si>
    <t>EL CAS</t>
  </si>
  <si>
    <t>3072</t>
  </si>
  <si>
    <t>02615</t>
  </si>
  <si>
    <t>3073</t>
  </si>
  <si>
    <t>02921</t>
  </si>
  <si>
    <t>02616</t>
  </si>
  <si>
    <t>3090</t>
  </si>
  <si>
    <t>LA MONA</t>
  </si>
  <si>
    <t>02620</t>
  </si>
  <si>
    <t>02622</t>
  </si>
  <si>
    <t>2951</t>
  </si>
  <si>
    <t>02623</t>
  </si>
  <si>
    <t>02624</t>
  </si>
  <si>
    <t>3007</t>
  </si>
  <si>
    <t>02625</t>
  </si>
  <si>
    <t>3014</t>
  </si>
  <si>
    <t>02626</t>
  </si>
  <si>
    <t>3070</t>
  </si>
  <si>
    <t>02627</t>
  </si>
  <si>
    <t>3105</t>
  </si>
  <si>
    <t>ALTO DE COMTE</t>
  </si>
  <si>
    <t>02807</t>
  </si>
  <si>
    <t>02628</t>
  </si>
  <si>
    <t>3126</t>
  </si>
  <si>
    <t>02629</t>
  </si>
  <si>
    <t>EL PILON</t>
  </si>
  <si>
    <t>1948</t>
  </si>
  <si>
    <t>02633</t>
  </si>
  <si>
    <t>2939</t>
  </si>
  <si>
    <t>LINDA MAR</t>
  </si>
  <si>
    <t>02634</t>
  </si>
  <si>
    <t>02635</t>
  </si>
  <si>
    <t>2949</t>
  </si>
  <si>
    <t>LAS GEMELAS</t>
  </si>
  <si>
    <t>2936</t>
  </si>
  <si>
    <t>3037</t>
  </si>
  <si>
    <t>PUNTA BANCO</t>
  </si>
  <si>
    <t>02641</t>
  </si>
  <si>
    <t>2972</t>
  </si>
  <si>
    <t>CAÑAZA</t>
  </si>
  <si>
    <t>3129</t>
  </si>
  <si>
    <t>02644</t>
  </si>
  <si>
    <t>3000</t>
  </si>
  <si>
    <t>LA INDEPENDENCIA</t>
  </si>
  <si>
    <t>3201</t>
  </si>
  <si>
    <t>SATURNINO CEDEÑO CEDEÑO</t>
  </si>
  <si>
    <t>3575</t>
  </si>
  <si>
    <t>PALERMO</t>
  </si>
  <si>
    <t>2895</t>
  </si>
  <si>
    <t>02809</t>
  </si>
  <si>
    <t>2961</t>
  </si>
  <si>
    <t>BOCA GALLARDO</t>
  </si>
  <si>
    <t>3004</t>
  </si>
  <si>
    <t>LA AMAPOLA</t>
  </si>
  <si>
    <t>02655</t>
  </si>
  <si>
    <t>3172</t>
  </si>
  <si>
    <t>2893</t>
  </si>
  <si>
    <t>VIQUILLA DOS</t>
  </si>
  <si>
    <t>2981</t>
  </si>
  <si>
    <t>3182</t>
  </si>
  <si>
    <t>2896</t>
  </si>
  <si>
    <t>BRUNCA</t>
  </si>
  <si>
    <t>3056</t>
  </si>
  <si>
    <t>02668</t>
  </si>
  <si>
    <t>3079</t>
  </si>
  <si>
    <t>LA GAMBA</t>
  </si>
  <si>
    <t>02669</t>
  </si>
  <si>
    <t>3185</t>
  </si>
  <si>
    <t>COTO 54-55</t>
  </si>
  <si>
    <t>3190</t>
  </si>
  <si>
    <t>COTO 62-63</t>
  </si>
  <si>
    <t>02672</t>
  </si>
  <si>
    <t>3236</t>
  </si>
  <si>
    <t>03179</t>
  </si>
  <si>
    <t>02673</t>
  </si>
  <si>
    <t>3257</t>
  </si>
  <si>
    <t>3135</t>
  </si>
  <si>
    <t>02680</t>
  </si>
  <si>
    <t>02682</t>
  </si>
  <si>
    <t>02687</t>
  </si>
  <si>
    <t>2941</t>
  </si>
  <si>
    <t>BAJO DE REYES</t>
  </si>
  <si>
    <t>3061</t>
  </si>
  <si>
    <t>3062</t>
  </si>
  <si>
    <t>2950</t>
  </si>
  <si>
    <t>3063</t>
  </si>
  <si>
    <t>02693</t>
  </si>
  <si>
    <t>2990</t>
  </si>
  <si>
    <t>3053</t>
  </si>
  <si>
    <t>EL DANTO</t>
  </si>
  <si>
    <t>2943</t>
  </si>
  <si>
    <t>SIETE COLINAS</t>
  </si>
  <si>
    <t>2963</t>
  </si>
  <si>
    <t>03063</t>
  </si>
  <si>
    <t>3006</t>
  </si>
  <si>
    <t>02698</t>
  </si>
  <si>
    <t>3084</t>
  </si>
  <si>
    <t>3087</t>
  </si>
  <si>
    <t>3093</t>
  </si>
  <si>
    <t>ADELE CLARINI</t>
  </si>
  <si>
    <t>3100</t>
  </si>
  <si>
    <t>02702</t>
  </si>
  <si>
    <t>3111</t>
  </si>
  <si>
    <t>02703</t>
  </si>
  <si>
    <t>3162</t>
  </si>
  <si>
    <t>02704</t>
  </si>
  <si>
    <t>02705</t>
  </si>
  <si>
    <t>3195</t>
  </si>
  <si>
    <t>SANTA CONSTANZA</t>
  </si>
  <si>
    <t>02706</t>
  </si>
  <si>
    <t>02707</t>
  </si>
  <si>
    <t>3041</t>
  </si>
  <si>
    <t>ADONAY ALFARO TORRES</t>
  </si>
  <si>
    <t>02709</t>
  </si>
  <si>
    <t>02710</t>
  </si>
  <si>
    <t>3241</t>
  </si>
  <si>
    <t>02711</t>
  </si>
  <si>
    <t>2929</t>
  </si>
  <si>
    <t>ALPHA</t>
  </si>
  <si>
    <t>3248</t>
  </si>
  <si>
    <t>02808</t>
  </si>
  <si>
    <t>2901</t>
  </si>
  <si>
    <t>JACQUELINE GRAJALES ALVARADO</t>
  </si>
  <si>
    <t>02716</t>
  </si>
  <si>
    <t>2915</t>
  </si>
  <si>
    <t>2970</t>
  </si>
  <si>
    <t>03110</t>
  </si>
  <si>
    <t>3164</t>
  </si>
  <si>
    <t>LUIS WACHONG LEE</t>
  </si>
  <si>
    <t>3166</t>
  </si>
  <si>
    <t>02720</t>
  </si>
  <si>
    <t>3026</t>
  </si>
  <si>
    <t>02813</t>
  </si>
  <si>
    <t>3204</t>
  </si>
  <si>
    <t>3096</t>
  </si>
  <si>
    <t>3113</t>
  </si>
  <si>
    <t>FILA TIGRE</t>
  </si>
  <si>
    <t>02913</t>
  </si>
  <si>
    <t>02724</t>
  </si>
  <si>
    <t>2995</t>
  </si>
  <si>
    <t>3085</t>
  </si>
  <si>
    <t>3101</t>
  </si>
  <si>
    <t>LAS MELLIZAS</t>
  </si>
  <si>
    <t>3210</t>
  </si>
  <si>
    <t>3252</t>
  </si>
  <si>
    <t>3065</t>
  </si>
  <si>
    <t>2918</t>
  </si>
  <si>
    <t>VALLE HERMOSO</t>
  </si>
  <si>
    <t>2931</t>
  </si>
  <si>
    <t>03150</t>
  </si>
  <si>
    <t>2957</t>
  </si>
  <si>
    <t>02736</t>
  </si>
  <si>
    <t>3187</t>
  </si>
  <si>
    <t>02737</t>
  </si>
  <si>
    <t>3198</t>
  </si>
  <si>
    <t>3237</t>
  </si>
  <si>
    <t>2892</t>
  </si>
  <si>
    <t>2948</t>
  </si>
  <si>
    <t>2969</t>
  </si>
  <si>
    <t>CAÑAS GORDAS</t>
  </si>
  <si>
    <t>02744</t>
  </si>
  <si>
    <t>2985</t>
  </si>
  <si>
    <t>CAMPO TRES</t>
  </si>
  <si>
    <t>3016</t>
  </si>
  <si>
    <t>3027</t>
  </si>
  <si>
    <t>3194</t>
  </si>
  <si>
    <t>3250</t>
  </si>
  <si>
    <t>LOS PILARES</t>
  </si>
  <si>
    <t>3067</t>
  </si>
  <si>
    <t>02751</t>
  </si>
  <si>
    <t>3109</t>
  </si>
  <si>
    <t>3159</t>
  </si>
  <si>
    <t>3051</t>
  </si>
  <si>
    <t>02815</t>
  </si>
  <si>
    <t>3083</t>
  </si>
  <si>
    <t>META PONTO</t>
  </si>
  <si>
    <t>3155</t>
  </si>
  <si>
    <t>HARLEY CORDERO CRUZ</t>
  </si>
  <si>
    <t>3209</t>
  </si>
  <si>
    <t>02757</t>
  </si>
  <si>
    <t>2891</t>
  </si>
  <si>
    <t>LA CHIVA</t>
  </si>
  <si>
    <t>02764</t>
  </si>
  <si>
    <t>2959</t>
  </si>
  <si>
    <t>BRUS MALIS</t>
  </si>
  <si>
    <t>3039</t>
  </si>
  <si>
    <t>JABILLO</t>
  </si>
  <si>
    <t>02769</t>
  </si>
  <si>
    <t>3095</t>
  </si>
  <si>
    <t>3154</t>
  </si>
  <si>
    <t>3160</t>
  </si>
  <si>
    <t>02920</t>
  </si>
  <si>
    <t>3224</t>
  </si>
  <si>
    <t>FERNANDO ALFARO VALVERDE</t>
  </si>
  <si>
    <t>03066</t>
  </si>
  <si>
    <t>3023</t>
  </si>
  <si>
    <t>VILLA PALACIOS</t>
  </si>
  <si>
    <t>02775</t>
  </si>
  <si>
    <t>3579</t>
  </si>
  <si>
    <t>CALLE UNO</t>
  </si>
  <si>
    <t>02776</t>
  </si>
  <si>
    <t>02777</t>
  </si>
  <si>
    <t>3175</t>
  </si>
  <si>
    <t>23 DE MAYO</t>
  </si>
  <si>
    <t>02778</t>
  </si>
  <si>
    <t>02779</t>
  </si>
  <si>
    <t>02781</t>
  </si>
  <si>
    <t>3081</t>
  </si>
  <si>
    <t>QUIABDO</t>
  </si>
  <si>
    <t>02816</t>
  </si>
  <si>
    <t>03180</t>
  </si>
  <si>
    <t>02792</t>
  </si>
  <si>
    <t>2900</t>
  </si>
  <si>
    <t>3018</t>
  </si>
  <si>
    <t>EL LABRADOR</t>
  </si>
  <si>
    <t>LAUREL</t>
  </si>
  <si>
    <t>03281</t>
  </si>
  <si>
    <t>02796</t>
  </si>
  <si>
    <t>3181</t>
  </si>
  <si>
    <t>02797</t>
  </si>
  <si>
    <t>3347</t>
  </si>
  <si>
    <t>CHINA KICHA</t>
  </si>
  <si>
    <t>03015</t>
  </si>
  <si>
    <t>02798</t>
  </si>
  <si>
    <t>3189</t>
  </si>
  <si>
    <t>COTO 42</t>
  </si>
  <si>
    <t>02799</t>
  </si>
  <si>
    <t>02800</t>
  </si>
  <si>
    <t>02801</t>
  </si>
  <si>
    <t>02802</t>
  </si>
  <si>
    <t>2973</t>
  </si>
  <si>
    <t>LA NUBIA</t>
  </si>
  <si>
    <t>STEVEN SOTO CAIROLI</t>
  </si>
  <si>
    <t>02805</t>
  </si>
  <si>
    <t>3180</t>
  </si>
  <si>
    <t>COTO 45</t>
  </si>
  <si>
    <t>3188</t>
  </si>
  <si>
    <t>COTO 50-51</t>
  </si>
  <si>
    <t>2898</t>
  </si>
  <si>
    <t>3346</t>
  </si>
  <si>
    <t>SIBÖDI</t>
  </si>
  <si>
    <t>3078</t>
  </si>
  <si>
    <t>3184</t>
  </si>
  <si>
    <t>COTO 52</t>
  </si>
  <si>
    <t>02812</t>
  </si>
  <si>
    <t>3199</t>
  </si>
  <si>
    <t>SANTIAGO DE CARACOL</t>
  </si>
  <si>
    <t>2927</t>
  </si>
  <si>
    <t>03024</t>
  </si>
  <si>
    <t>3047</t>
  </si>
  <si>
    <t>3348</t>
  </si>
  <si>
    <t>MELERUK</t>
  </si>
  <si>
    <t>03014</t>
  </si>
  <si>
    <t>02818</t>
  </si>
  <si>
    <t>3104</t>
  </si>
  <si>
    <t>3088</t>
  </si>
  <si>
    <t>LA MARIPOSA</t>
  </si>
  <si>
    <t>02820</t>
  </si>
  <si>
    <t>3229</t>
  </si>
  <si>
    <t>02919</t>
  </si>
  <si>
    <t>3077</t>
  </si>
  <si>
    <t>CONFRATERNIDAD</t>
  </si>
  <si>
    <t>3216</t>
  </si>
  <si>
    <t>LAS VEGAS DE ABROJO NORTE</t>
  </si>
  <si>
    <t>3115</t>
  </si>
  <si>
    <t>PASO CANOAS</t>
  </si>
  <si>
    <t>2902</t>
  </si>
  <si>
    <t>02831</t>
  </si>
  <si>
    <t>3242</t>
  </si>
  <si>
    <t>3120</t>
  </si>
  <si>
    <t>DARIZARA</t>
  </si>
  <si>
    <t>3197</t>
  </si>
  <si>
    <t>2955</t>
  </si>
  <si>
    <t>GUAYACAN</t>
  </si>
  <si>
    <t>02840</t>
  </si>
  <si>
    <t>2993</t>
  </si>
  <si>
    <t>FINCA NARANJO</t>
  </si>
  <si>
    <t>02841</t>
  </si>
  <si>
    <t>3008</t>
  </si>
  <si>
    <t>3009</t>
  </si>
  <si>
    <t>FINCA CAUCHO</t>
  </si>
  <si>
    <t>3010</t>
  </si>
  <si>
    <t>FINCA CAIMITO</t>
  </si>
  <si>
    <t>02844</t>
  </si>
  <si>
    <t>3011</t>
  </si>
  <si>
    <t>FINCA TAMARINDO</t>
  </si>
  <si>
    <t>ELIZABETH BRIONES SEQUEIRA</t>
  </si>
  <si>
    <t>3012</t>
  </si>
  <si>
    <t>FINCA BAMBITO</t>
  </si>
  <si>
    <t>3028</t>
  </si>
  <si>
    <t>VEREH</t>
  </si>
  <si>
    <t>3044</t>
  </si>
  <si>
    <t>2976</t>
  </si>
  <si>
    <t>SURIK</t>
  </si>
  <si>
    <t>3249</t>
  </si>
  <si>
    <t>CARACOL DE LA VACA</t>
  </si>
  <si>
    <t>3001</t>
  </si>
  <si>
    <t>2889</t>
  </si>
  <si>
    <t>LA BOTA</t>
  </si>
  <si>
    <t>3036</t>
  </si>
  <si>
    <t>3032</t>
  </si>
  <si>
    <t>3057</t>
  </si>
  <si>
    <t>02862</t>
  </si>
  <si>
    <t>3015</t>
  </si>
  <si>
    <t>BELLA LUZ</t>
  </si>
  <si>
    <t>02865</t>
  </si>
  <si>
    <t>3091</t>
  </si>
  <si>
    <t>3069</t>
  </si>
  <si>
    <t>JUAN LARA ALFARO</t>
  </si>
  <si>
    <t>02867</t>
  </si>
  <si>
    <t>3142</t>
  </si>
  <si>
    <t>FINCA MANGO</t>
  </si>
  <si>
    <t>CRISTINA TELLO ZAPATA</t>
  </si>
  <si>
    <t>02872</t>
  </si>
  <si>
    <t>3556</t>
  </si>
  <si>
    <t>BARRA DEL COLORADO SUR</t>
  </si>
  <si>
    <t>3472</t>
  </si>
  <si>
    <t>3306</t>
  </si>
  <si>
    <t>BARRA DE PARISMINA</t>
  </si>
  <si>
    <t>GUILLERMO VALVERDE ALVARADO</t>
  </si>
  <si>
    <t>02879</t>
  </si>
  <si>
    <t>3484</t>
  </si>
  <si>
    <t>VALLE LA AURORA</t>
  </si>
  <si>
    <t>03009</t>
  </si>
  <si>
    <t>3375</t>
  </si>
  <si>
    <t>LIVERPOOL</t>
  </si>
  <si>
    <t>0752</t>
  </si>
  <si>
    <t>03156</t>
  </si>
  <si>
    <t>3408</t>
  </si>
  <si>
    <t>VILLA DEL MAR # 1</t>
  </si>
  <si>
    <t>3465</t>
  </si>
  <si>
    <t>PORTETE</t>
  </si>
  <si>
    <t>SALVADOR MATARRITA MORA</t>
  </si>
  <si>
    <t>3466</t>
  </si>
  <si>
    <t>3486</t>
  </si>
  <si>
    <t>3411</t>
  </si>
  <si>
    <t>02893</t>
  </si>
  <si>
    <t>3469</t>
  </si>
  <si>
    <t>02894</t>
  </si>
  <si>
    <t>3554</t>
  </si>
  <si>
    <t>BARRA DEL COLORADO NORTE</t>
  </si>
  <si>
    <t>02895</t>
  </si>
  <si>
    <t>3557</t>
  </si>
  <si>
    <t>BARRA DE TORTUGUERO</t>
  </si>
  <si>
    <t>3407</t>
  </si>
  <si>
    <t>LOS CORALES</t>
  </si>
  <si>
    <t>3414</t>
  </si>
  <si>
    <t>3454</t>
  </si>
  <si>
    <t>3320</t>
  </si>
  <si>
    <t>3380</t>
  </si>
  <si>
    <t>3406</t>
  </si>
  <si>
    <t>VILLA DEL MAR # 2</t>
  </si>
  <si>
    <t>YENORI BRYAN JENKINS</t>
  </si>
  <si>
    <t>02905</t>
  </si>
  <si>
    <t>02906</t>
  </si>
  <si>
    <t>3470</t>
  </si>
  <si>
    <t>3305</t>
  </si>
  <si>
    <t>BANANITO NORTE</t>
  </si>
  <si>
    <t>3307</t>
  </si>
  <si>
    <t>ATILIA MATA FRESES</t>
  </si>
  <si>
    <t>3458</t>
  </si>
  <si>
    <t>LA COLINA</t>
  </si>
  <si>
    <t>3357</t>
  </si>
  <si>
    <t>3345</t>
  </si>
  <si>
    <t>BARRIO LIMONCITO</t>
  </si>
  <si>
    <t>3423</t>
  </si>
  <si>
    <t>LA BOMBA</t>
  </si>
  <si>
    <t>02915</t>
  </si>
  <si>
    <t>3303</t>
  </si>
  <si>
    <t>BALVANERO VARGAS MOLINA</t>
  </si>
  <si>
    <t>3479</t>
  </si>
  <si>
    <t>3321</t>
  </si>
  <si>
    <t>BURRICO</t>
  </si>
  <si>
    <t>BANANITO SUR</t>
  </si>
  <si>
    <t>3308</t>
  </si>
  <si>
    <t>BEVERLY</t>
  </si>
  <si>
    <t>3383</t>
  </si>
  <si>
    <t>PENSHURT</t>
  </si>
  <si>
    <t>3443</t>
  </si>
  <si>
    <t>3480</t>
  </si>
  <si>
    <t>03251</t>
  </si>
  <si>
    <t>02922</t>
  </si>
  <si>
    <t>3353</t>
  </si>
  <si>
    <t>BONIFACIO</t>
  </si>
  <si>
    <t>3386</t>
  </si>
  <si>
    <t>SAN CLEMENTE</t>
  </si>
  <si>
    <t>3449</t>
  </si>
  <si>
    <t>CASTILLO NUEVO</t>
  </si>
  <si>
    <t>3517</t>
  </si>
  <si>
    <t>3351</t>
  </si>
  <si>
    <t>3335</t>
  </si>
  <si>
    <t>3361</t>
  </si>
  <si>
    <t>CALVERI</t>
  </si>
  <si>
    <t>3474</t>
  </si>
  <si>
    <t>3496</t>
  </si>
  <si>
    <t>VESTA</t>
  </si>
  <si>
    <t>3485</t>
  </si>
  <si>
    <t>CERERE</t>
  </si>
  <si>
    <t>3285</t>
  </si>
  <si>
    <t>ARMENIA</t>
  </si>
  <si>
    <t>3511</t>
  </si>
  <si>
    <t>BOCUARE</t>
  </si>
  <si>
    <t>03013</t>
  </si>
  <si>
    <t>3267</t>
  </si>
  <si>
    <t>3330</t>
  </si>
  <si>
    <t>3460</t>
  </si>
  <si>
    <t>PANDORA OESTE</t>
  </si>
  <si>
    <t>02953</t>
  </si>
  <si>
    <t>3397</t>
  </si>
  <si>
    <t>02957</t>
  </si>
  <si>
    <t>3436</t>
  </si>
  <si>
    <t>3504</t>
  </si>
  <si>
    <t>EL COCAL</t>
  </si>
  <si>
    <t>02962</t>
  </si>
  <si>
    <t>3317</t>
  </si>
  <si>
    <t>SECTOR NORTE</t>
  </si>
  <si>
    <t>VIRGILIA BOX DAVIS</t>
  </si>
  <si>
    <t>02963</t>
  </si>
  <si>
    <t>3487</t>
  </si>
  <si>
    <t>3522</t>
  </si>
  <si>
    <t>IMPERIO</t>
  </si>
  <si>
    <t>3415</t>
  </si>
  <si>
    <t>3492</t>
  </si>
  <si>
    <t>3453</t>
  </si>
  <si>
    <t>LAS PALMIRAS</t>
  </si>
  <si>
    <t>3365</t>
  </si>
  <si>
    <t>MONTEVERDE</t>
  </si>
  <si>
    <t>3382</t>
  </si>
  <si>
    <t>3318</t>
  </si>
  <si>
    <t>3344</t>
  </si>
  <si>
    <t>MARYLAND</t>
  </si>
  <si>
    <t>3355</t>
  </si>
  <si>
    <t>3309</t>
  </si>
  <si>
    <t>3319</t>
  </si>
  <si>
    <t>INDIANA DOS</t>
  </si>
  <si>
    <t>3399</t>
  </si>
  <si>
    <t>NUEVA ESPERANZA</t>
  </si>
  <si>
    <t>3400</t>
  </si>
  <si>
    <t>NUEVA VIRGINIA</t>
  </si>
  <si>
    <t>MELANIA MATA OTOYA</t>
  </si>
  <si>
    <t>3478</t>
  </si>
  <si>
    <t>SAN ALBERTO</t>
  </si>
  <si>
    <t>02982</t>
  </si>
  <si>
    <t>3482</t>
  </si>
  <si>
    <t>LA PERLITA</t>
  </si>
  <si>
    <t>3507</t>
  </si>
  <si>
    <t>FAUSTO HERRERA CORDERO</t>
  </si>
  <si>
    <t>02984</t>
  </si>
  <si>
    <t>3520</t>
  </si>
  <si>
    <t>02985</t>
  </si>
  <si>
    <t>3515</t>
  </si>
  <si>
    <t>VEGAS DE MADRE DE DIOS</t>
  </si>
  <si>
    <t>3525</t>
  </si>
  <si>
    <t>FREEMAN</t>
  </si>
  <si>
    <t>3416</t>
  </si>
  <si>
    <t>INDIANA TRES</t>
  </si>
  <si>
    <t>02989</t>
  </si>
  <si>
    <t>3417</t>
  </si>
  <si>
    <t>02991</t>
  </si>
  <si>
    <t>3363</t>
  </si>
  <si>
    <t>3396</t>
  </si>
  <si>
    <t>3441</t>
  </si>
  <si>
    <t>3463</t>
  </si>
  <si>
    <t>3483</t>
  </si>
  <si>
    <t>ALEX FARGUHARSON BENNETT</t>
  </si>
  <si>
    <t>3342</t>
  </si>
  <si>
    <t>CIMARRONES</t>
  </si>
  <si>
    <t>3393</t>
  </si>
  <si>
    <t>SILVESTRE GRANT GRIFFITH</t>
  </si>
  <si>
    <t>3448</t>
  </si>
  <si>
    <t>GERMANIA</t>
  </si>
  <si>
    <t>3471</t>
  </si>
  <si>
    <t>3418</t>
  </si>
  <si>
    <t>3427</t>
  </si>
  <si>
    <t>LA HEREDIANA</t>
  </si>
  <si>
    <t>3412</t>
  </si>
  <si>
    <t>3425</t>
  </si>
  <si>
    <t>3481</t>
  </si>
  <si>
    <t>3502</t>
  </si>
  <si>
    <t>LA IBERIA</t>
  </si>
  <si>
    <t>03010</t>
  </si>
  <si>
    <t>CUATRO MILLAS</t>
  </si>
  <si>
    <t>3426</t>
  </si>
  <si>
    <t>LA FRANCIA</t>
  </si>
  <si>
    <t>03016</t>
  </si>
  <si>
    <t>03017</t>
  </si>
  <si>
    <t>03018</t>
  </si>
  <si>
    <t>3336</t>
  </si>
  <si>
    <t>KATSI</t>
  </si>
  <si>
    <t>03019</t>
  </si>
  <si>
    <t>3343</t>
  </si>
  <si>
    <t>SURETKA</t>
  </si>
  <si>
    <t>3489</t>
  </si>
  <si>
    <t>SEPECUE</t>
  </si>
  <si>
    <t>3490</t>
  </si>
  <si>
    <t>SHIROLES</t>
  </si>
  <si>
    <t>3497</t>
  </si>
  <si>
    <t>3275</t>
  </si>
  <si>
    <t>BERNARDO DRÜG INGERMAN</t>
  </si>
  <si>
    <t>3403</t>
  </si>
  <si>
    <t>3266</t>
  </si>
  <si>
    <t>03027</t>
  </si>
  <si>
    <t>3304</t>
  </si>
  <si>
    <t>3388</t>
  </si>
  <si>
    <t>03030</t>
  </si>
  <si>
    <t>3358</t>
  </si>
  <si>
    <t>COROMA</t>
  </si>
  <si>
    <t>03032</t>
  </si>
  <si>
    <t>3359</t>
  </si>
  <si>
    <t>3316</t>
  </si>
  <si>
    <t>SUIRI</t>
  </si>
  <si>
    <t>3341</t>
  </si>
  <si>
    <t>CHASE</t>
  </si>
  <si>
    <t>03035</t>
  </si>
  <si>
    <t>03036</t>
  </si>
  <si>
    <t>3459</t>
  </si>
  <si>
    <t>3500</t>
  </si>
  <si>
    <t>YORKIN</t>
  </si>
  <si>
    <t>3283</t>
  </si>
  <si>
    <t>GANDOCA</t>
  </si>
  <si>
    <t>3288</t>
  </si>
  <si>
    <t>CATARINA</t>
  </si>
  <si>
    <t>JORGE MATARRITA THOMPSON</t>
  </si>
  <si>
    <t>03041</t>
  </si>
  <si>
    <t>CAHUITA</t>
  </si>
  <si>
    <t>03042</t>
  </si>
  <si>
    <t>3314</t>
  </si>
  <si>
    <t>3392</t>
  </si>
  <si>
    <t>LORETA JACKSON TAYLOR</t>
  </si>
  <si>
    <t>3373</t>
  </si>
  <si>
    <t>HONE CREEK</t>
  </si>
  <si>
    <t>03045</t>
  </si>
  <si>
    <t>3442</t>
  </si>
  <si>
    <t>3455</t>
  </si>
  <si>
    <t>OLIVIA</t>
  </si>
  <si>
    <t>3324</t>
  </si>
  <si>
    <t>3364</t>
  </si>
  <si>
    <t>DAYTONIA</t>
  </si>
  <si>
    <t>03050</t>
  </si>
  <si>
    <t>3404</t>
  </si>
  <si>
    <t>FINCA COSTA RICA</t>
  </si>
  <si>
    <t>03118</t>
  </si>
  <si>
    <t>3384</t>
  </si>
  <si>
    <t>3461</t>
  </si>
  <si>
    <t>3432</t>
  </si>
  <si>
    <t>FINCA MARGARITA</t>
  </si>
  <si>
    <t>03058</t>
  </si>
  <si>
    <t>3268</t>
  </si>
  <si>
    <t>DAVAO</t>
  </si>
  <si>
    <t>03059</t>
  </si>
  <si>
    <t>3272</t>
  </si>
  <si>
    <t>LAS BRISAS DE ZENT</t>
  </si>
  <si>
    <t>3312</t>
  </si>
  <si>
    <t>LINEA B</t>
  </si>
  <si>
    <t>FLOR MENDIETA ESPINOZA</t>
  </si>
  <si>
    <t>3315</t>
  </si>
  <si>
    <t>BOSTON</t>
  </si>
  <si>
    <t>3356</t>
  </si>
  <si>
    <t>CORINA</t>
  </si>
  <si>
    <t>3360</t>
  </si>
  <si>
    <t>03064</t>
  </si>
  <si>
    <t>3370</t>
  </si>
  <si>
    <t>BRISTOL</t>
  </si>
  <si>
    <t>03065</t>
  </si>
  <si>
    <t>3376</t>
  </si>
  <si>
    <t>3387</t>
  </si>
  <si>
    <t>03067</t>
  </si>
  <si>
    <t>3389</t>
  </si>
  <si>
    <t>ZENT</t>
  </si>
  <si>
    <t>RUDDY CRAWFORD MCDONALD</t>
  </si>
  <si>
    <t>3390</t>
  </si>
  <si>
    <t>BARBILLA</t>
  </si>
  <si>
    <t>3402</t>
  </si>
  <si>
    <t>ESTRADA</t>
  </si>
  <si>
    <t>03071</t>
  </si>
  <si>
    <t>3405</t>
  </si>
  <si>
    <t>3437</t>
  </si>
  <si>
    <t>LARGA DISTANCIA</t>
  </si>
  <si>
    <t>3495</t>
  </si>
  <si>
    <t>03074</t>
  </si>
  <si>
    <t>3488</t>
  </si>
  <si>
    <t>03075</t>
  </si>
  <si>
    <t>3508</t>
  </si>
  <si>
    <t>03208</t>
  </si>
  <si>
    <t>3505</t>
  </si>
  <si>
    <t>VEINTIOCHO MILLAS</t>
  </si>
  <si>
    <t>03077</t>
  </si>
  <si>
    <t>3509</t>
  </si>
  <si>
    <t>LOMAS DEL TORO</t>
  </si>
  <si>
    <t>3519</t>
  </si>
  <si>
    <t>3379</t>
  </si>
  <si>
    <t>3367</t>
  </si>
  <si>
    <t>3429</t>
  </si>
  <si>
    <t>LA MARGARITA</t>
  </si>
  <si>
    <t>03083</t>
  </si>
  <si>
    <t>3477</t>
  </si>
  <si>
    <t>SAHARA</t>
  </si>
  <si>
    <t>3503</t>
  </si>
  <si>
    <t>03085</t>
  </si>
  <si>
    <t>3506</t>
  </si>
  <si>
    <t>3527</t>
  </si>
  <si>
    <t>3541</t>
  </si>
  <si>
    <t>ANITA GRANDE</t>
  </si>
  <si>
    <t>3555</t>
  </si>
  <si>
    <t>03089</t>
  </si>
  <si>
    <t>3612</t>
  </si>
  <si>
    <t>03090</t>
  </si>
  <si>
    <t>3630</t>
  </si>
  <si>
    <t>3643</t>
  </si>
  <si>
    <t>3662</t>
  </si>
  <si>
    <t>3669</t>
  </si>
  <si>
    <t>03094</t>
  </si>
  <si>
    <t>3687</t>
  </si>
  <si>
    <t>EL PRADO</t>
  </si>
  <si>
    <t>ENRIQUE GONZALEZ JIMENEZ</t>
  </si>
  <si>
    <t>3619</t>
  </si>
  <si>
    <t>3636</t>
  </si>
  <si>
    <t>LOS DIAMANTES</t>
  </si>
  <si>
    <t>3663</t>
  </si>
  <si>
    <t>3395</t>
  </si>
  <si>
    <t>BOCA COHEN</t>
  </si>
  <si>
    <t>3660</t>
  </si>
  <si>
    <t>3668</t>
  </si>
  <si>
    <t>SUERRE</t>
  </si>
  <si>
    <t>3550</t>
  </si>
  <si>
    <t>3560</t>
  </si>
  <si>
    <t>LA TERESA</t>
  </si>
  <si>
    <t>3585</t>
  </si>
  <si>
    <t>03105</t>
  </si>
  <si>
    <t>03106</t>
  </si>
  <si>
    <t>3593</t>
  </si>
  <si>
    <t>03108</t>
  </si>
  <si>
    <t>3597</t>
  </si>
  <si>
    <t>03109</t>
  </si>
  <si>
    <t>3615</t>
  </si>
  <si>
    <t>EL BALASTRE</t>
  </si>
  <si>
    <t>3632</t>
  </si>
  <si>
    <t>3639</t>
  </si>
  <si>
    <t>SECTOR NUEVE</t>
  </si>
  <si>
    <t>3686</t>
  </si>
  <si>
    <t>3666</t>
  </si>
  <si>
    <t>3681</t>
  </si>
  <si>
    <t>3683</t>
  </si>
  <si>
    <t>BANAMOLA</t>
  </si>
  <si>
    <t>3644</t>
  </si>
  <si>
    <t>3678</t>
  </si>
  <si>
    <t>LA SUERTE</t>
  </si>
  <si>
    <t>03119</t>
  </si>
  <si>
    <t>3690</t>
  </si>
  <si>
    <t>3682</t>
  </si>
  <si>
    <t>3628</t>
  </si>
  <si>
    <t>LA RITA</t>
  </si>
  <si>
    <t>03123</t>
  </si>
  <si>
    <t>3535</t>
  </si>
  <si>
    <t>TARIRE</t>
  </si>
  <si>
    <t>03125</t>
  </si>
  <si>
    <t>3675</t>
  </si>
  <si>
    <t>3576</t>
  </si>
  <si>
    <t>HUETAR</t>
  </si>
  <si>
    <t>03127</t>
  </si>
  <si>
    <t>03128</t>
  </si>
  <si>
    <t>03129</t>
  </si>
  <si>
    <t>03130</t>
  </si>
  <si>
    <t>3568</t>
  </si>
  <si>
    <t>CAMPO DE ATERRIZAJE</t>
  </si>
  <si>
    <t>3581</t>
  </si>
  <si>
    <t>3583</t>
  </si>
  <si>
    <t>CAROLINA</t>
  </si>
  <si>
    <t>3584</t>
  </si>
  <si>
    <t>YAMILETH CUBILLO DELGADO</t>
  </si>
  <si>
    <t>03136</t>
  </si>
  <si>
    <t>3586</t>
  </si>
  <si>
    <t>3591</t>
  </si>
  <si>
    <t>03138</t>
  </si>
  <si>
    <t>3620</t>
  </si>
  <si>
    <t>3574</t>
  </si>
  <si>
    <t>CAMPO CINCO</t>
  </si>
  <si>
    <t>3631</t>
  </si>
  <si>
    <t>3679</t>
  </si>
  <si>
    <t>03142</t>
  </si>
  <si>
    <t>3658</t>
  </si>
  <si>
    <t>03143</t>
  </si>
  <si>
    <t>3684</t>
  </si>
  <si>
    <t>CAMPO DOS</t>
  </si>
  <si>
    <t>3688</t>
  </si>
  <si>
    <t>CAMPO CUATRO</t>
  </si>
  <si>
    <t>3635</t>
  </si>
  <si>
    <t>03147</t>
  </si>
  <si>
    <t>3543</t>
  </si>
  <si>
    <t>3573</t>
  </si>
  <si>
    <t>CAMPO KENNEDY</t>
  </si>
  <si>
    <t>3563</t>
  </si>
  <si>
    <t>03166</t>
  </si>
  <si>
    <t>3572</t>
  </si>
  <si>
    <t>03152</t>
  </si>
  <si>
    <t>3622</t>
  </si>
  <si>
    <t>VEGA</t>
  </si>
  <si>
    <t>03153</t>
  </si>
  <si>
    <t>3627</t>
  </si>
  <si>
    <t>03154</t>
  </si>
  <si>
    <t>3650</t>
  </si>
  <si>
    <t>CAMPO TRES ESTE</t>
  </si>
  <si>
    <t>LIGIA VILLEGAS ACOSTA</t>
  </si>
  <si>
    <t>3532</t>
  </si>
  <si>
    <t>3533</t>
  </si>
  <si>
    <t>POCORA SUR</t>
  </si>
  <si>
    <t>3580</t>
  </si>
  <si>
    <t>3598</t>
  </si>
  <si>
    <t>3618</t>
  </si>
  <si>
    <t>IROQUOIS</t>
  </si>
  <si>
    <t>03163</t>
  </si>
  <si>
    <t>3626</t>
  </si>
  <si>
    <t>3629</t>
  </si>
  <si>
    <t>3640</t>
  </si>
  <si>
    <t>3642</t>
  </si>
  <si>
    <t>PARISMINA</t>
  </si>
  <si>
    <t>3645</t>
  </si>
  <si>
    <t>3647</t>
  </si>
  <si>
    <t>3648</t>
  </si>
  <si>
    <t>BALSAVILLE</t>
  </si>
  <si>
    <t>03170</t>
  </si>
  <si>
    <t>3665</t>
  </si>
  <si>
    <t>03171</t>
  </si>
  <si>
    <t>3691</t>
  </si>
  <si>
    <t>03172</t>
  </si>
  <si>
    <t>3638</t>
  </si>
  <si>
    <t>3661</t>
  </si>
  <si>
    <t>3677</t>
  </si>
  <si>
    <t>CARAMBOLA</t>
  </si>
  <si>
    <t>03178</t>
  </si>
  <si>
    <t>3548</t>
  </si>
  <si>
    <t>IRLANDA</t>
  </si>
  <si>
    <t>3421</t>
  </si>
  <si>
    <t>JABUY KEKOLDY</t>
  </si>
  <si>
    <t>03181</t>
  </si>
  <si>
    <t>3589</t>
  </si>
  <si>
    <t>LA GUAIRA</t>
  </si>
  <si>
    <t>3605</t>
  </si>
  <si>
    <t>3608</t>
  </si>
  <si>
    <t>03184</t>
  </si>
  <si>
    <t>3611</t>
  </si>
  <si>
    <t>EL HOGAR</t>
  </si>
  <si>
    <t>03185</t>
  </si>
  <si>
    <t>3671</t>
  </si>
  <si>
    <t>3528</t>
  </si>
  <si>
    <t>JULIO BARRANTES MATA</t>
  </si>
  <si>
    <t>3594</t>
  </si>
  <si>
    <t>3602</t>
  </si>
  <si>
    <t>3623</t>
  </si>
  <si>
    <t>3673</t>
  </si>
  <si>
    <t>EL LIMBO</t>
  </si>
  <si>
    <t>3689</t>
  </si>
  <si>
    <t>03192</t>
  </si>
  <si>
    <t>3659</t>
  </si>
  <si>
    <t>3656</t>
  </si>
  <si>
    <t>3606</t>
  </si>
  <si>
    <t>3464</t>
  </si>
  <si>
    <t>2356</t>
  </si>
  <si>
    <t>3561</t>
  </si>
  <si>
    <t>3577</t>
  </si>
  <si>
    <t>3590</t>
  </si>
  <si>
    <t>3655</t>
  </si>
  <si>
    <t>3667</t>
  </si>
  <si>
    <t>0317</t>
  </si>
  <si>
    <t>CARMEN ESTRADA CESPEDES</t>
  </si>
  <si>
    <t>0458</t>
  </si>
  <si>
    <t>CUATRO REINAS</t>
  </si>
  <si>
    <t>1420</t>
  </si>
  <si>
    <t>CAIMITOS</t>
  </si>
  <si>
    <t>1389</t>
  </si>
  <si>
    <t>BARRIO LOS ANGELES</t>
  </si>
  <si>
    <t>1415</t>
  </si>
  <si>
    <t>1711</t>
  </si>
  <si>
    <t>LAS NIEVES</t>
  </si>
  <si>
    <t>1622</t>
  </si>
  <si>
    <t>MORAVIA VERDE</t>
  </si>
  <si>
    <t>3886</t>
  </si>
  <si>
    <t>03256</t>
  </si>
  <si>
    <t>3808</t>
  </si>
  <si>
    <t>EL PARAISO</t>
  </si>
  <si>
    <t>1070</t>
  </si>
  <si>
    <t>TIERRA PROMETIDA</t>
  </si>
  <si>
    <t>1062</t>
  </si>
  <si>
    <t>03261</t>
  </si>
  <si>
    <t>03265</t>
  </si>
  <si>
    <t>1760</t>
  </si>
  <si>
    <t>CACIQUE GUARCO</t>
  </si>
  <si>
    <t>1774</t>
  </si>
  <si>
    <t>03270</t>
  </si>
  <si>
    <t>LA RIVIERA</t>
  </si>
  <si>
    <t>1027</t>
  </si>
  <si>
    <t>LA ARENILLA</t>
  </si>
  <si>
    <t>3795</t>
  </si>
  <si>
    <t>LOS JAZMINES</t>
  </si>
  <si>
    <t>LAS PALMAS</t>
  </si>
  <si>
    <t>2952</t>
  </si>
  <si>
    <t>I.D.A. PORTO LLANO</t>
  </si>
  <si>
    <t>2194</t>
  </si>
  <si>
    <t>1145</t>
  </si>
  <si>
    <t>1240</t>
  </si>
  <si>
    <t>RINCON CHIQUITO</t>
  </si>
  <si>
    <t>1239</t>
  </si>
  <si>
    <t>TUETAL SUR</t>
  </si>
  <si>
    <t>3322</t>
  </si>
  <si>
    <t>1727</t>
  </si>
  <si>
    <t>PIEDRA AZUL</t>
  </si>
  <si>
    <t>5053</t>
  </si>
  <si>
    <t>LABORATORIO TURRIALBA</t>
  </si>
  <si>
    <t>VANESSA SALAZAR MADRIGAL</t>
  </si>
  <si>
    <t>3878</t>
  </si>
  <si>
    <t>3571</t>
  </si>
  <si>
    <t>EUGENIA MORERA FERNANDEZ</t>
  </si>
  <si>
    <t>3610</t>
  </si>
  <si>
    <t>BUENOS AIRES SUR</t>
  </si>
  <si>
    <t>3641</t>
  </si>
  <si>
    <t>3153</t>
  </si>
  <si>
    <t>3082</t>
  </si>
  <si>
    <t>FILA SAN RAFAEL</t>
  </si>
  <si>
    <t>3118</t>
  </si>
  <si>
    <t>EL ROBLE ARRIBA</t>
  </si>
  <si>
    <t>0526</t>
  </si>
  <si>
    <t>CHIROGRES</t>
  </si>
  <si>
    <t>1068</t>
  </si>
  <si>
    <t>3523</t>
  </si>
  <si>
    <t>LA CELIA</t>
  </si>
  <si>
    <t>0505</t>
  </si>
  <si>
    <t>0593</t>
  </si>
  <si>
    <t>DOS CERCAS</t>
  </si>
  <si>
    <t>2814</t>
  </si>
  <si>
    <t>PLAYA TORRES</t>
  </si>
  <si>
    <t>2212</t>
  </si>
  <si>
    <t>1524</t>
  </si>
  <si>
    <t>LOS ALPES</t>
  </si>
  <si>
    <t>1515</t>
  </si>
  <si>
    <t>SAN JOSE DE LA MONTAÑA</t>
  </si>
  <si>
    <t>1621</t>
  </si>
  <si>
    <t>0745</t>
  </si>
  <si>
    <t>0736</t>
  </si>
  <si>
    <t>BÖKÖ BATA</t>
  </si>
  <si>
    <t>3797</t>
  </si>
  <si>
    <t>3859</t>
  </si>
  <si>
    <t>1407</t>
  </si>
  <si>
    <t>1516</t>
  </si>
  <si>
    <t>0477</t>
  </si>
  <si>
    <t>0393</t>
  </si>
  <si>
    <t>CALLE EL ALTO</t>
  </si>
  <si>
    <t>2253</t>
  </si>
  <si>
    <t>2287</t>
  </si>
  <si>
    <t>2252</t>
  </si>
  <si>
    <t>TEMPATAL</t>
  </si>
  <si>
    <t>0333</t>
  </si>
  <si>
    <t>2723</t>
  </si>
  <si>
    <t>JUANITO MORA PORRAS</t>
  </si>
  <si>
    <t>2710</t>
  </si>
  <si>
    <t>3700</t>
  </si>
  <si>
    <t>LA INMACULADA</t>
  </si>
  <si>
    <t>3698</t>
  </si>
  <si>
    <t>GUAPINOL NORTE</t>
  </si>
  <si>
    <t>3029</t>
  </si>
  <si>
    <t>3476</t>
  </si>
  <si>
    <t>SABORIO</t>
  </si>
  <si>
    <t>3280</t>
  </si>
  <si>
    <t>3282</t>
  </si>
  <si>
    <t>3385</t>
  </si>
  <si>
    <t>3467</t>
  </si>
  <si>
    <t>2335</t>
  </si>
  <si>
    <t>ANA LORENA GUTIERREZ GUEVARA</t>
  </si>
  <si>
    <t>3539</t>
  </si>
  <si>
    <t>I.D.A. LA TRINIDAD</t>
  </si>
  <si>
    <t>1733</t>
  </si>
  <si>
    <t>1933</t>
  </si>
  <si>
    <t>1732</t>
  </si>
  <si>
    <t>SAN JOSE OBRERO</t>
  </si>
  <si>
    <t>1728</t>
  </si>
  <si>
    <t>VILLAS DE AYARCO</t>
  </si>
  <si>
    <t>1242</t>
  </si>
  <si>
    <t>3798</t>
  </si>
  <si>
    <t>PORFIRIO CAMPOS MUÑOZ</t>
  </si>
  <si>
    <t>2074</t>
  </si>
  <si>
    <t>2073</t>
  </si>
  <si>
    <t>2945</t>
  </si>
  <si>
    <t>2241</t>
  </si>
  <si>
    <t>LA CONQUISTA</t>
  </si>
  <si>
    <t>2136</t>
  </si>
  <si>
    <t>NUEVO HORIZONTE</t>
  </si>
  <si>
    <t>1219</t>
  </si>
  <si>
    <t>1087</t>
  </si>
  <si>
    <t>0360</t>
  </si>
  <si>
    <t>2211</t>
  </si>
  <si>
    <t>2260</t>
  </si>
  <si>
    <t>1250</t>
  </si>
  <si>
    <t>1251</t>
  </si>
  <si>
    <t>CATALINA PORRAS QUESADA</t>
  </si>
  <si>
    <t>0471</t>
  </si>
  <si>
    <t>0466</t>
  </si>
  <si>
    <t>FINCA SAN JUAN</t>
  </si>
  <si>
    <t>2497</t>
  </si>
  <si>
    <t>2345</t>
  </si>
  <si>
    <t>3805</t>
  </si>
  <si>
    <t>VALLE VERDE</t>
  </si>
  <si>
    <t>JOSE ALONSO BUSTOS GARCIA</t>
  </si>
  <si>
    <t>1098</t>
  </si>
  <si>
    <t>ANA CATALINA MAFFIOLI CASTILLO</t>
  </si>
  <si>
    <t>1090</t>
  </si>
  <si>
    <t>1414</t>
  </si>
  <si>
    <t>COLONIA NARANJEÑA</t>
  </si>
  <si>
    <t>1409</t>
  </si>
  <si>
    <t>LA URRACA</t>
  </si>
  <si>
    <t>1402</t>
  </si>
  <si>
    <t>EL FUTURO</t>
  </si>
  <si>
    <t>PASO MARCOS</t>
  </si>
  <si>
    <t>3136</t>
  </si>
  <si>
    <t>5501</t>
  </si>
  <si>
    <t>0839</t>
  </si>
  <si>
    <t>EL QUEMADO</t>
  </si>
  <si>
    <t>0748</t>
  </si>
  <si>
    <t>RANDALL RIOS BEITA</t>
  </si>
  <si>
    <t>3278</t>
  </si>
  <si>
    <t>CEDAR CREEK</t>
  </si>
  <si>
    <t>3291</t>
  </si>
  <si>
    <t>3289</t>
  </si>
  <si>
    <t>LA AMELIA</t>
  </si>
  <si>
    <t>3290</t>
  </si>
  <si>
    <t>SIQUIRRITO</t>
  </si>
  <si>
    <t>CARMEN MORALES ARAYA</t>
  </si>
  <si>
    <t>3424</t>
  </si>
  <si>
    <t>DONDONIA 2</t>
  </si>
  <si>
    <t>3292</t>
  </si>
  <si>
    <t>1738</t>
  </si>
  <si>
    <t>1737</t>
  </si>
  <si>
    <t>GEINY MONESTEL BRENES</t>
  </si>
  <si>
    <t>1742</t>
  </si>
  <si>
    <t>SAN MARTIN DE SAN CARLOS</t>
  </si>
  <si>
    <t>3054</t>
  </si>
  <si>
    <t>2643</t>
  </si>
  <si>
    <t>3544</t>
  </si>
  <si>
    <t>LAS COLINAS</t>
  </si>
  <si>
    <t>2078</t>
  </si>
  <si>
    <t>2104</t>
  </si>
  <si>
    <t>2596</t>
  </si>
  <si>
    <t>2601</t>
  </si>
  <si>
    <t>2597</t>
  </si>
  <si>
    <t>RIO COROBICI</t>
  </si>
  <si>
    <t>3857</t>
  </si>
  <si>
    <t>0612</t>
  </si>
  <si>
    <t>2940</t>
  </si>
  <si>
    <t>RESIDENCIAL UREÑA</t>
  </si>
  <si>
    <t>2934</t>
  </si>
  <si>
    <t>2935</t>
  </si>
  <si>
    <t>2719</t>
  </si>
  <si>
    <t>2709</t>
  </si>
  <si>
    <t>GUARDIANES DE LA PIEDRA</t>
  </si>
  <si>
    <t>IDALIETTE CORTES ARAYA</t>
  </si>
  <si>
    <t>2718</t>
  </si>
  <si>
    <t>3701</t>
  </si>
  <si>
    <t>3702</t>
  </si>
  <si>
    <t>DAMITAS</t>
  </si>
  <si>
    <t>1917</t>
  </si>
  <si>
    <t>CALLE GIRALES</t>
  </si>
  <si>
    <t>3838</t>
  </si>
  <si>
    <t>LOS TIJOS</t>
  </si>
  <si>
    <t>1417</t>
  </si>
  <si>
    <t>1408</t>
  </si>
  <si>
    <t>2603</t>
  </si>
  <si>
    <t>2258</t>
  </si>
  <si>
    <t>2058</t>
  </si>
  <si>
    <t>GUAYABO ABAJO</t>
  </si>
  <si>
    <t>0356</t>
  </si>
  <si>
    <t>0476</t>
  </si>
  <si>
    <t>ETNA ARTAVIA SEGURA</t>
  </si>
  <si>
    <t>0741</t>
  </si>
  <si>
    <t>1731</t>
  </si>
  <si>
    <t>GUABATA</t>
  </si>
  <si>
    <t>1096</t>
  </si>
  <si>
    <t>LAGOS DEL COYOL</t>
  </si>
  <si>
    <t>1095</t>
  </si>
  <si>
    <t>3352</t>
  </si>
  <si>
    <t>3294</t>
  </si>
  <si>
    <t>3295</t>
  </si>
  <si>
    <t>DUCHÄBLI</t>
  </si>
  <si>
    <t>3293</t>
  </si>
  <si>
    <t>3297</t>
  </si>
  <si>
    <t>3300</t>
  </si>
  <si>
    <t>2095</t>
  </si>
  <si>
    <t>BAJOS DE CHILAMATE</t>
  </si>
  <si>
    <t>2092</t>
  </si>
  <si>
    <t>5032</t>
  </si>
  <si>
    <t>PROYECTO PACUARE</t>
  </si>
  <si>
    <t>2091</t>
  </si>
  <si>
    <t>SONIA JAEN JAEN</t>
  </si>
  <si>
    <t>1091</t>
  </si>
  <si>
    <t>ELIETH CHACON CAMPOS</t>
  </si>
  <si>
    <t>2108</t>
  </si>
  <si>
    <t>2726</t>
  </si>
  <si>
    <t>VILLA BRUSELAS</t>
  </si>
  <si>
    <t>0357</t>
  </si>
  <si>
    <t>3809</t>
  </si>
  <si>
    <t>4967</t>
  </si>
  <si>
    <t>DR. FERNANDO GUZMAN MATA</t>
  </si>
  <si>
    <t>1754</t>
  </si>
  <si>
    <t>3298</t>
  </si>
  <si>
    <t>3422</t>
  </si>
  <si>
    <t>NAMALDI</t>
  </si>
  <si>
    <t>3368</t>
  </si>
  <si>
    <t>3649</t>
  </si>
  <si>
    <t>EL TAJO</t>
  </si>
  <si>
    <t>3604</t>
  </si>
  <si>
    <t>LA MANUDITA</t>
  </si>
  <si>
    <t>3719</t>
  </si>
  <si>
    <t>3600</t>
  </si>
  <si>
    <t>BARRIOS UNIDOS</t>
  </si>
  <si>
    <t>0767</t>
  </si>
  <si>
    <t>1956</t>
  </si>
  <si>
    <t>1955</t>
  </si>
  <si>
    <t>1453</t>
  </si>
  <si>
    <t>2816</t>
  </si>
  <si>
    <t>2745</t>
  </si>
  <si>
    <t>0989</t>
  </si>
  <si>
    <t>FLORENCIA DE MATAZANOS</t>
  </si>
  <si>
    <t>2651</t>
  </si>
  <si>
    <t>PIEDRA VERDE</t>
  </si>
  <si>
    <t>2289</t>
  </si>
  <si>
    <t>EL CONSUELO</t>
  </si>
  <si>
    <t>1995</t>
  </si>
  <si>
    <t>ASENTAMIENTO YAMA</t>
  </si>
  <si>
    <t>1952</t>
  </si>
  <si>
    <t>KABEBATA</t>
  </si>
  <si>
    <t>2045</t>
  </si>
  <si>
    <t>NIMARIÑAK</t>
  </si>
  <si>
    <t>1281</t>
  </si>
  <si>
    <t>LOS JARDINES</t>
  </si>
  <si>
    <t>3420</t>
  </si>
  <si>
    <t>ISLA COHEN</t>
  </si>
  <si>
    <t>3435</t>
  </si>
  <si>
    <t>LUIS MATARRITA THOMPSON</t>
  </si>
  <si>
    <t>3394</t>
  </si>
  <si>
    <t>GOLY</t>
  </si>
  <si>
    <t>DORNA VOSE MAY</t>
  </si>
  <si>
    <t>3276</t>
  </si>
  <si>
    <t>3856</t>
  </si>
  <si>
    <t>RONALD FALLAS VALVERDE</t>
  </si>
  <si>
    <t>1905</t>
  </si>
  <si>
    <t>2815</t>
  </si>
  <si>
    <t>1837</t>
  </si>
  <si>
    <t>CALLE JUCO</t>
  </si>
  <si>
    <t>4947</t>
  </si>
  <si>
    <t>3498</t>
  </si>
  <si>
    <t>3718</t>
  </si>
  <si>
    <t>EL JICOTE</t>
  </si>
  <si>
    <t>3559</t>
  </si>
  <si>
    <t>CAMPO TRES OESTE</t>
  </si>
  <si>
    <t>3562</t>
  </si>
  <si>
    <t>LUIS XV</t>
  </si>
  <si>
    <t>0474</t>
  </si>
  <si>
    <t>1856</t>
  </si>
  <si>
    <t>EL ALTO DE QUEBRADILLA</t>
  </si>
  <si>
    <t>1383</t>
  </si>
  <si>
    <t>3837</t>
  </si>
  <si>
    <t>LOS INGENIEROS</t>
  </si>
  <si>
    <t>3839</t>
  </si>
  <si>
    <t>NAHUATL</t>
  </si>
  <si>
    <t>1127</t>
  </si>
  <si>
    <t>NUEVA SANTA RITA</t>
  </si>
  <si>
    <t>2740</t>
  </si>
  <si>
    <t>2185</t>
  </si>
  <si>
    <t>JULIO RODRIGUEZ BOGANTES</t>
  </si>
  <si>
    <t>1965</t>
  </si>
  <si>
    <t>TSIPIRI</t>
  </si>
  <si>
    <t>1966</t>
  </si>
  <si>
    <t>TSINICLARI</t>
  </si>
  <si>
    <t>2899</t>
  </si>
  <si>
    <t>CENIZO</t>
  </si>
  <si>
    <t>COLONIA ISIDREÑA</t>
  </si>
  <si>
    <t>3430</t>
  </si>
  <si>
    <t>RAMAL SIETE</t>
  </si>
  <si>
    <t>GUISELLE VILLALOBOS VEGA</t>
  </si>
  <si>
    <t>0723</t>
  </si>
  <si>
    <t>0605</t>
  </si>
  <si>
    <t>0780</t>
  </si>
  <si>
    <t>2513</t>
  </si>
  <si>
    <t>LA VILLITA</t>
  </si>
  <si>
    <t>2271</t>
  </si>
  <si>
    <t>2273</t>
  </si>
  <si>
    <t>BARRIO IRVIN</t>
  </si>
  <si>
    <t>2584</t>
  </si>
  <si>
    <t>OBANDITO</t>
  </si>
  <si>
    <t>2568</t>
  </si>
  <si>
    <t>ESTOCOLMO</t>
  </si>
  <si>
    <t>2625</t>
  </si>
  <si>
    <t>1390</t>
  </si>
  <si>
    <t>CAÑO CASTILLA</t>
  </si>
  <si>
    <t>1125</t>
  </si>
  <si>
    <t>1404</t>
  </si>
  <si>
    <t>BONANZA</t>
  </si>
  <si>
    <t>LIGIA MARIA ARAGON DURAN</t>
  </si>
  <si>
    <t>0778</t>
  </si>
  <si>
    <t>NUEVA SANTA ANA</t>
  </si>
  <si>
    <t>1847</t>
  </si>
  <si>
    <t>EUGENIA MENDEZ CALVO</t>
  </si>
  <si>
    <t>0779</t>
  </si>
  <si>
    <t>2944</t>
  </si>
  <si>
    <t>0404</t>
  </si>
  <si>
    <t>LAGOS DE LINDORA</t>
  </si>
  <si>
    <t>2101</t>
  </si>
  <si>
    <t>2077</t>
  </si>
  <si>
    <t>2179</t>
  </si>
  <si>
    <t>3657</t>
  </si>
  <si>
    <t>LEESVILLE</t>
  </si>
  <si>
    <t>3595</t>
  </si>
  <si>
    <t>CASCADAS</t>
  </si>
  <si>
    <t>3621</t>
  </si>
  <si>
    <t>3534</t>
  </si>
  <si>
    <t>3538</t>
  </si>
  <si>
    <t>NUEVO AMANECER</t>
  </si>
  <si>
    <t>3536</t>
  </si>
  <si>
    <t>LOMAS</t>
  </si>
  <si>
    <t>3582</t>
  </si>
  <si>
    <t>LA CARLOTA</t>
  </si>
  <si>
    <t>3654</t>
  </si>
  <si>
    <t>5065</t>
  </si>
  <si>
    <t>3279</t>
  </si>
  <si>
    <t>3286</t>
  </si>
  <si>
    <t>3299</t>
  </si>
  <si>
    <t>3269</t>
  </si>
  <si>
    <t>ALTO COHEN</t>
  </si>
  <si>
    <t>3909</t>
  </si>
  <si>
    <t>1603</t>
  </si>
  <si>
    <t>3609</t>
  </si>
  <si>
    <t>3646</t>
  </si>
  <si>
    <t>2285</t>
  </si>
  <si>
    <t>1977</t>
  </si>
  <si>
    <t>SINOLI</t>
  </si>
  <si>
    <t>1979</t>
  </si>
  <si>
    <t>ÑARIÑAK</t>
  </si>
  <si>
    <t>2664</t>
  </si>
  <si>
    <t>2649</t>
  </si>
  <si>
    <t>CLAUDIA CABEZAS VARELA</t>
  </si>
  <si>
    <t>4948</t>
  </si>
  <si>
    <t>2793</t>
  </si>
  <si>
    <t>2184</t>
  </si>
  <si>
    <t>EL NARANJAL</t>
  </si>
  <si>
    <t>RODOLFO MANZANARES CLARK</t>
  </si>
  <si>
    <t>0305</t>
  </si>
  <si>
    <t>4978</t>
  </si>
  <si>
    <t>5026</t>
  </si>
  <si>
    <t>ALTOS DE GERMANIA</t>
  </si>
  <si>
    <t>5028</t>
  </si>
  <si>
    <t>5011</t>
  </si>
  <si>
    <t>MANUEL MORA VALVERDE</t>
  </si>
  <si>
    <t>5021</t>
  </si>
  <si>
    <t>SAND BOX</t>
  </si>
  <si>
    <t>5029</t>
  </si>
  <si>
    <t>4986</t>
  </si>
  <si>
    <t>HARRY CASTRILLO DUARTE</t>
  </si>
  <si>
    <t>5017</t>
  </si>
  <si>
    <t>4942</t>
  </si>
  <si>
    <t>4943</t>
  </si>
  <si>
    <t>WALTER MONGE VALVERDE</t>
  </si>
  <si>
    <t>5311</t>
  </si>
  <si>
    <t>SHUKËBACHARI</t>
  </si>
  <si>
    <t>5307</t>
  </si>
  <si>
    <t>VILLA DAMARIS</t>
  </si>
  <si>
    <t>4964</t>
  </si>
  <si>
    <t>4899</t>
  </si>
  <si>
    <t>JAMAICA</t>
  </si>
  <si>
    <t>4929</t>
  </si>
  <si>
    <t>ARUBA</t>
  </si>
  <si>
    <t>0490</t>
  </si>
  <si>
    <t>4941</t>
  </si>
  <si>
    <t>ANTILLAS NEERLANDESAS</t>
  </si>
  <si>
    <t>5358</t>
  </si>
  <si>
    <t>5324</t>
  </si>
  <si>
    <t>JOSE JOAQUIN MORA PORRAS</t>
  </si>
  <si>
    <t>5346</t>
  </si>
  <si>
    <t>5330</t>
  </si>
  <si>
    <t>CARLOS ALFARO CESPEDES</t>
  </si>
  <si>
    <t>5331</t>
  </si>
  <si>
    <t>5348</t>
  </si>
  <si>
    <t>5885</t>
  </si>
  <si>
    <t>LA COSTANERA</t>
  </si>
  <si>
    <t>5327</t>
  </si>
  <si>
    <t>5329</t>
  </si>
  <si>
    <t>5328</t>
  </si>
  <si>
    <t>5314</t>
  </si>
  <si>
    <t>EL BARRO</t>
  </si>
  <si>
    <t>5319</t>
  </si>
  <si>
    <t>LA RIVERA</t>
  </si>
  <si>
    <t>5334</t>
  </si>
  <si>
    <t>LA CAJETA</t>
  </si>
  <si>
    <t>5449</t>
  </si>
  <si>
    <t>CALLE LA LUCHA</t>
  </si>
  <si>
    <t>5343</t>
  </si>
  <si>
    <t>PLAYA GRANDE</t>
  </si>
  <si>
    <t>5342</t>
  </si>
  <si>
    <t>LOS FILTROS</t>
  </si>
  <si>
    <t>5320</t>
  </si>
  <si>
    <t>5691</t>
  </si>
  <si>
    <t>5554</t>
  </si>
  <si>
    <t>BAMBEL #1</t>
  </si>
  <si>
    <t>5526</t>
  </si>
  <si>
    <t>COOPEY</t>
  </si>
  <si>
    <t>5528</t>
  </si>
  <si>
    <t>5562</t>
  </si>
  <si>
    <t>PORTICA</t>
  </si>
  <si>
    <t>5573</t>
  </si>
  <si>
    <t>5525</t>
  </si>
  <si>
    <t>5593</t>
  </si>
  <si>
    <t>5552</t>
  </si>
  <si>
    <t>5553</t>
  </si>
  <si>
    <t>EL CHILE</t>
  </si>
  <si>
    <t>5561</t>
  </si>
  <si>
    <t>EL PELONCITO</t>
  </si>
  <si>
    <t>5566</t>
  </si>
  <si>
    <t>1567</t>
  </si>
  <si>
    <t>5547</t>
  </si>
  <si>
    <t>5704</t>
  </si>
  <si>
    <t>GUAYABA YÄKÄ</t>
  </si>
  <si>
    <t>5654</t>
  </si>
  <si>
    <t>5652</t>
  </si>
  <si>
    <t>5723</t>
  </si>
  <si>
    <t>EL CONGO</t>
  </si>
  <si>
    <t>LUCRECIA MONTOYA FERNANDEZ</t>
  </si>
  <si>
    <t>5722</t>
  </si>
  <si>
    <t>5720</t>
  </si>
  <si>
    <t>5692</t>
  </si>
  <si>
    <t>5736</t>
  </si>
  <si>
    <t>EL ESTADIO</t>
  </si>
  <si>
    <t>ROSIBEL JIMENEZ VINDAS</t>
  </si>
  <si>
    <t>5745</t>
  </si>
  <si>
    <t>5647</t>
  </si>
  <si>
    <t>5701</t>
  </si>
  <si>
    <t>MELERUK II</t>
  </si>
  <si>
    <t>5644</t>
  </si>
  <si>
    <t>COMADRE</t>
  </si>
  <si>
    <t>5700</t>
  </si>
  <si>
    <t>5726</t>
  </si>
  <si>
    <t>5712</t>
  </si>
  <si>
    <t>5649</t>
  </si>
  <si>
    <t>5890</t>
  </si>
  <si>
    <t>LA TRANQUILIDAD</t>
  </si>
  <si>
    <t>5879</t>
  </si>
  <si>
    <t>GUARIAL</t>
  </si>
  <si>
    <t>5878</t>
  </si>
  <si>
    <t>EL PORTAL</t>
  </si>
  <si>
    <t>5830</t>
  </si>
  <si>
    <t>5867</t>
  </si>
  <si>
    <t>5862</t>
  </si>
  <si>
    <t>5868</t>
  </si>
  <si>
    <t>SOTA DOS</t>
  </si>
  <si>
    <t>5804</t>
  </si>
  <si>
    <t>CHUMICO</t>
  </si>
  <si>
    <t>5805</t>
  </si>
  <si>
    <t>5866</t>
  </si>
  <si>
    <t>5800</t>
  </si>
  <si>
    <t>DIKËKLÄRIÑAK</t>
  </si>
  <si>
    <t>6357</t>
  </si>
  <si>
    <t>5987</t>
  </si>
  <si>
    <t>LA ANGELINA</t>
  </si>
  <si>
    <t>6014</t>
  </si>
  <si>
    <t>CYNTHIA VEGA SOTO</t>
  </si>
  <si>
    <t>6002</t>
  </si>
  <si>
    <t>6099</t>
  </si>
  <si>
    <t>BLANCA NIEVES MOSQUERA ALVAREZ</t>
  </si>
  <si>
    <t>6114</t>
  </si>
  <si>
    <t>6102</t>
  </si>
  <si>
    <t>CALLE DAMAS</t>
  </si>
  <si>
    <t>6152</t>
  </si>
  <si>
    <t>CONVENTILLO</t>
  </si>
  <si>
    <t>6218</t>
  </si>
  <si>
    <t>GAMONALES</t>
  </si>
  <si>
    <t>6272</t>
  </si>
  <si>
    <t>EL LLANITO</t>
  </si>
  <si>
    <t>6297</t>
  </si>
  <si>
    <t>SUSANA MOLINA QUESADA</t>
  </si>
  <si>
    <t>6368</t>
  </si>
  <si>
    <t>6404</t>
  </si>
  <si>
    <t>6392</t>
  </si>
  <si>
    <t>KUCHEY</t>
  </si>
  <si>
    <t>6393</t>
  </si>
  <si>
    <t>LA SIBERIA</t>
  </si>
  <si>
    <t>6331</t>
  </si>
  <si>
    <t>LISBETH CHACON SOTO</t>
  </si>
  <si>
    <t>Dirección Regional:</t>
  </si>
  <si>
    <t>Código Presupuestario:</t>
  </si>
  <si>
    <t>Sí</t>
  </si>
  <si>
    <t>No</t>
  </si>
  <si>
    <t>Institución a la que pertenece:</t>
  </si>
  <si>
    <t>0371</t>
  </si>
  <si>
    <t>0384</t>
  </si>
  <si>
    <t>0448</t>
  </si>
  <si>
    <t>0449</t>
  </si>
  <si>
    <t>0392</t>
  </si>
  <si>
    <t>0451</t>
  </si>
  <si>
    <t>0452</t>
  </si>
  <si>
    <t>0453</t>
  </si>
  <si>
    <t>0367</t>
  </si>
  <si>
    <t>0427</t>
  </si>
  <si>
    <t>0446</t>
  </si>
  <si>
    <t>0362</t>
  </si>
  <si>
    <t>0326</t>
  </si>
  <si>
    <t>0372</t>
  </si>
  <si>
    <t>0420</t>
  </si>
  <si>
    <t>5542</t>
  </si>
  <si>
    <t>0399</t>
  </si>
  <si>
    <t>0468</t>
  </si>
  <si>
    <t>0355</t>
  </si>
  <si>
    <t>0331</t>
  </si>
  <si>
    <t>0364</t>
  </si>
  <si>
    <t>4918</t>
  </si>
  <si>
    <t>0417</t>
  </si>
  <si>
    <t>0430</t>
  </si>
  <si>
    <t>0467</t>
  </si>
  <si>
    <t>0486</t>
  </si>
  <si>
    <t>0541</t>
  </si>
  <si>
    <t>0562</t>
  </si>
  <si>
    <t>0566</t>
  </si>
  <si>
    <t>0569</t>
  </si>
  <si>
    <t>0574</t>
  </si>
  <si>
    <t>0304</t>
  </si>
  <si>
    <t>0424</t>
  </si>
  <si>
    <t>0488</t>
  </si>
  <si>
    <t>5543</t>
  </si>
  <si>
    <t>0419</t>
  </si>
  <si>
    <t>0450</t>
  </si>
  <si>
    <t>5323</t>
  </si>
  <si>
    <t>0402</t>
  </si>
  <si>
    <t>0440</t>
  </si>
  <si>
    <t>0385</t>
  </si>
  <si>
    <t>5642</t>
  </si>
  <si>
    <t>1161</t>
  </si>
  <si>
    <t>1188</t>
  </si>
  <si>
    <t>6151</t>
  </si>
  <si>
    <t>5345</t>
  </si>
  <si>
    <t>6132</t>
  </si>
  <si>
    <t>6023</t>
  </si>
  <si>
    <t>1298</t>
  </si>
  <si>
    <t>5643</t>
  </si>
  <si>
    <t>5808</t>
  </si>
  <si>
    <t>5694</t>
  </si>
  <si>
    <t>5450</t>
  </si>
  <si>
    <t>1328</t>
  </si>
  <si>
    <t>1805</t>
  </si>
  <si>
    <t>1817</t>
  </si>
  <si>
    <t>1804</t>
  </si>
  <si>
    <t>4965</t>
  </si>
  <si>
    <t>6111</t>
  </si>
  <si>
    <t>1910</t>
  </si>
  <si>
    <t>1919</t>
  </si>
  <si>
    <t>1928</t>
  </si>
  <si>
    <t>2056</t>
  </si>
  <si>
    <t>2189</t>
  </si>
  <si>
    <t>2230</t>
  </si>
  <si>
    <t>2196</t>
  </si>
  <si>
    <t>2201</t>
  </si>
  <si>
    <t>2215</t>
  </si>
  <si>
    <t>2141</t>
  </si>
  <si>
    <t>2210</t>
  </si>
  <si>
    <t>2199</t>
  </si>
  <si>
    <t>2222</t>
  </si>
  <si>
    <t>2270</t>
  </si>
  <si>
    <t>2320</t>
  </si>
  <si>
    <t>5811</t>
  </si>
  <si>
    <t>2522</t>
  </si>
  <si>
    <t>5005</t>
  </si>
  <si>
    <t>5349</t>
  </si>
  <si>
    <t>2738</t>
  </si>
  <si>
    <t>2879</t>
  </si>
  <si>
    <t>2885</t>
  </si>
  <si>
    <t>2878</t>
  </si>
  <si>
    <t>5040</t>
  </si>
  <si>
    <t>0604</t>
  </si>
  <si>
    <t>2153</t>
  </si>
  <si>
    <t>5641</t>
  </si>
  <si>
    <t>6095</t>
  </si>
  <si>
    <t>5512</t>
  </si>
  <si>
    <t>00004</t>
  </si>
  <si>
    <t>00011</t>
  </si>
  <si>
    <t>00021</t>
  </si>
  <si>
    <t>00044</t>
  </si>
  <si>
    <t>00066</t>
  </si>
  <si>
    <t>00115</t>
  </si>
  <si>
    <t>00128</t>
  </si>
  <si>
    <t>00129</t>
  </si>
  <si>
    <t>00134</t>
  </si>
  <si>
    <t>00191</t>
  </si>
  <si>
    <t>00194</t>
  </si>
  <si>
    <t>00211</t>
  </si>
  <si>
    <t>00212</t>
  </si>
  <si>
    <t>00232</t>
  </si>
  <si>
    <t>00277</t>
  </si>
  <si>
    <t>00278</t>
  </si>
  <si>
    <t>00287</t>
  </si>
  <si>
    <t>00290</t>
  </si>
  <si>
    <t>00383</t>
  </si>
  <si>
    <t>00386</t>
  </si>
  <si>
    <t>00389</t>
  </si>
  <si>
    <t>00471</t>
  </si>
  <si>
    <t>00473</t>
  </si>
  <si>
    <t>00474</t>
  </si>
  <si>
    <t>00480</t>
  </si>
  <si>
    <t>00612</t>
  </si>
  <si>
    <t>00631</t>
  </si>
  <si>
    <t>00685</t>
  </si>
  <si>
    <t>00700</t>
  </si>
  <si>
    <t>00716</t>
  </si>
  <si>
    <t>00751</t>
  </si>
  <si>
    <t>00764</t>
  </si>
  <si>
    <t>00816</t>
  </si>
  <si>
    <t>01013</t>
  </si>
  <si>
    <t>01104</t>
  </si>
  <si>
    <t>01193</t>
  </si>
  <si>
    <t>01242</t>
  </si>
  <si>
    <t>01271</t>
  </si>
  <si>
    <t>01298</t>
  </si>
  <si>
    <t>01328</t>
  </si>
  <si>
    <t>01367</t>
  </si>
  <si>
    <t>01369</t>
  </si>
  <si>
    <t>01375</t>
  </si>
  <si>
    <t>01379</t>
  </si>
  <si>
    <t>01393</t>
  </si>
  <si>
    <t>01479</t>
  </si>
  <si>
    <t>01508</t>
  </si>
  <si>
    <t>01511</t>
  </si>
  <si>
    <t>01513</t>
  </si>
  <si>
    <t>01533</t>
  </si>
  <si>
    <t>01609</t>
  </si>
  <si>
    <t>01618</t>
  </si>
  <si>
    <t>01653</t>
  </si>
  <si>
    <t>01697</t>
  </si>
  <si>
    <t>01700</t>
  </si>
  <si>
    <t>01715</t>
  </si>
  <si>
    <t>01722</t>
  </si>
  <si>
    <t>01723</t>
  </si>
  <si>
    <t>01739</t>
  </si>
  <si>
    <t>01762</t>
  </si>
  <si>
    <t>01793</t>
  </si>
  <si>
    <t>01812</t>
  </si>
  <si>
    <t>01823</t>
  </si>
  <si>
    <t>01855</t>
  </si>
  <si>
    <t>01983</t>
  </si>
  <si>
    <t>02016</t>
  </si>
  <si>
    <t>02069</t>
  </si>
  <si>
    <t>02162</t>
  </si>
  <si>
    <t>02212</t>
  </si>
  <si>
    <t>02221</t>
  </si>
  <si>
    <t>02296</t>
  </si>
  <si>
    <t>02304</t>
  </si>
  <si>
    <t>02330</t>
  </si>
  <si>
    <t>02337</t>
  </si>
  <si>
    <t>02342</t>
  </si>
  <si>
    <t>02346</t>
  </si>
  <si>
    <t>02351</t>
  </si>
  <si>
    <t>02358</t>
  </si>
  <si>
    <t>02363</t>
  </si>
  <si>
    <t>02382</t>
  </si>
  <si>
    <t>02391</t>
  </si>
  <si>
    <t>02396</t>
  </si>
  <si>
    <t>02444</t>
  </si>
  <si>
    <t>02525</t>
  </si>
  <si>
    <t>02544</t>
  </si>
  <si>
    <t>02547</t>
  </si>
  <si>
    <t>02549</t>
  </si>
  <si>
    <t>02598</t>
  </si>
  <si>
    <t>02648</t>
  </si>
  <si>
    <t>02650</t>
  </si>
  <si>
    <t>02651</t>
  </si>
  <si>
    <t>02652</t>
  </si>
  <si>
    <t>02675</t>
  </si>
  <si>
    <t>02712</t>
  </si>
  <si>
    <t>02787</t>
  </si>
  <si>
    <t>02814</t>
  </si>
  <si>
    <t>02827</t>
  </si>
  <si>
    <t>02874</t>
  </si>
  <si>
    <t>02889</t>
  </si>
  <si>
    <t>02931</t>
  </si>
  <si>
    <t>02932</t>
  </si>
  <si>
    <t>02937</t>
  </si>
  <si>
    <t>02938</t>
  </si>
  <si>
    <t>02946</t>
  </si>
  <si>
    <t>02971</t>
  </si>
  <si>
    <t>03209</t>
  </si>
  <si>
    <t>03211</t>
  </si>
  <si>
    <t>03215</t>
  </si>
  <si>
    <t>03216</t>
  </si>
  <si>
    <t>03217</t>
  </si>
  <si>
    <t>03218</t>
  </si>
  <si>
    <t>03220</t>
  </si>
  <si>
    <t>03221</t>
  </si>
  <si>
    <t>03223</t>
  </si>
  <si>
    <t>03224</t>
  </si>
  <si>
    <t>03226</t>
  </si>
  <si>
    <t>03227</t>
  </si>
  <si>
    <t>03234</t>
  </si>
  <si>
    <t>03235</t>
  </si>
  <si>
    <t>03236</t>
  </si>
  <si>
    <t>03237</t>
  </si>
  <si>
    <t>03239</t>
  </si>
  <si>
    <t>03240</t>
  </si>
  <si>
    <t>03268</t>
  </si>
  <si>
    <t>03269</t>
  </si>
  <si>
    <t>03271</t>
  </si>
  <si>
    <t>03285</t>
  </si>
  <si>
    <t>03287</t>
  </si>
  <si>
    <t>J.N. OMAR DENGO GUERRERO</t>
  </si>
  <si>
    <t>J.N. CRISTO REY</t>
  </si>
  <si>
    <t>J.N. JUAN RAFAEL MORA</t>
  </si>
  <si>
    <t>J.N. MARGARITA ESQUIVEL</t>
  </si>
  <si>
    <t>J.N. MATERNAL MONTESORIANO</t>
  </si>
  <si>
    <t>J.N. LILIA RAMOS VALVERDE</t>
  </si>
  <si>
    <t>J.N. ARTURO URIEN GALLOSO</t>
  </si>
  <si>
    <t>J.N. SARITA MONTEALEGRE</t>
  </si>
  <si>
    <t>J.N. REPUBLICA DOMINICANA</t>
  </si>
  <si>
    <t>J.N. NAPOLEON QUESADA</t>
  </si>
  <si>
    <t>J.N. ESMERALDA OREAMUNO</t>
  </si>
  <si>
    <t>J.N. JARDINES DE TIBAS</t>
  </si>
  <si>
    <t>J.N. CARLOS SANABRIA MORA</t>
  </si>
  <si>
    <t>J.N. MIGUEL DE CERVANTES SAAVEDRA</t>
  </si>
  <si>
    <t>J.N. CONCEPCION</t>
  </si>
  <si>
    <t>J.N. REPUBLICA DEL PARAGUAY</t>
  </si>
  <si>
    <t>J.N. ISMAEL COTO FERNANDEZ</t>
  </si>
  <si>
    <t>J.N. JORGE DEBRAVO</t>
  </si>
  <si>
    <t>J.N. COLONIA KENNEDY</t>
  </si>
  <si>
    <t>J.N. REPUBLICA DE HAITI</t>
  </si>
  <si>
    <t>J.N. SOTERO GONZALEZ BARQUERO</t>
  </si>
  <si>
    <t>J.N. MARIA RETANA SALAZAR</t>
  </si>
  <si>
    <t>J.N. SAN SEBASTIAN</t>
  </si>
  <si>
    <t>J.N. MANUEL ORTUÑO BOUTIN</t>
  </si>
  <si>
    <t>J.N. JUAN XXIII</t>
  </si>
  <si>
    <t>J.N. MARIA JIMENEZ UREÑA</t>
  </si>
  <si>
    <t>DOMINGO FAUSTINO SARMIENTO</t>
  </si>
  <si>
    <t>J.N. ROBERTO CANTILLANO VINDAS</t>
  </si>
  <si>
    <t>J.N. DULCE NOMBRE</t>
  </si>
  <si>
    <t>J.N. JOSE ANA MARIN CUBERO</t>
  </si>
  <si>
    <t>J.N. DANTE ALIGHIERI</t>
  </si>
  <si>
    <t>J.N. INGLATERRA</t>
  </si>
  <si>
    <t>J.N. JUAN RAFAEL MEOÑO HIDALGO</t>
  </si>
  <si>
    <t>J.N. MANUELA SANTAMARIA RODRIGUEZ</t>
  </si>
  <si>
    <t>MARIANA MADRIGAL DE LA O</t>
  </si>
  <si>
    <t>J.N. PEDRO AGUIRRE CERDA</t>
  </si>
  <si>
    <t>J.N. FEDERICO SALAS CARVAJAL</t>
  </si>
  <si>
    <t>J.N. ASCENSION ESQUIVEL</t>
  </si>
  <si>
    <t>J.N. JESUS JIMENEZ ZAMORA</t>
  </si>
  <si>
    <t>J.N. REPUBLICA FRANCESA</t>
  </si>
  <si>
    <t>J.N. EL CONEJITO FELIZ</t>
  </si>
  <si>
    <t>J.N. CENTRAL DE TRES RIOS</t>
  </si>
  <si>
    <t>J.N. TURRIALBA</t>
  </si>
  <si>
    <t>J.N. RAFAEL MOYA MURILLO</t>
  </si>
  <si>
    <t>J.N. ESPAÑA</t>
  </si>
  <si>
    <t>J.N. LIBERIA</t>
  </si>
  <si>
    <t>EL CAPULIN</t>
  </si>
  <si>
    <t>J.N. SAN ROQUE</t>
  </si>
  <si>
    <t>J.N. FILADELFIA</t>
  </si>
  <si>
    <t>J.N. MONSEÑOR LUIS LEIPOLD</t>
  </si>
  <si>
    <t>J.N. EL ROBLE</t>
  </si>
  <si>
    <t>J.N. RIOJALANDIA</t>
  </si>
  <si>
    <t>J.N. PUNTARENAS</t>
  </si>
  <si>
    <t>J.N. FRAY CASIANO DE MADRID</t>
  </si>
  <si>
    <t>J.N. ESPARZA</t>
  </si>
  <si>
    <t>RAFAEL YGLESIAS CASTRO</t>
  </si>
  <si>
    <t>I.D.A. OTOYA</t>
  </si>
  <si>
    <t>J.N. VALENCIA</t>
  </si>
  <si>
    <t>J.N. LAS LETRAS</t>
  </si>
  <si>
    <t>J.N. FINCA LA CAJA</t>
  </si>
  <si>
    <t>SAN FRANCISCO DE COYOTE</t>
  </si>
  <si>
    <t>BERMUDAS</t>
  </si>
  <si>
    <t>I.D.A. SARAPIQUI</t>
  </si>
  <si>
    <t>ANSELMO GUTIERREZ BRICEÑO</t>
  </si>
  <si>
    <t>I.D.A. JERUSALEN</t>
  </si>
  <si>
    <t>BUENAVENTURA</t>
  </si>
  <si>
    <t>WENDY RODRIGUEZ WALSH</t>
  </si>
  <si>
    <t>JENNIFER AYMERICH BOLAÑOS</t>
  </si>
  <si>
    <t>SUSANA HUAPAYA REY</t>
  </si>
  <si>
    <t>SUSANA DELGADO CHAVES</t>
  </si>
  <si>
    <t>MARIANELA QUESADA JIMENEZ</t>
  </si>
  <si>
    <t>VIVIAN RAMIREZ SALAS</t>
  </si>
  <si>
    <t>VIRIA MURILLO HERRERA</t>
  </si>
  <si>
    <t>Mª GABRIELA SALAS CUBERO</t>
  </si>
  <si>
    <t>KRYSSIA Mª CAMPOS HERRERA</t>
  </si>
  <si>
    <t>LORENA DEL VALLE HASBUN</t>
  </si>
  <si>
    <t>ANDREA GRANADOS ACUÑA</t>
  </si>
  <si>
    <t>ILEANA PIEDRA SANCHEZ</t>
  </si>
  <si>
    <t>ZEANNE DIJERES ESPINOZA</t>
  </si>
  <si>
    <t>MARIELA MORALES CORRALES</t>
  </si>
  <si>
    <t>EDWIN GODINEZ VASQUEZ</t>
  </si>
  <si>
    <t>VICTORIA MARCHENA DIAZ</t>
  </si>
  <si>
    <t>PRISCILLA BRENES THAMES</t>
  </si>
  <si>
    <t>ELISA ARIAS JIMENEZ</t>
  </si>
  <si>
    <t>ADRIAN SALAZAR TORRES</t>
  </si>
  <si>
    <t>KATTIA LORENA ORTIZ ANGULO</t>
  </si>
  <si>
    <t>ROSEMARIE MEDINA ALVARADO</t>
  </si>
  <si>
    <t>ALICIA BEATRIZ HERNANDEZ E.</t>
  </si>
  <si>
    <t>CESAR SALMERON LEIVA</t>
  </si>
  <si>
    <t>JOSE MENESES MONGE</t>
  </si>
  <si>
    <t>KATHYA CAMPOS OROZCO</t>
  </si>
  <si>
    <t>Ciclo Materno Infantil</t>
  </si>
  <si>
    <t>Maternal II</t>
  </si>
  <si>
    <t>Interactivo I</t>
  </si>
  <si>
    <t>NOTAS:</t>
  </si>
  <si>
    <t>00061</t>
  </si>
  <si>
    <t>00062</t>
  </si>
  <si>
    <t>J.N. REPUBLICA POPULAR CHINA</t>
  </si>
  <si>
    <t>00164</t>
  </si>
  <si>
    <t>JOSE TRINIDAD MORA VALVERDE</t>
  </si>
  <si>
    <t>WILKER DIAZ CORRALES</t>
  </si>
  <si>
    <t>00193</t>
  </si>
  <si>
    <t>00246</t>
  </si>
  <si>
    <t>00253</t>
  </si>
  <si>
    <t>00255</t>
  </si>
  <si>
    <t>00258</t>
  </si>
  <si>
    <t>00307</t>
  </si>
  <si>
    <t>VICTOR MANUEL CUBILLO VARGAS</t>
  </si>
  <si>
    <t>00316</t>
  </si>
  <si>
    <t>00324</t>
  </si>
  <si>
    <t>YENDRY CESPEDES GONZALEZ</t>
  </si>
  <si>
    <t>J.N. SIMON BOLIVAR</t>
  </si>
  <si>
    <t>PROCOPIO GAMBOA VILLALOBOS</t>
  </si>
  <si>
    <t>GREGORIO CALDERON MONGUIO</t>
  </si>
  <si>
    <t>00449</t>
  </si>
  <si>
    <t>00454</t>
  </si>
  <si>
    <t>PRISCILLA BOGARIN VILLALOBOS</t>
  </si>
  <si>
    <t>00527</t>
  </si>
  <si>
    <t>00528</t>
  </si>
  <si>
    <t>00529</t>
  </si>
  <si>
    <t>00532</t>
  </si>
  <si>
    <t>00544</t>
  </si>
  <si>
    <t>00546</t>
  </si>
  <si>
    <t>MARIBEL CASAL GARCIA</t>
  </si>
  <si>
    <t>00557</t>
  </si>
  <si>
    <t>00558</t>
  </si>
  <si>
    <t>00559</t>
  </si>
  <si>
    <t>00569</t>
  </si>
  <si>
    <t>ELSA NAIDA ARAYA RAMOS</t>
  </si>
  <si>
    <t>1220</t>
  </si>
  <si>
    <t>00587</t>
  </si>
  <si>
    <t>MIXTA DE SIQUIARES</t>
  </si>
  <si>
    <t>JEISON CORDOBA BONILLA</t>
  </si>
  <si>
    <t>NOELIA LEON BRIZO</t>
  </si>
  <si>
    <t>00608</t>
  </si>
  <si>
    <t>00632</t>
  </si>
  <si>
    <t>00635</t>
  </si>
  <si>
    <t>00649</t>
  </si>
  <si>
    <t>00701</t>
  </si>
  <si>
    <t>00726</t>
  </si>
  <si>
    <t>00740</t>
  </si>
  <si>
    <t>00797</t>
  </si>
  <si>
    <t>00821</t>
  </si>
  <si>
    <t>00827</t>
  </si>
  <si>
    <t>00830</t>
  </si>
  <si>
    <t>00833</t>
  </si>
  <si>
    <t>00848</t>
  </si>
  <si>
    <t>00851</t>
  </si>
  <si>
    <t>00853</t>
  </si>
  <si>
    <t>00856</t>
  </si>
  <si>
    <t>00858</t>
  </si>
  <si>
    <t>00859</t>
  </si>
  <si>
    <t>00866</t>
  </si>
  <si>
    <t>00870</t>
  </si>
  <si>
    <t>00873</t>
  </si>
  <si>
    <t>00875</t>
  </si>
  <si>
    <t>00900</t>
  </si>
  <si>
    <t>00922</t>
  </si>
  <si>
    <t>00930</t>
  </si>
  <si>
    <t>00936</t>
  </si>
  <si>
    <t>00943</t>
  </si>
  <si>
    <t>00944</t>
  </si>
  <si>
    <t>00981</t>
  </si>
  <si>
    <t>MAYELA HERNANDEZ AGUERO</t>
  </si>
  <si>
    <t>01043</t>
  </si>
  <si>
    <t>PEDRO HERRERA VARGAS</t>
  </si>
  <si>
    <t>01106</t>
  </si>
  <si>
    <t>01111</t>
  </si>
  <si>
    <t>01115</t>
  </si>
  <si>
    <t>MADAY ROJAS CALVO</t>
  </si>
  <si>
    <t>GUSTAVO VALVERDE ACUÑA</t>
  </si>
  <si>
    <t>01141</t>
  </si>
  <si>
    <t>01162</t>
  </si>
  <si>
    <t>EL ACHIOTE</t>
  </si>
  <si>
    <t>01187</t>
  </si>
  <si>
    <t>CULTIVEZ</t>
  </si>
  <si>
    <t>01208</t>
  </si>
  <si>
    <t>01227</t>
  </si>
  <si>
    <t>01228</t>
  </si>
  <si>
    <t>01261</t>
  </si>
  <si>
    <t>01263</t>
  </si>
  <si>
    <t>LUISA VILLAREAL MUÑOZ</t>
  </si>
  <si>
    <t>01337</t>
  </si>
  <si>
    <t>YORLENY SANCHEZ SALAS</t>
  </si>
  <si>
    <t>1416</t>
  </si>
  <si>
    <t>01365</t>
  </si>
  <si>
    <t>01392</t>
  </si>
  <si>
    <t>01405</t>
  </si>
  <si>
    <t>01410</t>
  </si>
  <si>
    <t>01413</t>
  </si>
  <si>
    <t>MARCO VINICIO CHAVES FALLAS</t>
  </si>
  <si>
    <t>01458</t>
  </si>
  <si>
    <t>01501</t>
  </si>
  <si>
    <t>01504</t>
  </si>
  <si>
    <t>JESSICA CONTRERAS OVARES</t>
  </si>
  <si>
    <t>01515</t>
  </si>
  <si>
    <t>01529</t>
  </si>
  <si>
    <t>LIZBETH MOLINA CORRALES</t>
  </si>
  <si>
    <t>0521</t>
  </si>
  <si>
    <t>01562</t>
  </si>
  <si>
    <t>CEIBA ESTE</t>
  </si>
  <si>
    <t>SANDRA SALAZAR ALVARADO</t>
  </si>
  <si>
    <t>SOFIA FERNANDEZ FONSECA</t>
  </si>
  <si>
    <t>LILLIAM PANIAGUA GONZALEZ</t>
  </si>
  <si>
    <t>3151</t>
  </si>
  <si>
    <t>01645</t>
  </si>
  <si>
    <t>LA CONCORDIA</t>
  </si>
  <si>
    <t>ROSEMARY CLAYTON COPE</t>
  </si>
  <si>
    <t>01749</t>
  </si>
  <si>
    <t>01750</t>
  </si>
  <si>
    <t>SONIA ULLOA ULLOA</t>
  </si>
  <si>
    <t>01757</t>
  </si>
  <si>
    <t>01769</t>
  </si>
  <si>
    <t>MAGDA CHACON RODRIGUEZ</t>
  </si>
  <si>
    <t>01850</t>
  </si>
  <si>
    <t>2305</t>
  </si>
  <si>
    <t>01860</t>
  </si>
  <si>
    <t>3513</t>
  </si>
  <si>
    <t>01931</t>
  </si>
  <si>
    <t>VALLE DE LAS ROSAS</t>
  </si>
  <si>
    <t>Mª CECILIA CAMPOS SALAZAR</t>
  </si>
  <si>
    <t>01972</t>
  </si>
  <si>
    <t>RAFAEL RIVERA MEZA</t>
  </si>
  <si>
    <t>02028</t>
  </si>
  <si>
    <t>3013</t>
  </si>
  <si>
    <t>02039</t>
  </si>
  <si>
    <t>LA CAMPIÑA</t>
  </si>
  <si>
    <t>02049</t>
  </si>
  <si>
    <t>02104</t>
  </si>
  <si>
    <t>02126</t>
  </si>
  <si>
    <t>02127</t>
  </si>
  <si>
    <t>02146</t>
  </si>
  <si>
    <t>02174</t>
  </si>
  <si>
    <t>02182</t>
  </si>
  <si>
    <t>02201</t>
  </si>
  <si>
    <t>ISELA BOGANTES ALFARO</t>
  </si>
  <si>
    <t>02205</t>
  </si>
  <si>
    <t>02233</t>
  </si>
  <si>
    <t>02240</t>
  </si>
  <si>
    <t>02243</t>
  </si>
  <si>
    <t>02258</t>
  </si>
  <si>
    <t>02308</t>
  </si>
  <si>
    <t>2748</t>
  </si>
  <si>
    <t>02366</t>
  </si>
  <si>
    <t>0473</t>
  </si>
  <si>
    <t>02406</t>
  </si>
  <si>
    <t>HERBERTH FARRER KNIGHTS</t>
  </si>
  <si>
    <t>02411</t>
  </si>
  <si>
    <t>MA. DE LOS A. ELIZONDO GUZMAN</t>
  </si>
  <si>
    <t>SUSANA LOPEZ FERNANDEZ</t>
  </si>
  <si>
    <t>02442</t>
  </si>
  <si>
    <t>JESUS SOLANO HERRERA</t>
  </si>
  <si>
    <t>02482</t>
  </si>
  <si>
    <t>02502</t>
  </si>
  <si>
    <t>3193</t>
  </si>
  <si>
    <t>02541</t>
  </si>
  <si>
    <t>02553</t>
  </si>
  <si>
    <t>02573</t>
  </si>
  <si>
    <t>02574</t>
  </si>
  <si>
    <t>02580</t>
  </si>
  <si>
    <t>02582</t>
  </si>
  <si>
    <t>3551</t>
  </si>
  <si>
    <t>02632</t>
  </si>
  <si>
    <t>CINDY MARCHENA SANDOVAL</t>
  </si>
  <si>
    <t>02637</t>
  </si>
  <si>
    <t>02643</t>
  </si>
  <si>
    <t>02654</t>
  </si>
  <si>
    <t>WARREN FALLAS VALVERDE</t>
  </si>
  <si>
    <t>KAROL ROJAS CALVO</t>
  </si>
  <si>
    <t>2622</t>
  </si>
  <si>
    <t>02683</t>
  </si>
  <si>
    <t>PATRICIA CORRALES LOPEZ</t>
  </si>
  <si>
    <t>02746</t>
  </si>
  <si>
    <t>0670</t>
  </si>
  <si>
    <t>02755</t>
  </si>
  <si>
    <t>02774</t>
  </si>
  <si>
    <t>02811</t>
  </si>
  <si>
    <t>02817</t>
  </si>
  <si>
    <t>0836</t>
  </si>
  <si>
    <t>02832</t>
  </si>
  <si>
    <t>BAJO LAS ESPERANZAS</t>
  </si>
  <si>
    <t>2547</t>
  </si>
  <si>
    <t>02842</t>
  </si>
  <si>
    <t>MERCEDES JUAREZ CASTRO</t>
  </si>
  <si>
    <t>02891</t>
  </si>
  <si>
    <t>02896</t>
  </si>
  <si>
    <t>0519</t>
  </si>
  <si>
    <t>02901</t>
  </si>
  <si>
    <t>JUAN RUDIN ISELIN</t>
  </si>
  <si>
    <t>02904</t>
  </si>
  <si>
    <t>FLOR MARIA VEGA RAMIREZ</t>
  </si>
  <si>
    <t>ROY ODIO IBARRA</t>
  </si>
  <si>
    <t>02910</t>
  </si>
  <si>
    <t>02911</t>
  </si>
  <si>
    <t>02912</t>
  </si>
  <si>
    <t>02916</t>
  </si>
  <si>
    <t>02918</t>
  </si>
  <si>
    <t>02925</t>
  </si>
  <si>
    <t>02949</t>
  </si>
  <si>
    <t>02956</t>
  </si>
  <si>
    <t>02961</t>
  </si>
  <si>
    <t>02965</t>
  </si>
  <si>
    <t>02973</t>
  </si>
  <si>
    <t>02983</t>
  </si>
  <si>
    <t>3537</t>
  </si>
  <si>
    <t>02990</t>
  </si>
  <si>
    <t>I.D.A. NAYURIBE</t>
  </si>
  <si>
    <t>02992</t>
  </si>
  <si>
    <t>03003</t>
  </si>
  <si>
    <t>03031</t>
  </si>
  <si>
    <t>JUANA FRANCISCA ROMERO</t>
  </si>
  <si>
    <t>03033</t>
  </si>
  <si>
    <t>03034</t>
  </si>
  <si>
    <t>03040</t>
  </si>
  <si>
    <t>03043</t>
  </si>
  <si>
    <t>03044</t>
  </si>
  <si>
    <t>03046</t>
  </si>
  <si>
    <t>CARMEN LOBO CHAVES</t>
  </si>
  <si>
    <t>03055</t>
  </si>
  <si>
    <t>03072</t>
  </si>
  <si>
    <t>03079</t>
  </si>
  <si>
    <t>03082</t>
  </si>
  <si>
    <t>ANA MACHADO ARIAS</t>
  </si>
  <si>
    <t>03087</t>
  </si>
  <si>
    <t>2469</t>
  </si>
  <si>
    <t>03096</t>
  </si>
  <si>
    <t>2451</t>
  </si>
  <si>
    <t>03097</t>
  </si>
  <si>
    <t>RIO DE ORA</t>
  </si>
  <si>
    <t>03099</t>
  </si>
  <si>
    <t>TATIANA MORALES BARQUERO</t>
  </si>
  <si>
    <t>03116</t>
  </si>
  <si>
    <t>03121</t>
  </si>
  <si>
    <t>ANGIE MORA SEGURA</t>
  </si>
  <si>
    <t>MARLEN A. SCOTT MORRIS</t>
  </si>
  <si>
    <t>03126</t>
  </si>
  <si>
    <t>03135</t>
  </si>
  <si>
    <t>03139</t>
  </si>
  <si>
    <t>03159</t>
  </si>
  <si>
    <t>03160</t>
  </si>
  <si>
    <t>03162</t>
  </si>
  <si>
    <t>03165</t>
  </si>
  <si>
    <t>03187</t>
  </si>
  <si>
    <t>03188</t>
  </si>
  <si>
    <t>03189</t>
  </si>
  <si>
    <t>03193</t>
  </si>
  <si>
    <t>03196</t>
  </si>
  <si>
    <t>03198</t>
  </si>
  <si>
    <t>03201</t>
  </si>
  <si>
    <t>03202</t>
  </si>
  <si>
    <t>03248</t>
  </si>
  <si>
    <t>MOISES RUIZ GUTIERREZ</t>
  </si>
  <si>
    <t>03254</t>
  </si>
  <si>
    <t>2856</t>
  </si>
  <si>
    <t>03291</t>
  </si>
  <si>
    <t>3578</t>
  </si>
  <si>
    <t>03292</t>
  </si>
  <si>
    <t>03293</t>
  </si>
  <si>
    <t>03294</t>
  </si>
  <si>
    <t>1435</t>
  </si>
  <si>
    <t>03295</t>
  </si>
  <si>
    <t>03296</t>
  </si>
  <si>
    <t>3326</t>
  </si>
  <si>
    <t>03297</t>
  </si>
  <si>
    <t>DONDONIA 1</t>
  </si>
  <si>
    <t>1258</t>
  </si>
  <si>
    <t>03301</t>
  </si>
  <si>
    <t>BAJOS DE TORO AMARILLO</t>
  </si>
  <si>
    <t>03302</t>
  </si>
  <si>
    <t>03304</t>
  </si>
  <si>
    <t>1684</t>
  </si>
  <si>
    <t>03305</t>
  </si>
  <si>
    <t>COLONIA GUANACASTE</t>
  </si>
  <si>
    <t>3715</t>
  </si>
  <si>
    <t>03307</t>
  </si>
  <si>
    <t>BAJAMAR</t>
  </si>
  <si>
    <t>0960</t>
  </si>
  <si>
    <t>03308</t>
  </si>
  <si>
    <t>01046</t>
  </si>
  <si>
    <t>JUAN BAUTISTA SOLIS RODRIGUEZ</t>
  </si>
  <si>
    <t>01116</t>
  </si>
  <si>
    <t>01344</t>
  </si>
  <si>
    <t>01394</t>
  </si>
  <si>
    <t>01428</t>
  </si>
  <si>
    <t>01628</t>
  </si>
  <si>
    <t>00786</t>
  </si>
  <si>
    <t>01643</t>
  </si>
  <si>
    <t>01640</t>
  </si>
  <si>
    <t>01639</t>
  </si>
  <si>
    <t>01652</t>
  </si>
  <si>
    <t>03333</t>
  </si>
  <si>
    <t>01840</t>
  </si>
  <si>
    <t>01940</t>
  </si>
  <si>
    <t>01971</t>
  </si>
  <si>
    <t>02097</t>
  </si>
  <si>
    <t>02242</t>
  </si>
  <si>
    <t>JOSE MARIA CALDERON</t>
  </si>
  <si>
    <t>02270</t>
  </si>
  <si>
    <t>02274</t>
  </si>
  <si>
    <t>02523</t>
  </si>
  <si>
    <t>02610</t>
  </si>
  <si>
    <t>02602</t>
  </si>
  <si>
    <t>SAN ANTONIO DE SABALITO</t>
  </si>
  <si>
    <t>COOPA BUENA</t>
  </si>
  <si>
    <t>CENTRAL COTO 47</t>
  </si>
  <si>
    <t>02887</t>
  </si>
  <si>
    <t>02981</t>
  </si>
  <si>
    <t>03022</t>
  </si>
  <si>
    <t>03048</t>
  </si>
  <si>
    <t>03057</t>
  </si>
  <si>
    <t>03076</t>
  </si>
  <si>
    <t>03120</t>
  </si>
  <si>
    <t>03132</t>
  </si>
  <si>
    <t>03385</t>
  </si>
  <si>
    <t>00747</t>
  </si>
  <si>
    <t>03441</t>
  </si>
  <si>
    <t>00831</t>
  </si>
  <si>
    <t>00941</t>
  </si>
  <si>
    <t>00933</t>
  </si>
  <si>
    <t>03418</t>
  </si>
  <si>
    <t>03527</t>
  </si>
  <si>
    <t>03420</t>
  </si>
  <si>
    <t>03422</t>
  </si>
  <si>
    <t>03311</t>
  </si>
  <si>
    <t>01748</t>
  </si>
  <si>
    <t>03382</t>
  </si>
  <si>
    <t>FINCA CAPRI</t>
  </si>
  <si>
    <t>03345</t>
  </si>
  <si>
    <t>03383</t>
  </si>
  <si>
    <t>00722</t>
  </si>
  <si>
    <t>02372</t>
  </si>
  <si>
    <t>03502</t>
  </si>
  <si>
    <t>03509</t>
  </si>
  <si>
    <t>03539</t>
  </si>
  <si>
    <t>00855</t>
  </si>
  <si>
    <t>03070</t>
  </si>
  <si>
    <t>03446</t>
  </si>
  <si>
    <t>00828</t>
  </si>
  <si>
    <t>DR. LUIS SHAPIRO</t>
  </si>
  <si>
    <t>03391</t>
  </si>
  <si>
    <t>FINCA MARITIMA</t>
  </si>
  <si>
    <t>03474</t>
  </si>
  <si>
    <t>02752</t>
  </si>
  <si>
    <t>03145</t>
  </si>
  <si>
    <t>03191</t>
  </si>
  <si>
    <t>03486</t>
  </si>
  <si>
    <t>03508</t>
  </si>
  <si>
    <t>01595</t>
  </si>
  <si>
    <t>03438</t>
  </si>
  <si>
    <t>03601</t>
  </si>
  <si>
    <t>03532</t>
  </si>
  <si>
    <t>03568</t>
  </si>
  <si>
    <t>CIUDADELAS UNIDAS</t>
  </si>
  <si>
    <t>03591</t>
  </si>
  <si>
    <t>00143</t>
  </si>
  <si>
    <t>03397</t>
  </si>
  <si>
    <t>00968</t>
  </si>
  <si>
    <t>03570</t>
  </si>
  <si>
    <t>00507</t>
  </si>
  <si>
    <t>03545</t>
  </si>
  <si>
    <t>01210</t>
  </si>
  <si>
    <t>01666</t>
  </si>
  <si>
    <t>02884</t>
  </si>
  <si>
    <t>03595</t>
  </si>
  <si>
    <t>02880</t>
  </si>
  <si>
    <t>02997</t>
  </si>
  <si>
    <t>03060</t>
  </si>
  <si>
    <t>02107</t>
  </si>
  <si>
    <t>03745</t>
  </si>
  <si>
    <t>03407</t>
  </si>
  <si>
    <t>02929</t>
  </si>
  <si>
    <t>02972</t>
  </si>
  <si>
    <t>02988</t>
  </si>
  <si>
    <t>EL MILANO</t>
  </si>
  <si>
    <t>00738</t>
  </si>
  <si>
    <t>00812</t>
  </si>
  <si>
    <t>03174</t>
  </si>
  <si>
    <t>03190</t>
  </si>
  <si>
    <t>02353</t>
  </si>
  <si>
    <t>01734</t>
  </si>
  <si>
    <t>02578</t>
  </si>
  <si>
    <t>02722</t>
  </si>
  <si>
    <t>03386</t>
  </si>
  <si>
    <t>02241</t>
  </si>
  <si>
    <t>03417</t>
  </si>
  <si>
    <t>01463</t>
  </si>
  <si>
    <t>01000</t>
  </si>
  <si>
    <t>03550</t>
  </si>
  <si>
    <t>EL CAMPO (SAN PABLO)</t>
  </si>
  <si>
    <t>01047</t>
  </si>
  <si>
    <t>03558</t>
  </si>
  <si>
    <t>02130</t>
  </si>
  <si>
    <t>01773</t>
  </si>
  <si>
    <t>00901</t>
  </si>
  <si>
    <t>03478</t>
  </si>
  <si>
    <t>03630</t>
  </si>
  <si>
    <t>03633</t>
  </si>
  <si>
    <t>03389</t>
  </si>
  <si>
    <t>03575</t>
  </si>
  <si>
    <t>03569</t>
  </si>
  <si>
    <t>03608</t>
  </si>
  <si>
    <t>03473</t>
  </si>
  <si>
    <t>02978</t>
  </si>
  <si>
    <t>03056</t>
  </si>
  <si>
    <t>03338</t>
  </si>
  <si>
    <t>02140</t>
  </si>
  <si>
    <t>03585</t>
  </si>
  <si>
    <t>03525</t>
  </si>
  <si>
    <t>CABECERA DE CAÑAS</t>
  </si>
  <si>
    <t>02262</t>
  </si>
  <si>
    <t>02238</t>
  </si>
  <si>
    <t>01832</t>
  </si>
  <si>
    <t>03452</t>
  </si>
  <si>
    <t>03562</t>
  </si>
  <si>
    <t>03680</t>
  </si>
  <si>
    <t>02440</t>
  </si>
  <si>
    <t>00909</t>
  </si>
  <si>
    <t>03685</t>
  </si>
  <si>
    <t>03394</t>
  </si>
  <si>
    <t>02670</t>
  </si>
  <si>
    <t>03416</t>
  </si>
  <si>
    <t>03317</t>
  </si>
  <si>
    <t>03112</t>
  </si>
  <si>
    <t>02594</t>
  </si>
  <si>
    <t>02843</t>
  </si>
  <si>
    <t>AFRICA</t>
  </si>
  <si>
    <t>03531</t>
  </si>
  <si>
    <t>03646</t>
  </si>
  <si>
    <t>02749</t>
  </si>
  <si>
    <t>03551</t>
  </si>
  <si>
    <t>COOPE ISABEL</t>
  </si>
  <si>
    <t>03697</t>
  </si>
  <si>
    <t>01086</t>
  </si>
  <si>
    <t>03637</t>
  </si>
  <si>
    <t>01112</t>
  </si>
  <si>
    <t>03503</t>
  </si>
  <si>
    <t>03406</t>
  </si>
  <si>
    <t>I.D.A. LOUISIANA</t>
  </si>
  <si>
    <t>03006</t>
  </si>
  <si>
    <t>03700</t>
  </si>
  <si>
    <t>00033</t>
  </si>
  <si>
    <t>00057</t>
  </si>
  <si>
    <t>01230</t>
  </si>
  <si>
    <t>02125</t>
  </si>
  <si>
    <t>03349</t>
  </si>
  <si>
    <t>00445</t>
  </si>
  <si>
    <t>00446</t>
  </si>
  <si>
    <t>03482</t>
  </si>
  <si>
    <t>02173</t>
  </si>
  <si>
    <t>SANTA TERESA DE CAJON</t>
  </si>
  <si>
    <t>03336</t>
  </si>
  <si>
    <t>01406</t>
  </si>
  <si>
    <t>03662</t>
  </si>
  <si>
    <t>03722</t>
  </si>
  <si>
    <t>03725</t>
  </si>
  <si>
    <t>00815</t>
  </si>
  <si>
    <t>03600</t>
  </si>
  <si>
    <t>00865</t>
  </si>
  <si>
    <t>03534</t>
  </si>
  <si>
    <t>02980</t>
  </si>
  <si>
    <t>02964</t>
  </si>
  <si>
    <t>03117</t>
  </si>
  <si>
    <t>01457</t>
  </si>
  <si>
    <t>03655</t>
  </si>
  <si>
    <t>03735</t>
  </si>
  <si>
    <t>00144</t>
  </si>
  <si>
    <t>01730</t>
  </si>
  <si>
    <t>03516</t>
  </si>
  <si>
    <t>01920</t>
  </si>
  <si>
    <t>01937</t>
  </si>
  <si>
    <t>02025</t>
  </si>
  <si>
    <t>GEORGINA BOLMARCICH DE ORLICH</t>
  </si>
  <si>
    <t>02135</t>
  </si>
  <si>
    <t>00989</t>
  </si>
  <si>
    <t>03765</t>
  </si>
  <si>
    <t>02803</t>
  </si>
  <si>
    <t>03738</t>
  </si>
  <si>
    <t>03500</t>
  </si>
  <si>
    <t>02878</t>
  </si>
  <si>
    <t>03582</t>
  </si>
  <si>
    <t>02924</t>
  </si>
  <si>
    <t>03583</t>
  </si>
  <si>
    <t>02940</t>
  </si>
  <si>
    <t>02942</t>
  </si>
  <si>
    <t>03403</t>
  </si>
  <si>
    <t>02958</t>
  </si>
  <si>
    <t>02969</t>
  </si>
  <si>
    <t>02138</t>
  </si>
  <si>
    <t>03528</t>
  </si>
  <si>
    <t>03574</t>
  </si>
  <si>
    <t>03744</t>
  </si>
  <si>
    <t>03467</t>
  </si>
  <si>
    <t>I.D.A. GARABITO</t>
  </si>
  <si>
    <t>02052</t>
  </si>
  <si>
    <t>00451</t>
  </si>
  <si>
    <t>03068</t>
  </si>
  <si>
    <t>03435</t>
  </si>
  <si>
    <t>01110</t>
  </si>
  <si>
    <t>01764</t>
  </si>
  <si>
    <t>03493</t>
  </si>
  <si>
    <t>03734</t>
  </si>
  <si>
    <t>03770</t>
  </si>
  <si>
    <t>02460</t>
  </si>
  <si>
    <t>03645</t>
  </si>
  <si>
    <t>02046</t>
  </si>
  <si>
    <t>03755</t>
  </si>
  <si>
    <t>03709</t>
  </si>
  <si>
    <t>03820</t>
  </si>
  <si>
    <t>03828</t>
  </si>
  <si>
    <t>02658</t>
  </si>
  <si>
    <t>00031</t>
  </si>
  <si>
    <t>JOSEFITA JURADO DE ALVARADO</t>
  </si>
  <si>
    <t>03743</t>
  </si>
  <si>
    <t>02110</t>
  </si>
  <si>
    <t>03529</t>
  </si>
  <si>
    <t>01995</t>
  </si>
  <si>
    <t>03810</t>
  </si>
  <si>
    <t>01768</t>
  </si>
  <si>
    <t>00218</t>
  </si>
  <si>
    <t>02150</t>
  </si>
  <si>
    <t>01260</t>
  </si>
  <si>
    <t>03377</t>
  </si>
  <si>
    <t>02692</t>
  </si>
  <si>
    <t>FILA DE TRUCHO</t>
  </si>
  <si>
    <t>03328</t>
  </si>
  <si>
    <t>02727</t>
  </si>
  <si>
    <t>02742</t>
  </si>
  <si>
    <t>03533</t>
  </si>
  <si>
    <t>03436</t>
  </si>
  <si>
    <t>02772</t>
  </si>
  <si>
    <t>01811</t>
  </si>
  <si>
    <t>01802</t>
  </si>
  <si>
    <t>01771</t>
  </si>
  <si>
    <t>01782</t>
  </si>
  <si>
    <t>03784</t>
  </si>
  <si>
    <t>03267</t>
  </si>
  <si>
    <t>03419</t>
  </si>
  <si>
    <t>03814</t>
  </si>
  <si>
    <t>00959</t>
  </si>
  <si>
    <t>03802</t>
  </si>
  <si>
    <t>EL CARMEN LA SUIZA</t>
  </si>
  <si>
    <t>03565</t>
  </si>
  <si>
    <t>03788</t>
  </si>
  <si>
    <t>03789</t>
  </si>
  <si>
    <t>03334</t>
  </si>
  <si>
    <t>03799</t>
  </si>
  <si>
    <t>TEODORO SALAMANCA</t>
  </si>
  <si>
    <t>03408</t>
  </si>
  <si>
    <t>03501</t>
  </si>
  <si>
    <t>03832</t>
  </si>
  <si>
    <t>03576</t>
  </si>
  <si>
    <t>03831</t>
  </si>
  <si>
    <t>03505</t>
  </si>
  <si>
    <t>00553</t>
  </si>
  <si>
    <t>03380</t>
  </si>
  <si>
    <t>03701</t>
  </si>
  <si>
    <t>03642</t>
  </si>
  <si>
    <t>02291</t>
  </si>
  <si>
    <t>02383</t>
  </si>
  <si>
    <t>00555</t>
  </si>
  <si>
    <t>03825</t>
  </si>
  <si>
    <t>03824</t>
  </si>
  <si>
    <t>01874</t>
  </si>
  <si>
    <t>03783</t>
  </si>
  <si>
    <t>NUEVA GENERACION</t>
  </si>
  <si>
    <t>01806</t>
  </si>
  <si>
    <t>03847</t>
  </si>
  <si>
    <t>03821</t>
  </si>
  <si>
    <t>03823</t>
  </si>
  <si>
    <t>03732</t>
  </si>
  <si>
    <t>03826</t>
  </si>
  <si>
    <t>01961</t>
  </si>
  <si>
    <t>01838</t>
  </si>
  <si>
    <t>03387</t>
  </si>
  <si>
    <t>02695</t>
  </si>
  <si>
    <t>02747</t>
  </si>
  <si>
    <t>03808</t>
  </si>
  <si>
    <t>02806</t>
  </si>
  <si>
    <t>02823</t>
  </si>
  <si>
    <t>03495</t>
  </si>
  <si>
    <t>03496</t>
  </si>
  <si>
    <t>03881</t>
  </si>
  <si>
    <t>03378</t>
  </si>
  <si>
    <t>01133</t>
  </si>
  <si>
    <t>04057</t>
  </si>
  <si>
    <t>LAS DELICIAS VENADO</t>
  </si>
  <si>
    <t>03487</t>
  </si>
  <si>
    <t>03491</t>
  </si>
  <si>
    <t>01517</t>
  </si>
  <si>
    <t>03871</t>
  </si>
  <si>
    <t>02950</t>
  </si>
  <si>
    <t>03062</t>
  </si>
  <si>
    <t>03402</t>
  </si>
  <si>
    <t>03766</t>
  </si>
  <si>
    <t>00321</t>
  </si>
  <si>
    <t>JOSE MARIA CAÑAS</t>
  </si>
  <si>
    <t>03760</t>
  </si>
  <si>
    <t>02026</t>
  </si>
  <si>
    <t>03520</t>
  </si>
  <si>
    <t>03742</t>
  </si>
  <si>
    <t>01754</t>
  </si>
  <si>
    <t>02142</t>
  </si>
  <si>
    <t>01270</t>
  </si>
  <si>
    <t>02311</t>
  </si>
  <si>
    <t>02318</t>
  </si>
  <si>
    <t>02333</t>
  </si>
  <si>
    <t>02324</t>
  </si>
  <si>
    <t>02671</t>
  </si>
  <si>
    <t>03696</t>
  </si>
  <si>
    <t>JESUS MORALES GARBANZO</t>
  </si>
  <si>
    <t>03875</t>
  </si>
  <si>
    <t>03822</t>
  </si>
  <si>
    <t>03412</t>
  </si>
  <si>
    <t>02066</t>
  </si>
  <si>
    <t>03879</t>
  </si>
  <si>
    <t>02421</t>
  </si>
  <si>
    <t>MARAVILLA</t>
  </si>
  <si>
    <t>03107</t>
  </si>
  <si>
    <t>03910</t>
  </si>
  <si>
    <t>03911</t>
  </si>
  <si>
    <t>03953</t>
  </si>
  <si>
    <t>03954</t>
  </si>
  <si>
    <t>02405</t>
  </si>
  <si>
    <t>03925</t>
  </si>
  <si>
    <t>01902</t>
  </si>
  <si>
    <t>CESAR FLORES ZUÑIGA</t>
  </si>
  <si>
    <t>03793</t>
  </si>
  <si>
    <t>03088</t>
  </si>
  <si>
    <t>03314</t>
  </si>
  <si>
    <t>03643</t>
  </si>
  <si>
    <t>02721</t>
  </si>
  <si>
    <t>02570</t>
  </si>
  <si>
    <t>02770</t>
  </si>
  <si>
    <t>03456</t>
  </si>
  <si>
    <t>03624</t>
  </si>
  <si>
    <t>03577</t>
  </si>
  <si>
    <t>I.D.A. LA CHIRIPA</t>
  </si>
  <si>
    <t>03596</t>
  </si>
  <si>
    <t>01728</t>
  </si>
  <si>
    <t>03749</t>
  </si>
  <si>
    <t>03573</t>
  </si>
  <si>
    <t>02486</t>
  </si>
  <si>
    <t>03358</t>
  </si>
  <si>
    <t>03797</t>
  </si>
  <si>
    <t>03360</t>
  </si>
  <si>
    <t>03951</t>
  </si>
  <si>
    <t>02365</t>
  </si>
  <si>
    <t>PELAYO MARCET CASAJUANA</t>
  </si>
  <si>
    <t>00254</t>
  </si>
  <si>
    <t>01681</t>
  </si>
  <si>
    <t>03827</t>
  </si>
  <si>
    <t>02409</t>
  </si>
  <si>
    <t>02020</t>
  </si>
  <si>
    <t>02200</t>
  </si>
  <si>
    <t>02967</t>
  </si>
  <si>
    <t>00162</t>
  </si>
  <si>
    <t>00165</t>
  </si>
  <si>
    <t>02943</t>
  </si>
  <si>
    <t>03683</t>
  </si>
  <si>
    <t>03762</t>
  </si>
  <si>
    <t>03654</t>
  </si>
  <si>
    <t>02860</t>
  </si>
  <si>
    <t>03975</t>
  </si>
  <si>
    <t>03977</t>
  </si>
  <si>
    <t>02360</t>
  </si>
  <si>
    <t>01770</t>
  </si>
  <si>
    <t>03561</t>
  </si>
  <si>
    <t>03857</t>
  </si>
  <si>
    <t>01848</t>
  </si>
  <si>
    <t>03982</t>
  </si>
  <si>
    <t>03494</t>
  </si>
  <si>
    <t>03936</t>
  </si>
  <si>
    <t>03804</t>
  </si>
  <si>
    <t>03960</t>
  </si>
  <si>
    <t>02153</t>
  </si>
  <si>
    <t>03834</t>
  </si>
  <si>
    <t>01075</t>
  </si>
  <si>
    <t>02506</t>
  </si>
  <si>
    <t>03984</t>
  </si>
  <si>
    <t>03514</t>
  </si>
  <si>
    <t>03946</t>
  </si>
  <si>
    <t>03536</t>
  </si>
  <si>
    <t>02347</t>
  </si>
  <si>
    <t>03852</t>
  </si>
  <si>
    <t>03996</t>
  </si>
  <si>
    <t>03998</t>
  </si>
  <si>
    <t>04003</t>
  </si>
  <si>
    <t>02614</t>
  </si>
  <si>
    <t>03480</t>
  </si>
  <si>
    <t>COLONIA DE VALLE</t>
  </si>
  <si>
    <t>02001</t>
  </si>
  <si>
    <t>03888</t>
  </si>
  <si>
    <t>03719</t>
  </si>
  <si>
    <t>02299</t>
  </si>
  <si>
    <t>02047</t>
  </si>
  <si>
    <t>03674</t>
  </si>
  <si>
    <t>03540</t>
  </si>
  <si>
    <t>04025</t>
  </si>
  <si>
    <t>04056</t>
  </si>
  <si>
    <t>04047</t>
  </si>
  <si>
    <t>04042</t>
  </si>
  <si>
    <t>03997</t>
  </si>
  <si>
    <t>LAGUNA DEL TORTUGUERO</t>
  </si>
  <si>
    <t>03519</t>
  </si>
  <si>
    <t>03644</t>
  </si>
  <si>
    <t>03689</t>
  </si>
  <si>
    <t>04031</t>
  </si>
  <si>
    <t>03312</t>
  </si>
  <si>
    <t>03549</t>
  </si>
  <si>
    <t>03753</t>
  </si>
  <si>
    <t>04011</t>
  </si>
  <si>
    <t>00926</t>
  </si>
  <si>
    <t>01530</t>
  </si>
  <si>
    <t>03752</t>
  </si>
  <si>
    <t>03943</t>
  </si>
  <si>
    <t>03901</t>
  </si>
  <si>
    <t>03437</t>
  </si>
  <si>
    <t>04085</t>
  </si>
  <si>
    <t>03671</t>
  </si>
  <si>
    <t>02229</t>
  </si>
  <si>
    <t>02302</t>
  </si>
  <si>
    <t>03663</t>
  </si>
  <si>
    <t>02362</t>
  </si>
  <si>
    <t>03537</t>
  </si>
  <si>
    <t>03541</t>
  </si>
  <si>
    <t>03916</t>
  </si>
  <si>
    <t>03641</t>
  </si>
  <si>
    <t>03833</t>
  </si>
  <si>
    <t>02936</t>
  </si>
  <si>
    <t>03830</t>
  </si>
  <si>
    <t>03739</t>
  </si>
  <si>
    <t>01204</t>
  </si>
  <si>
    <t>04001</t>
  </si>
  <si>
    <t>03375</t>
  </si>
  <si>
    <t>01800</t>
  </si>
  <si>
    <t>00247</t>
  </si>
  <si>
    <t>03934</t>
  </si>
  <si>
    <t>04064</t>
  </si>
  <si>
    <t>03369</t>
  </si>
  <si>
    <t>04000</t>
  </si>
  <si>
    <t>04050</t>
  </si>
  <si>
    <t>03607</t>
  </si>
  <si>
    <t>03023</t>
  </si>
  <si>
    <t>WATSI - VOLIO</t>
  </si>
  <si>
    <t>03581</t>
  </si>
  <si>
    <t>03579</t>
  </si>
  <si>
    <t>01195</t>
  </si>
  <si>
    <t>03553</t>
  </si>
  <si>
    <t>03909</t>
  </si>
  <si>
    <t>01851</t>
  </si>
  <si>
    <t>ADOLFO BERGER FAERRON</t>
  </si>
  <si>
    <t>02917</t>
  </si>
  <si>
    <t>04094</t>
  </si>
  <si>
    <t>02714</t>
  </si>
  <si>
    <t>02647</t>
  </si>
  <si>
    <t>03329</t>
  </si>
  <si>
    <t>AGUAS CALIENTES</t>
  </si>
  <si>
    <t>02731</t>
  </si>
  <si>
    <t>02753</t>
  </si>
  <si>
    <t>02819</t>
  </si>
  <si>
    <t>02556</t>
  </si>
  <si>
    <t>02197</t>
  </si>
  <si>
    <t>03972</t>
  </si>
  <si>
    <t>03787</t>
  </si>
  <si>
    <t>04083</t>
  </si>
  <si>
    <t>00079</t>
  </si>
  <si>
    <t>01156</t>
  </si>
  <si>
    <t>I.D.A. SALINAS</t>
  </si>
  <si>
    <t>04049</t>
  </si>
  <si>
    <t>03424</t>
  </si>
  <si>
    <t>RUPERTO ZUÑIGA SANCHO</t>
  </si>
  <si>
    <t>04084</t>
  </si>
  <si>
    <t>02326</t>
  </si>
  <si>
    <t>04098</t>
  </si>
  <si>
    <t>03433</t>
  </si>
  <si>
    <t>04104</t>
  </si>
  <si>
    <t>03850</t>
  </si>
  <si>
    <t>03768</t>
  </si>
  <si>
    <t>03347</t>
  </si>
  <si>
    <t>02723</t>
  </si>
  <si>
    <t>02370</t>
  </si>
  <si>
    <t>04018</t>
  </si>
  <si>
    <t>03515</t>
  </si>
  <si>
    <t>04087</t>
  </si>
  <si>
    <t>04082</t>
  </si>
  <si>
    <t>01516</t>
  </si>
  <si>
    <t>01994</t>
  </si>
  <si>
    <t>01998</t>
  </si>
  <si>
    <t>04014</t>
  </si>
  <si>
    <t>03522</t>
  </si>
  <si>
    <t>04133</t>
  </si>
  <si>
    <t>04046</t>
  </si>
  <si>
    <t>LA UVITA DE OSA</t>
  </si>
  <si>
    <t>04134</t>
  </si>
  <si>
    <t>04135</t>
  </si>
  <si>
    <t>03315</t>
  </si>
  <si>
    <t>04102</t>
  </si>
  <si>
    <t>01637</t>
  </si>
  <si>
    <t>LAS BANDERAS</t>
  </si>
  <si>
    <t>01161</t>
  </si>
  <si>
    <t>00078</t>
  </si>
  <si>
    <t>04095</t>
  </si>
  <si>
    <t>04081</t>
  </si>
  <si>
    <t>03939</t>
  </si>
  <si>
    <t>03861</t>
  </si>
  <si>
    <t>03863</t>
  </si>
  <si>
    <t>00570</t>
  </si>
  <si>
    <t>04092</t>
  </si>
  <si>
    <t>04103</t>
  </si>
  <si>
    <t>04159</t>
  </si>
  <si>
    <t>04045</t>
  </si>
  <si>
    <t>03817</t>
  </si>
  <si>
    <t>01729</t>
  </si>
  <si>
    <t>02105</t>
  </si>
  <si>
    <t>04146</t>
  </si>
  <si>
    <t>03993</t>
  </si>
  <si>
    <t>01894</t>
  </si>
  <si>
    <t>04075</t>
  </si>
  <si>
    <t>04156</t>
  </si>
  <si>
    <t>04089</t>
  </si>
  <si>
    <t>03326</t>
  </si>
  <si>
    <t>04140</t>
  </si>
  <si>
    <t>01707</t>
  </si>
  <si>
    <t>03813</t>
  </si>
  <si>
    <t>04007</t>
  </si>
  <si>
    <t>03451</t>
  </si>
  <si>
    <t>01733</t>
  </si>
  <si>
    <t>03918</t>
  </si>
  <si>
    <t>03664</t>
  </si>
  <si>
    <t>04123</t>
  </si>
  <si>
    <t>04122</t>
  </si>
  <si>
    <t>04127</t>
  </si>
  <si>
    <t>KOPPER MUELLE</t>
  </si>
  <si>
    <t>01183</t>
  </si>
  <si>
    <t>03396</t>
  </si>
  <si>
    <t>03730</t>
  </si>
  <si>
    <t>03504</t>
  </si>
  <si>
    <t>04184</t>
  </si>
  <si>
    <t>02595</t>
  </si>
  <si>
    <t>04147</t>
  </si>
  <si>
    <t>BLÖRIÑAK</t>
  </si>
  <si>
    <t>04080</t>
  </si>
  <si>
    <t>04199</t>
  </si>
  <si>
    <t>04200</t>
  </si>
  <si>
    <t>04201</t>
  </si>
  <si>
    <t>04202</t>
  </si>
  <si>
    <t>03714</t>
  </si>
  <si>
    <t>04167</t>
  </si>
  <si>
    <t>03648</t>
  </si>
  <si>
    <t>03372</t>
  </si>
  <si>
    <t>03359</t>
  </si>
  <si>
    <t>04029</t>
  </si>
  <si>
    <t>04176</t>
  </si>
  <si>
    <t>LA QUEROGA</t>
  </si>
  <si>
    <t>03990</t>
  </si>
  <si>
    <t>04209</t>
  </si>
  <si>
    <t>04145</t>
  </si>
  <si>
    <t>02218</t>
  </si>
  <si>
    <t>03206</t>
  </si>
  <si>
    <t>03659</t>
  </si>
  <si>
    <t>03791</t>
  </si>
  <si>
    <t>04207</t>
  </si>
  <si>
    <t>03728</t>
  </si>
  <si>
    <t>03872</t>
  </si>
  <si>
    <t>04228</t>
  </si>
  <si>
    <t>JÖNKRUHORÄ</t>
  </si>
  <si>
    <t>03392</t>
  </si>
  <si>
    <t>03684</t>
  </si>
  <si>
    <t>04232</t>
  </si>
  <si>
    <t>04239</t>
  </si>
  <si>
    <t>03488</t>
  </si>
  <si>
    <t>04026</t>
  </si>
  <si>
    <t>04250</t>
  </si>
  <si>
    <t>04008</t>
  </si>
  <si>
    <t>01224</t>
  </si>
  <si>
    <t>04213</t>
  </si>
  <si>
    <t>03931</t>
  </si>
  <si>
    <t>CARBONERA</t>
  </si>
  <si>
    <t>04262</t>
  </si>
  <si>
    <t>CAÑO ZAPOTA</t>
  </si>
  <si>
    <t>ABRAHAN FARAH MATA</t>
  </si>
  <si>
    <t>02793</t>
  </si>
  <si>
    <t>VEGAS DE IMPERIO</t>
  </si>
  <si>
    <t>02329</t>
  </si>
  <si>
    <t>03199</t>
  </si>
  <si>
    <t>03729</t>
  </si>
  <si>
    <t>PROPIO</t>
  </si>
  <si>
    <t>PERTENE</t>
  </si>
  <si>
    <t>Ins.pertenece</t>
  </si>
  <si>
    <t>Movimientos 
de Matrícula</t>
  </si>
  <si>
    <t>Más:</t>
  </si>
  <si>
    <t>Menos:</t>
  </si>
  <si>
    <t>Problema de Salud</t>
  </si>
  <si>
    <t>Sobrepeso</t>
  </si>
  <si>
    <t>Obesidad</t>
  </si>
  <si>
    <t>Esquema de Vacunación Incompleto</t>
  </si>
  <si>
    <t>Anemia</t>
  </si>
  <si>
    <t>1.</t>
  </si>
  <si>
    <t>2.</t>
  </si>
  <si>
    <t>3.</t>
  </si>
  <si>
    <t>Definitivas</t>
  </si>
  <si>
    <t>Temporales</t>
  </si>
  <si>
    <t>4.</t>
  </si>
  <si>
    <t>Tipos de Violencia</t>
  </si>
  <si>
    <t>Verbal</t>
  </si>
  <si>
    <t>Física</t>
  </si>
  <si>
    <t>Escrita</t>
  </si>
  <si>
    <t>Robos</t>
  </si>
  <si>
    <t>Destrucción de Materiales</t>
  </si>
  <si>
    <t>1/ Personal Docente-Administrativo, Administrativo y de Servicio.</t>
  </si>
  <si>
    <t>2/ Por favor, especifique los otros tipos de violencia que se presentan en su institución.</t>
  </si>
  <si>
    <t>00229</t>
  </si>
  <si>
    <t>00197</t>
  </si>
  <si>
    <t>00117</t>
  </si>
  <si>
    <t>00082</t>
  </si>
  <si>
    <t>00054</t>
  </si>
  <si>
    <t>00053</t>
  </si>
  <si>
    <t>00097</t>
  </si>
  <si>
    <t>00083</t>
  </si>
  <si>
    <t>COSTA RICA</t>
  </si>
  <si>
    <t>00009</t>
  </si>
  <si>
    <t>00051</t>
  </si>
  <si>
    <t>00077</t>
  </si>
  <si>
    <t>00203</t>
  </si>
  <si>
    <t>00198</t>
  </si>
  <si>
    <t>00222</t>
  </si>
  <si>
    <t>00119</t>
  </si>
  <si>
    <t>00084</t>
  </si>
  <si>
    <t>00055</t>
  </si>
  <si>
    <t>00206</t>
  </si>
  <si>
    <t>0387</t>
  </si>
  <si>
    <t>00864</t>
  </si>
  <si>
    <t>MAURO FERNANDEZ ACUÑA</t>
  </si>
  <si>
    <t>00014</t>
  </si>
  <si>
    <t>00205</t>
  </si>
  <si>
    <t>00015</t>
  </si>
  <si>
    <t>00120</t>
  </si>
  <si>
    <t>00118</t>
  </si>
  <si>
    <t>00121</t>
  </si>
  <si>
    <t>00037</t>
  </si>
  <si>
    <t>PATRICIA ARGUELLO PORRAS</t>
  </si>
  <si>
    <t>00086</t>
  </si>
  <si>
    <t>00224</t>
  </si>
  <si>
    <t>00219</t>
  </si>
  <si>
    <t>00225</t>
  </si>
  <si>
    <t>00038</t>
  </si>
  <si>
    <t>00039</t>
  </si>
  <si>
    <t>00200</t>
  </si>
  <si>
    <t>00080</t>
  </si>
  <si>
    <t>00163</t>
  </si>
  <si>
    <t>03343</t>
  </si>
  <si>
    <t>00098</t>
  </si>
  <si>
    <t>00146</t>
  </si>
  <si>
    <t>00138</t>
  </si>
  <si>
    <t>0533</t>
  </si>
  <si>
    <t>03323</t>
  </si>
  <si>
    <t>RICARDO JIMENEZ OREAMUNO</t>
  </si>
  <si>
    <t>MILAR LISBETH LOAIZA SOTO</t>
  </si>
  <si>
    <t>00137</t>
  </si>
  <si>
    <t>00139</t>
  </si>
  <si>
    <t>00140</t>
  </si>
  <si>
    <t>00251</t>
  </si>
  <si>
    <t>00101</t>
  </si>
  <si>
    <t>00161</t>
  </si>
  <si>
    <t>00136</t>
  </si>
  <si>
    <t>00141</t>
  </si>
  <si>
    <t>00135</t>
  </si>
  <si>
    <t>00142</t>
  </si>
  <si>
    <t>WENDY ALVARADO CUBILLO</t>
  </si>
  <si>
    <t>MIGUEL ANGEL LOPEZ JIMENEZ</t>
  </si>
  <si>
    <t>RAFAEL ALVARADO ANGULO</t>
  </si>
  <si>
    <t>ANNIA GAMBOA MORA</t>
  </si>
  <si>
    <t>GERARDO MURILLO CERDAS</t>
  </si>
  <si>
    <t>00363</t>
  </si>
  <si>
    <t>00495</t>
  </si>
  <si>
    <t>00448</t>
  </si>
  <si>
    <t>00526</t>
  </si>
  <si>
    <t>MARVIN DUARTE ARIAS</t>
  </si>
  <si>
    <t>0924</t>
  </si>
  <si>
    <t>FLORIBETH GARRO MORA</t>
  </si>
  <si>
    <t>00545</t>
  </si>
  <si>
    <t>00447</t>
  </si>
  <si>
    <t>00506</t>
  </si>
  <si>
    <t>ENRIQUE GIOVANNI FALLAS GAMBOA</t>
  </si>
  <si>
    <t>00610</t>
  </si>
  <si>
    <t>ESYIN CALDERON VALVERDE</t>
  </si>
  <si>
    <t>00450</t>
  </si>
  <si>
    <t>00634</t>
  </si>
  <si>
    <t>00799</t>
  </si>
  <si>
    <t>CRISIA MATAMOROS HERRERA</t>
  </si>
  <si>
    <t>00796</t>
  </si>
  <si>
    <t>03442</t>
  </si>
  <si>
    <t>00787</t>
  </si>
  <si>
    <t>03485</t>
  </si>
  <si>
    <t>00765</t>
  </si>
  <si>
    <t>00854</t>
  </si>
  <si>
    <t>00825</t>
  </si>
  <si>
    <t>00829</t>
  </si>
  <si>
    <t>00857</t>
  </si>
  <si>
    <t>00850</t>
  </si>
  <si>
    <t>MARIA IRENE FONSECA HERRERA</t>
  </si>
  <si>
    <t>00801</t>
  </si>
  <si>
    <t>RAUL ROJAS RODRIGUEZ</t>
  </si>
  <si>
    <t>MARLEN LOPEZ CALVO</t>
  </si>
  <si>
    <t>00883</t>
  </si>
  <si>
    <t>1267</t>
  </si>
  <si>
    <t>02871</t>
  </si>
  <si>
    <t>CAÑUELA</t>
  </si>
  <si>
    <t>00972</t>
  </si>
  <si>
    <t>1321</t>
  </si>
  <si>
    <t>03318</t>
  </si>
  <si>
    <t>00932</t>
  </si>
  <si>
    <t>LEANDRO VALVERDE MADRIGAL</t>
  </si>
  <si>
    <t>00884</t>
  </si>
  <si>
    <t>00886</t>
  </si>
  <si>
    <t>00935</t>
  </si>
  <si>
    <t>ISABEL YGLESIAS CASTRO</t>
  </si>
  <si>
    <t>1449</t>
  </si>
  <si>
    <t>03310</t>
  </si>
  <si>
    <t>1456</t>
  </si>
  <si>
    <t>03658</t>
  </si>
  <si>
    <t>EMILIANO GOMEZ ALVARADO</t>
  </si>
  <si>
    <t>YAMILETH CRUZ RAMIREZ</t>
  </si>
  <si>
    <t>1531</t>
  </si>
  <si>
    <t>03489</t>
  </si>
  <si>
    <t>01023</t>
  </si>
  <si>
    <t>1564</t>
  </si>
  <si>
    <t>01067</t>
  </si>
  <si>
    <t>MARIBELL ROJAS CONEJO</t>
  </si>
  <si>
    <t>RODNEY NAVARRO SOTO</t>
  </si>
  <si>
    <t>JEANNETTE ARROYO NUÑEZ</t>
  </si>
  <si>
    <t>SANDRO JARQUIN GAITAN</t>
  </si>
  <si>
    <t>1756</t>
  </si>
  <si>
    <t>01792</t>
  </si>
  <si>
    <t>LISBETH FALLAS ROJAS</t>
  </si>
  <si>
    <t>ALEXANDER JIMENEZ NUÑEZ</t>
  </si>
  <si>
    <t>MARCO AURELIO PEREIRA RAMIREZ</t>
  </si>
  <si>
    <t>JAIRO MIRANDA ELIZONDO</t>
  </si>
  <si>
    <t>2085</t>
  </si>
  <si>
    <t>03339</t>
  </si>
  <si>
    <t>EL ALAMO</t>
  </si>
  <si>
    <t>ASENTAMIENTO CHIRRIPO</t>
  </si>
  <si>
    <t>ISABEL VALENCIA LOPEZ</t>
  </si>
  <si>
    <t>2124</t>
  </si>
  <si>
    <t>2127</t>
  </si>
  <si>
    <t>SHEYRIS L. ARTAVIA CHACON</t>
  </si>
  <si>
    <t>GABRIELA CHAVARRIA ROJAS</t>
  </si>
  <si>
    <t>JULIETA ALVARADO GONZALEZ</t>
  </si>
  <si>
    <t>JESUS ARGÜELLO VILLALOBOS</t>
  </si>
  <si>
    <t>WILBERTH CASTRO SANCHEZ</t>
  </si>
  <si>
    <t>CUBUJUQUI</t>
  </si>
  <si>
    <t>RONALD A. RAMIREZ RODRIGUEZ</t>
  </si>
  <si>
    <t>SAN JOSE DE RIO SUCIO</t>
  </si>
  <si>
    <t>2269</t>
  </si>
  <si>
    <t>SALVADORA CASTRO QUINTANILLA</t>
  </si>
  <si>
    <t>2290</t>
  </si>
  <si>
    <t>GUAPINOL</t>
  </si>
  <si>
    <t>NOILY ALAN COREA</t>
  </si>
  <si>
    <t>2295</t>
  </si>
  <si>
    <t>02863</t>
  </si>
  <si>
    <t>FALCONIANA</t>
  </si>
  <si>
    <t>03354</t>
  </si>
  <si>
    <t>ZORAIDA DIAZ ARAGON</t>
  </si>
  <si>
    <t>2376</t>
  </si>
  <si>
    <t>03309</t>
  </si>
  <si>
    <t>CUESTA GRANDE</t>
  </si>
  <si>
    <t>2395</t>
  </si>
  <si>
    <t>00036</t>
  </si>
  <si>
    <t>LA ISLITA</t>
  </si>
  <si>
    <t>2523</t>
  </si>
  <si>
    <t>03337</t>
  </si>
  <si>
    <t>DIANE GOMEZ BUSTOS</t>
  </si>
  <si>
    <t>2540</t>
  </si>
  <si>
    <t>02155</t>
  </si>
  <si>
    <t>PASO HONDO</t>
  </si>
  <si>
    <t>2616</t>
  </si>
  <si>
    <t>CAMPOS DE ORO</t>
  </si>
  <si>
    <t>02228</t>
  </si>
  <si>
    <t>TATIANA LUCRECIA SIMPSON RUIZ</t>
  </si>
  <si>
    <t>2894</t>
  </si>
  <si>
    <t>02621</t>
  </si>
  <si>
    <t>HAZEL QUESADA MONGE</t>
  </si>
  <si>
    <t>JOSE NARANJO ESQUIVEL</t>
  </si>
  <si>
    <t>JASON RIVERA VEGA</t>
  </si>
  <si>
    <t>2956</t>
  </si>
  <si>
    <t>3040</t>
  </si>
  <si>
    <t>03330</t>
  </si>
  <si>
    <t>LA SANSI</t>
  </si>
  <si>
    <t>03865</t>
  </si>
  <si>
    <t>MIRIAM ZAPATA BUSTOS</t>
  </si>
  <si>
    <t>3058</t>
  </si>
  <si>
    <t>JOBO CIVIL</t>
  </si>
  <si>
    <t>3080</t>
  </si>
  <si>
    <t>02151</t>
  </si>
  <si>
    <t>02550</t>
  </si>
  <si>
    <t>ROXANA HERRA BONILLA</t>
  </si>
  <si>
    <t>3110</t>
  </si>
  <si>
    <t>02761</t>
  </si>
  <si>
    <t>3130</t>
  </si>
  <si>
    <t>03325</t>
  </si>
  <si>
    <t>PUNTA MALA</t>
  </si>
  <si>
    <t>INGRID DELGADO TREJOS</t>
  </si>
  <si>
    <t>MILKA CARDENAL SOTO</t>
  </si>
  <si>
    <t>3225</t>
  </si>
  <si>
    <t>02588</t>
  </si>
  <si>
    <t>3261</t>
  </si>
  <si>
    <t>03331</t>
  </si>
  <si>
    <t>ALTOS DE SAN ANTONIO</t>
  </si>
  <si>
    <t>3277</t>
  </si>
  <si>
    <t>03698</t>
  </si>
  <si>
    <t>3372</t>
  </si>
  <si>
    <t>03327</t>
  </si>
  <si>
    <t>03053</t>
  </si>
  <si>
    <t>3419</t>
  </si>
  <si>
    <t>03761</t>
  </si>
  <si>
    <t>JUAN CALVO GUIDO</t>
  </si>
  <si>
    <t>3450</t>
  </si>
  <si>
    <t>KENT DE BANANITO NORTE</t>
  </si>
  <si>
    <t>02926</t>
  </si>
  <si>
    <t>ELOISA VOSE MAY</t>
  </si>
  <si>
    <t>ELADIO CAMPOS NOGUERA</t>
  </si>
  <si>
    <t>02986</t>
  </si>
  <si>
    <t>3531</t>
  </si>
  <si>
    <t>3542</t>
  </si>
  <si>
    <t>03149</t>
  </si>
  <si>
    <t>OLGER MENDEZ SOLANO</t>
  </si>
  <si>
    <t>ROGER MADRIGAL ALPIZAR</t>
  </si>
  <si>
    <t>SAN JULIAN</t>
  </si>
  <si>
    <t>DORIS ALPIZAR SANCHEZ</t>
  </si>
  <si>
    <t>ROSEMARY SALAZAR MURILLO</t>
  </si>
  <si>
    <t>3768</t>
  </si>
  <si>
    <t>LA VASCONIA</t>
  </si>
  <si>
    <t>ENDERS GUTIERREZ OLIVARES</t>
  </si>
  <si>
    <t>LAURA LIZANO GOMEZ</t>
  </si>
  <si>
    <t>DEYMER BALTODANO VARGAS</t>
  </si>
  <si>
    <t>5045</t>
  </si>
  <si>
    <t>REPUBLICA DE GUYANA</t>
  </si>
  <si>
    <t>HEIDY CHACON GUZMAN</t>
  </si>
  <si>
    <t>03961</t>
  </si>
  <si>
    <t>JUAN CARLOS HERNANDEZ GONZALEZ</t>
  </si>
  <si>
    <t>ROCIO ALFARO ALFARO</t>
  </si>
  <si>
    <t>6098</t>
  </si>
  <si>
    <t>TARISE</t>
  </si>
  <si>
    <t>04204</t>
  </si>
  <si>
    <t>LAS ORQUIDEAS</t>
  </si>
  <si>
    <t>6554</t>
  </si>
  <si>
    <t>LA FLORITA</t>
  </si>
  <si>
    <t>04292</t>
  </si>
  <si>
    <t>6555</t>
  </si>
  <si>
    <t>03319</t>
  </si>
  <si>
    <t>04296</t>
  </si>
  <si>
    <t>6557</t>
  </si>
  <si>
    <t>03324</t>
  </si>
  <si>
    <t>ARCO IRIS</t>
  </si>
  <si>
    <t>04290</t>
  </si>
  <si>
    <t>6559</t>
  </si>
  <si>
    <t>03320</t>
  </si>
  <si>
    <t>MELIDA GARCIA FLORES</t>
  </si>
  <si>
    <t>04297</t>
  </si>
  <si>
    <t>6563</t>
  </si>
  <si>
    <t>03316</t>
  </si>
  <si>
    <t>PLAZA VIEJA</t>
  </si>
  <si>
    <t>04289</t>
  </si>
  <si>
    <t>MANUEL PADILLA UREÑA</t>
  </si>
  <si>
    <t>MANUEL MARIA GUTIERREZ ZAMORA</t>
  </si>
  <si>
    <t>LABORATORIO U.C.R.</t>
  </si>
  <si>
    <t>FRANKLIN DELANO ROOSEVELT</t>
  </si>
  <si>
    <t>PALMICHAL DE ACOSTA</t>
  </si>
  <si>
    <t>SAN LUIS DE CARRILLOS</t>
  </si>
  <si>
    <t>RODEITO</t>
  </si>
  <si>
    <t>I.D.A. CAÑO NEGRO</t>
  </si>
  <si>
    <t>LAS VEGAS DEL RIO SUCIO</t>
  </si>
  <si>
    <t>SANTA CRUZ-EL TABLAZO</t>
  </si>
  <si>
    <t>Itinerante</t>
  </si>
  <si>
    <t>Heterogeneo</t>
  </si>
  <si>
    <t>Sello Institución</t>
  </si>
  <si>
    <t>1-01-01</t>
  </si>
  <si>
    <t>1-01-02</t>
  </si>
  <si>
    <t>1-01-03</t>
  </si>
  <si>
    <t>1-01-04</t>
  </si>
  <si>
    <t>1-01-05</t>
  </si>
  <si>
    <t>1-01-06</t>
  </si>
  <si>
    <t>1-01-07</t>
  </si>
  <si>
    <t>1-01-08</t>
  </si>
  <si>
    <t>1-01-09</t>
  </si>
  <si>
    <t>1-01-10</t>
  </si>
  <si>
    <t>1-01-11</t>
  </si>
  <si>
    <t>1-02-01</t>
  </si>
  <si>
    <t>1-02-02</t>
  </si>
  <si>
    <t>1-02-03</t>
  </si>
  <si>
    <t>1-03-01</t>
  </si>
  <si>
    <t>1-03-02</t>
  </si>
  <si>
    <t>1-03-03</t>
  </si>
  <si>
    <t>1-03-04</t>
  </si>
  <si>
    <t>1-03-05</t>
  </si>
  <si>
    <t>1-03-06</t>
  </si>
  <si>
    <t>1-03-07</t>
  </si>
  <si>
    <t>1-03-08</t>
  </si>
  <si>
    <t>1-03-09</t>
  </si>
  <si>
    <t>1-03-10</t>
  </si>
  <si>
    <t>1-03-11</t>
  </si>
  <si>
    <t>1-03-12</t>
  </si>
  <si>
    <t>1-03-13</t>
  </si>
  <si>
    <t>1-04-01</t>
  </si>
  <si>
    <t>1-04-02</t>
  </si>
  <si>
    <t>1-04-03</t>
  </si>
  <si>
    <t>1-04-04</t>
  </si>
  <si>
    <t>1-04-05</t>
  </si>
  <si>
    <t>1-04-06</t>
  </si>
  <si>
    <t>1-04-07</t>
  </si>
  <si>
    <t>1-04-08</t>
  </si>
  <si>
    <t>1-04-09</t>
  </si>
  <si>
    <t>1-05-01</t>
  </si>
  <si>
    <t>1-05-02</t>
  </si>
  <si>
    <t>1-05-03</t>
  </si>
  <si>
    <t>1-06-01</t>
  </si>
  <si>
    <t>1-06-02</t>
  </si>
  <si>
    <t>1-06-03</t>
  </si>
  <si>
    <t>1-06-04</t>
  </si>
  <si>
    <t>1-06-05</t>
  </si>
  <si>
    <t>1-06-06</t>
  </si>
  <si>
    <t>1-06-07</t>
  </si>
  <si>
    <t>1-07-01</t>
  </si>
  <si>
    <t>1-07-02</t>
  </si>
  <si>
    <t>1-07-03</t>
  </si>
  <si>
    <t>1-07-04</t>
  </si>
  <si>
    <t>1-07-05</t>
  </si>
  <si>
    <t>1-07-06</t>
  </si>
  <si>
    <t>1-08-01</t>
  </si>
  <si>
    <t>1-08-02</t>
  </si>
  <si>
    <t>1-08-03</t>
  </si>
  <si>
    <t>1-08-04</t>
  </si>
  <si>
    <t>1-08-05</t>
  </si>
  <si>
    <t>1-08-06</t>
  </si>
  <si>
    <t>1-08-07</t>
  </si>
  <si>
    <t>1-09-01</t>
  </si>
  <si>
    <t>1-09-02</t>
  </si>
  <si>
    <t>1-09-03</t>
  </si>
  <si>
    <t>1-09-04</t>
  </si>
  <si>
    <t>1-09-05</t>
  </si>
  <si>
    <t>1-09-06</t>
  </si>
  <si>
    <t>1-10-01</t>
  </si>
  <si>
    <t>1-10-02</t>
  </si>
  <si>
    <t>1-10-03</t>
  </si>
  <si>
    <t>1-10-04</t>
  </si>
  <si>
    <t>1-10-05</t>
  </si>
  <si>
    <t>1-11-01</t>
  </si>
  <si>
    <t>1-11-02</t>
  </si>
  <si>
    <t>1-11-03</t>
  </si>
  <si>
    <t>1-11-04</t>
  </si>
  <si>
    <t>1-11-05</t>
  </si>
  <si>
    <t>1-12-01</t>
  </si>
  <si>
    <t>1-12-02</t>
  </si>
  <si>
    <t>1-12-03</t>
  </si>
  <si>
    <t>1-12-04</t>
  </si>
  <si>
    <t>1-12-05</t>
  </si>
  <si>
    <t>1-13-01</t>
  </si>
  <si>
    <t>1-13-02</t>
  </si>
  <si>
    <t>1-13-03</t>
  </si>
  <si>
    <t>1-13-04</t>
  </si>
  <si>
    <t>1-13-05</t>
  </si>
  <si>
    <t>1-14-01</t>
  </si>
  <si>
    <t>1-14-02</t>
  </si>
  <si>
    <t>1-14-03</t>
  </si>
  <si>
    <t>1-15-01</t>
  </si>
  <si>
    <t>1-15-02</t>
  </si>
  <si>
    <t>1-15-03</t>
  </si>
  <si>
    <t>1-15-04</t>
  </si>
  <si>
    <t>1-16-01</t>
  </si>
  <si>
    <t>1-16-02</t>
  </si>
  <si>
    <t>1-16-03</t>
  </si>
  <si>
    <t>1-16-04</t>
  </si>
  <si>
    <t>1-16-05</t>
  </si>
  <si>
    <t>1-17-01</t>
  </si>
  <si>
    <t>1-17-02</t>
  </si>
  <si>
    <t>1-17-03</t>
  </si>
  <si>
    <t>1-18-01</t>
  </si>
  <si>
    <t>1-18-02</t>
  </si>
  <si>
    <t>1-18-03</t>
  </si>
  <si>
    <t>1-18-04</t>
  </si>
  <si>
    <t>1-19-01</t>
  </si>
  <si>
    <t>1-19-02</t>
  </si>
  <si>
    <t>1-19-03</t>
  </si>
  <si>
    <t>1-19-04</t>
  </si>
  <si>
    <t>1-19-05</t>
  </si>
  <si>
    <t>1-19-06</t>
  </si>
  <si>
    <t>1-19-07</t>
  </si>
  <si>
    <t>1-19-08</t>
  </si>
  <si>
    <t>1-19-09</t>
  </si>
  <si>
    <t>1-19-10</t>
  </si>
  <si>
    <t>1-19-11</t>
  </si>
  <si>
    <t>1-20-01</t>
  </si>
  <si>
    <t>1-20-02</t>
  </si>
  <si>
    <t>1-20-03</t>
  </si>
  <si>
    <t>1-20-04</t>
  </si>
  <si>
    <t>1-20-05</t>
  </si>
  <si>
    <t>1-20-06</t>
  </si>
  <si>
    <t>2-01-01</t>
  </si>
  <si>
    <t>2-01-02</t>
  </si>
  <si>
    <t>2-01-03</t>
  </si>
  <si>
    <t>2-01-04</t>
  </si>
  <si>
    <t>2-01-05</t>
  </si>
  <si>
    <t>2-01-06</t>
  </si>
  <si>
    <t>2-01-07</t>
  </si>
  <si>
    <t>2-01-08</t>
  </si>
  <si>
    <t>2-01-09</t>
  </si>
  <si>
    <t>2-01-10</t>
  </si>
  <si>
    <t>2-01-11</t>
  </si>
  <si>
    <t>2-01-12</t>
  </si>
  <si>
    <t>2-01-13</t>
  </si>
  <si>
    <t>2-01-14</t>
  </si>
  <si>
    <t>2-02-01</t>
  </si>
  <si>
    <t>2-02-02</t>
  </si>
  <si>
    <t>2-02-03</t>
  </si>
  <si>
    <t>2-02-04</t>
  </si>
  <si>
    <t>2-02-05</t>
  </si>
  <si>
    <t>2-02-06</t>
  </si>
  <si>
    <t>2-02-07</t>
  </si>
  <si>
    <t>2-02-08</t>
  </si>
  <si>
    <t>2-02-09</t>
  </si>
  <si>
    <t>2-02-10</t>
  </si>
  <si>
    <t>2-02-11</t>
  </si>
  <si>
    <t>2-02-12</t>
  </si>
  <si>
    <t>2-02-13</t>
  </si>
  <si>
    <t>2-03-01</t>
  </si>
  <si>
    <t>2-03-02</t>
  </si>
  <si>
    <t>2-03-03</t>
  </si>
  <si>
    <t>2-03-04</t>
  </si>
  <si>
    <t>2-03-05</t>
  </si>
  <si>
    <t>2-03-07</t>
  </si>
  <si>
    <t>2-03-08</t>
  </si>
  <si>
    <t>2-04-01</t>
  </si>
  <si>
    <t>2-04-02</t>
  </si>
  <si>
    <t>2-04-03</t>
  </si>
  <si>
    <t>2-04-04</t>
  </si>
  <si>
    <t>2-05-01</t>
  </si>
  <si>
    <t>2-05-02</t>
  </si>
  <si>
    <t>2-05-03</t>
  </si>
  <si>
    <t>2-05-04</t>
  </si>
  <si>
    <t>2-05-05</t>
  </si>
  <si>
    <t>2-05-06</t>
  </si>
  <si>
    <t>2-05-07</t>
  </si>
  <si>
    <t>2-05-08</t>
  </si>
  <si>
    <t>pcd</t>
  </si>
  <si>
    <t>2-06-01</t>
  </si>
  <si>
    <t>2-06-02</t>
  </si>
  <si>
    <t>2-06-03</t>
  </si>
  <si>
    <t>2-06-04</t>
  </si>
  <si>
    <t>2-06-05</t>
  </si>
  <si>
    <t>2-06-06</t>
  </si>
  <si>
    <t>2-06-07</t>
  </si>
  <si>
    <t>2-06-08</t>
  </si>
  <si>
    <t>2-07-01</t>
  </si>
  <si>
    <t>2-07-02</t>
  </si>
  <si>
    <t>2-07-03</t>
  </si>
  <si>
    <t>2-07-04</t>
  </si>
  <si>
    <t>2-07-05</t>
  </si>
  <si>
    <t>2-07-06</t>
  </si>
  <si>
    <t>2-07-07</t>
  </si>
  <si>
    <t>2-08-01</t>
  </si>
  <si>
    <t>2-08-02</t>
  </si>
  <si>
    <t>2-08-03</t>
  </si>
  <si>
    <t>2-08-04</t>
  </si>
  <si>
    <t>2-08-05</t>
  </si>
  <si>
    <t>2-09-01</t>
  </si>
  <si>
    <t>2-09-02</t>
  </si>
  <si>
    <t>2-09-03</t>
  </si>
  <si>
    <t>2-09-04</t>
  </si>
  <si>
    <t>2-09-05</t>
  </si>
  <si>
    <t>2-10-01</t>
  </si>
  <si>
    <t>2-10-02</t>
  </si>
  <si>
    <t>2-10-03</t>
  </si>
  <si>
    <t>2-10-04</t>
  </si>
  <si>
    <t>2-10-05</t>
  </si>
  <si>
    <t>2-10-06</t>
  </si>
  <si>
    <t>2-10-07</t>
  </si>
  <si>
    <t>2-10-08</t>
  </si>
  <si>
    <t>2-10-09</t>
  </si>
  <si>
    <t>2-10-10</t>
  </si>
  <si>
    <t>2-10-11</t>
  </si>
  <si>
    <t>2-10-12</t>
  </si>
  <si>
    <t>2-10-13</t>
  </si>
  <si>
    <t>2-11-01</t>
  </si>
  <si>
    <t>2-11-02</t>
  </si>
  <si>
    <t>2-11-03</t>
  </si>
  <si>
    <t>2-11-04</t>
  </si>
  <si>
    <t>2-11-05</t>
  </si>
  <si>
    <t>2-11-06</t>
  </si>
  <si>
    <t>2-11-07</t>
  </si>
  <si>
    <t>2-12-01</t>
  </si>
  <si>
    <t>2-12-02</t>
  </si>
  <si>
    <t>2-12-03</t>
  </si>
  <si>
    <t>2-12-04</t>
  </si>
  <si>
    <t>2-12-05</t>
  </si>
  <si>
    <t>2-13-01</t>
  </si>
  <si>
    <t>2-13-02</t>
  </si>
  <si>
    <t>2-13-03</t>
  </si>
  <si>
    <t>2-13-04</t>
  </si>
  <si>
    <t>2-13-05</t>
  </si>
  <si>
    <t>2-13-06</t>
  </si>
  <si>
    <t>2-13-07</t>
  </si>
  <si>
    <t>2-13-08</t>
  </si>
  <si>
    <t>2-14-01</t>
  </si>
  <si>
    <t>2-14-02</t>
  </si>
  <si>
    <t>2-14-03</t>
  </si>
  <si>
    <t>2-14-04</t>
  </si>
  <si>
    <t>2-15-01</t>
  </si>
  <si>
    <t>2-15-02</t>
  </si>
  <si>
    <t>2-15-03</t>
  </si>
  <si>
    <t>2-15-04</t>
  </si>
  <si>
    <t>3-01-01</t>
  </si>
  <si>
    <t>3-01-02</t>
  </si>
  <si>
    <t>3-01-03</t>
  </si>
  <si>
    <t>3-01-04</t>
  </si>
  <si>
    <t>3-01-05</t>
  </si>
  <si>
    <t>3-01-06</t>
  </si>
  <si>
    <t>3-01-07</t>
  </si>
  <si>
    <t>3-01-08</t>
  </si>
  <si>
    <t>3-01-09</t>
  </si>
  <si>
    <t>3-01-10</t>
  </si>
  <si>
    <t>3-01-11</t>
  </si>
  <si>
    <t>3-02-01</t>
  </si>
  <si>
    <t>3-02-02</t>
  </si>
  <si>
    <t>3-02-03</t>
  </si>
  <si>
    <t>3-02-04</t>
  </si>
  <si>
    <t>3-02-05</t>
  </si>
  <si>
    <t>3-03-01</t>
  </si>
  <si>
    <t>3-03-02</t>
  </si>
  <si>
    <t>3-03-03</t>
  </si>
  <si>
    <t>3-03-04</t>
  </si>
  <si>
    <t>3-03-05</t>
  </si>
  <si>
    <t>3-03-06</t>
  </si>
  <si>
    <t>3-03-07</t>
  </si>
  <si>
    <t>3-03-08</t>
  </si>
  <si>
    <t>3-04-01</t>
  </si>
  <si>
    <t>3-04-02</t>
  </si>
  <si>
    <t>3-04-03</t>
  </si>
  <si>
    <t>3-05-01</t>
  </si>
  <si>
    <t>3-05-02</t>
  </si>
  <si>
    <t>3-05-03</t>
  </si>
  <si>
    <t>3-05-04</t>
  </si>
  <si>
    <t>3-05-05</t>
  </si>
  <si>
    <t>3-05-06</t>
  </si>
  <si>
    <t>3-05-07</t>
  </si>
  <si>
    <t>3-05-08</t>
  </si>
  <si>
    <t>3-05-09</t>
  </si>
  <si>
    <t>3-05-10</t>
  </si>
  <si>
    <t>3-05-11</t>
  </si>
  <si>
    <t>3-05-12</t>
  </si>
  <si>
    <t>3-06-01</t>
  </si>
  <si>
    <t>3-06-02</t>
  </si>
  <si>
    <t>3-06-03</t>
  </si>
  <si>
    <t>3-07-01</t>
  </si>
  <si>
    <t>3-07-02</t>
  </si>
  <si>
    <t>3-07-03</t>
  </si>
  <si>
    <t>3-07-04</t>
  </si>
  <si>
    <t>3-07-05</t>
  </si>
  <si>
    <t>3-08-01</t>
  </si>
  <si>
    <t>3-08-02</t>
  </si>
  <si>
    <t>3-08-03</t>
  </si>
  <si>
    <t>3-08-04</t>
  </si>
  <si>
    <t>4-01-01</t>
  </si>
  <si>
    <t>4-01-02</t>
  </si>
  <si>
    <t>4-01-03</t>
  </si>
  <si>
    <t>4-01-04</t>
  </si>
  <si>
    <t>4-01-05</t>
  </si>
  <si>
    <t>4-02-01</t>
  </si>
  <si>
    <t>4-02-02</t>
  </si>
  <si>
    <t>4-02-03</t>
  </si>
  <si>
    <t>4-02-04</t>
  </si>
  <si>
    <t>4-02-05</t>
  </si>
  <si>
    <t>4-02-06</t>
  </si>
  <si>
    <t>4-03-01</t>
  </si>
  <si>
    <t>4-03-02</t>
  </si>
  <si>
    <t>4-03-03</t>
  </si>
  <si>
    <t>4-03-04</t>
  </si>
  <si>
    <t>4-03-05</t>
  </si>
  <si>
    <t>4-03-06</t>
  </si>
  <si>
    <t>4-03-07</t>
  </si>
  <si>
    <t>4-03-08</t>
  </si>
  <si>
    <t>4-04-01</t>
  </si>
  <si>
    <t>4-04-02</t>
  </si>
  <si>
    <t>4-04-03</t>
  </si>
  <si>
    <t>4-04-04</t>
  </si>
  <si>
    <t>4-04-05</t>
  </si>
  <si>
    <t>4-04-06</t>
  </si>
  <si>
    <t>4-05-01</t>
  </si>
  <si>
    <t>4-05-02</t>
  </si>
  <si>
    <t>4-05-03</t>
  </si>
  <si>
    <t>4-05-04</t>
  </si>
  <si>
    <t>4-05-05</t>
  </si>
  <si>
    <t>4-06-01</t>
  </si>
  <si>
    <t>4-06-02</t>
  </si>
  <si>
    <t>4-06-03</t>
  </si>
  <si>
    <t>4-06-04</t>
  </si>
  <si>
    <t>4-07-01</t>
  </si>
  <si>
    <t>4-07-02</t>
  </si>
  <si>
    <t>4-07-03</t>
  </si>
  <si>
    <t>4-08-01</t>
  </si>
  <si>
    <t>4-08-02</t>
  </si>
  <si>
    <t>4-08-03</t>
  </si>
  <si>
    <t>4-09-01</t>
  </si>
  <si>
    <t>4-09-02</t>
  </si>
  <si>
    <t>4-10-01</t>
  </si>
  <si>
    <t>4-10-02</t>
  </si>
  <si>
    <t>4-10-03</t>
  </si>
  <si>
    <t>4-10-04</t>
  </si>
  <si>
    <t>4-10-05</t>
  </si>
  <si>
    <t>5-01-01</t>
  </si>
  <si>
    <t>5-01-02</t>
  </si>
  <si>
    <t>5-01-03</t>
  </si>
  <si>
    <t>5-01-04</t>
  </si>
  <si>
    <t>5-01-05</t>
  </si>
  <si>
    <t>5-02-01</t>
  </si>
  <si>
    <t>5-02-02</t>
  </si>
  <si>
    <t>5-02-03</t>
  </si>
  <si>
    <t>5-02-04</t>
  </si>
  <si>
    <t>5-02-05</t>
  </si>
  <si>
    <t>5-02-06</t>
  </si>
  <si>
    <t>5-02-07</t>
  </si>
  <si>
    <t>5-03-01</t>
  </si>
  <si>
    <t>5-03-02</t>
  </si>
  <si>
    <t>5-03-03</t>
  </si>
  <si>
    <t>5-03-04</t>
  </si>
  <si>
    <t>5-03-05</t>
  </si>
  <si>
    <t>5-03-06</t>
  </si>
  <si>
    <t>5-03-07</t>
  </si>
  <si>
    <t>5-03-08</t>
  </si>
  <si>
    <t>5-03-09</t>
  </si>
  <si>
    <t>5-04-01</t>
  </si>
  <si>
    <t>5-04-02</t>
  </si>
  <si>
    <t>5-04-03</t>
  </si>
  <si>
    <t>5-04-04</t>
  </si>
  <si>
    <t>5-05-01</t>
  </si>
  <si>
    <t>5-05-02</t>
  </si>
  <si>
    <t>5-05-03</t>
  </si>
  <si>
    <t>5-05-04</t>
  </si>
  <si>
    <t>5-06-01</t>
  </si>
  <si>
    <t>5-06-02</t>
  </si>
  <si>
    <t>5-06-03</t>
  </si>
  <si>
    <t>5-06-04</t>
  </si>
  <si>
    <t>5-06-05</t>
  </si>
  <si>
    <t>5-07-01</t>
  </si>
  <si>
    <t>5-07-02</t>
  </si>
  <si>
    <t>5-07-03</t>
  </si>
  <si>
    <t>5-07-04</t>
  </si>
  <si>
    <t>5-08-01</t>
  </si>
  <si>
    <t>5-08-02</t>
  </si>
  <si>
    <t>5-08-03</t>
  </si>
  <si>
    <t>5-08-04</t>
  </si>
  <si>
    <t>5-08-05</t>
  </si>
  <si>
    <t>5-08-06</t>
  </si>
  <si>
    <t>5-08-07</t>
  </si>
  <si>
    <t>5-09-01</t>
  </si>
  <si>
    <t>5-09-02</t>
  </si>
  <si>
    <t>5-09-03</t>
  </si>
  <si>
    <t>5-09-04</t>
  </si>
  <si>
    <t>5-09-05</t>
  </si>
  <si>
    <t>5-09-06</t>
  </si>
  <si>
    <t>5-10-01</t>
  </si>
  <si>
    <t>5-10-02</t>
  </si>
  <si>
    <t>5-10-03</t>
  </si>
  <si>
    <t>5-10-04</t>
  </si>
  <si>
    <t>5-11-01</t>
  </si>
  <si>
    <t>5-11-02</t>
  </si>
  <si>
    <t>5-11-03</t>
  </si>
  <si>
    <t>5-11-04</t>
  </si>
  <si>
    <t>6-01-01</t>
  </si>
  <si>
    <t>6-01-02</t>
  </si>
  <si>
    <t>6-01-03</t>
  </si>
  <si>
    <t>6-01-04</t>
  </si>
  <si>
    <t>6-01-05</t>
  </si>
  <si>
    <t>6-01-06</t>
  </si>
  <si>
    <t>6-01-07</t>
  </si>
  <si>
    <t>6-01-08</t>
  </si>
  <si>
    <t>6-01-11</t>
  </si>
  <si>
    <t>6-01-12</t>
  </si>
  <si>
    <t>6-01-13</t>
  </si>
  <si>
    <t>6-01-14</t>
  </si>
  <si>
    <t>6-01-15</t>
  </si>
  <si>
    <t>6-01-16</t>
  </si>
  <si>
    <t>6-02-01</t>
  </si>
  <si>
    <t>6-02-02</t>
  </si>
  <si>
    <t>6-02-03</t>
  </si>
  <si>
    <t>6-02-04</t>
  </si>
  <si>
    <t>6-02-05</t>
  </si>
  <si>
    <t>6-03-01</t>
  </si>
  <si>
    <t>6-03-02</t>
  </si>
  <si>
    <t>6-03-03</t>
  </si>
  <si>
    <t>6-03-04</t>
  </si>
  <si>
    <t>6-03-05</t>
  </si>
  <si>
    <t>6-03-06</t>
  </si>
  <si>
    <t>6-03-07</t>
  </si>
  <si>
    <t>6-03-08</t>
  </si>
  <si>
    <t>6-03-09</t>
  </si>
  <si>
    <t>6-04-01</t>
  </si>
  <si>
    <t>6-04-02</t>
  </si>
  <si>
    <t>6-04-03</t>
  </si>
  <si>
    <t>6-05-01</t>
  </si>
  <si>
    <t>6-05-02</t>
  </si>
  <si>
    <t>6-05-03</t>
  </si>
  <si>
    <t>6-05-04</t>
  </si>
  <si>
    <t>6-05-05</t>
  </si>
  <si>
    <t>6-05-06</t>
  </si>
  <si>
    <t>6-06-01</t>
  </si>
  <si>
    <t>6-06-02</t>
  </si>
  <si>
    <t>6-06-03</t>
  </si>
  <si>
    <t>6-07-01</t>
  </si>
  <si>
    <t>6-07-03</t>
  </si>
  <si>
    <t>6-07-04</t>
  </si>
  <si>
    <t>6-08-01</t>
  </si>
  <si>
    <t>6-08-02</t>
  </si>
  <si>
    <t>6-08-03</t>
  </si>
  <si>
    <t>6-08-04</t>
  </si>
  <si>
    <t>6-08-05</t>
  </si>
  <si>
    <t>6-09-01</t>
  </si>
  <si>
    <t>6-10-01</t>
  </si>
  <si>
    <t>6-10-02</t>
  </si>
  <si>
    <t>6-10-03</t>
  </si>
  <si>
    <t>6-10-04</t>
  </si>
  <si>
    <t>6-11-01</t>
  </si>
  <si>
    <t>6-11-02</t>
  </si>
  <si>
    <t>7-01-01</t>
  </si>
  <si>
    <t>7-01-02</t>
  </si>
  <si>
    <t>7-01-03</t>
  </si>
  <si>
    <t>7-01-04</t>
  </si>
  <si>
    <t>7-02-01</t>
  </si>
  <si>
    <t>7-02-02</t>
  </si>
  <si>
    <t>7-02-03</t>
  </si>
  <si>
    <t>7-02-04</t>
  </si>
  <si>
    <t>7-02-05</t>
  </si>
  <si>
    <t>7-02-06</t>
  </si>
  <si>
    <t>7-02-07</t>
  </si>
  <si>
    <t>7-03-01</t>
  </si>
  <si>
    <t>7-03-02</t>
  </si>
  <si>
    <t>7-03-03</t>
  </si>
  <si>
    <t>7-03-04</t>
  </si>
  <si>
    <t>7-03-05</t>
  </si>
  <si>
    <t>7-03-06</t>
  </si>
  <si>
    <t>7-04-01</t>
  </si>
  <si>
    <t>7-04-02</t>
  </si>
  <si>
    <t>7-04-03</t>
  </si>
  <si>
    <t>7-04-04</t>
  </si>
  <si>
    <t>7-05-01</t>
  </si>
  <si>
    <t>7-05-02</t>
  </si>
  <si>
    <t>7-05-03</t>
  </si>
  <si>
    <t>7-06-01</t>
  </si>
  <si>
    <t>7-06-02</t>
  </si>
  <si>
    <t>7-06-03</t>
  </si>
  <si>
    <t>7-06-04</t>
  </si>
  <si>
    <t>7-06-05</t>
  </si>
  <si>
    <t>Educación  Preescolar</t>
  </si>
  <si>
    <t>J.N. MIGUEL OBREGON LIZANO</t>
  </si>
  <si>
    <t>J.N. JOSE RAFAEL ARAYA ROJAS</t>
  </si>
  <si>
    <t>PACIFICA FERNANDEZ OREAMUNO</t>
  </si>
  <si>
    <t>DR. CALDERON MUÑOZ</t>
  </si>
  <si>
    <t>J.N. JUAN ENRIQUE PESTALOZZI</t>
  </si>
  <si>
    <t>J.N. FLORA CHACON CORDOBA</t>
  </si>
  <si>
    <t>J.N. PORFIRIO BRENES CASTRO</t>
  </si>
  <si>
    <t>JESUS MAGDALENO VARGAS AGUILAR</t>
  </si>
  <si>
    <t>JACINTO PANIAGUA RODRIGUEZ</t>
  </si>
  <si>
    <t>JUDAS TADEO CORRALES SAENZ</t>
  </si>
  <si>
    <t>J.N. CARLOS JOAQUIN PERALTA ECHEVERRIA</t>
  </si>
  <si>
    <t>J.N. JUAN VAZQUEZ DE CORONADO</t>
  </si>
  <si>
    <t>J.N. RICARDO JIMENEZ OREAMUNO</t>
  </si>
  <si>
    <t>PBRO. JUAN DE DIOS TREJOS</t>
  </si>
  <si>
    <t>MARIA AMELIA MONTEALEGRE</t>
  </si>
  <si>
    <t>CAROLINA BELLELLI</t>
  </si>
  <si>
    <t>DR. JOSE MARIA CASTRO MADRIZ</t>
  </si>
  <si>
    <t>DR. VALERIANO FERNANDEZ FERRAZ</t>
  </si>
  <si>
    <t>JOAQUIN CAMACHO ULATE</t>
  </si>
  <si>
    <t>LABORATORIO JOHN FITGERALD KENNEDY</t>
  </si>
  <si>
    <t>GENERAL TOMAS GUARDIA GUTIERREZ</t>
  </si>
  <si>
    <t>JOSE RICARDO ORLICH ZAMORA</t>
  </si>
  <si>
    <t>ALBERTO MANUEL BRENES MORA</t>
  </si>
  <si>
    <t>LUIS DEMETRIO TINOCO CASTRO</t>
  </si>
  <si>
    <t>MIGUEL RODRIGUEZ VILLARREAL</t>
  </si>
  <si>
    <t>LAS PARCELAS DEL I.T.C.O.</t>
  </si>
  <si>
    <t>DR. CLODOMIRO PICADO TWIGHT</t>
  </si>
  <si>
    <t>MONSEÑOR CLODOVEO HIDALGO SOLANO</t>
  </si>
  <si>
    <t>OSCAR RULAMAN SALAS</t>
  </si>
  <si>
    <t>RAFAEL ANGEL CALDERON GUARDIA</t>
  </si>
  <si>
    <t>DORIS Z STONE</t>
  </si>
  <si>
    <t>2734</t>
  </si>
  <si>
    <t>CALDERA</t>
  </si>
  <si>
    <t>RAFAEL ANGEL SANCHEZ ARRIETA</t>
  </si>
  <si>
    <t>HERIBERTO ZELEDON RODRIGUEZ</t>
  </si>
  <si>
    <t>REPUBLICA FEDERAL DE ALEMANIA</t>
  </si>
  <si>
    <t>2619</t>
  </si>
  <si>
    <t>01243</t>
  </si>
  <si>
    <t>PASO LAJAS</t>
  </si>
  <si>
    <t>COOPE-ISABEL</t>
  </si>
  <si>
    <t>2550</t>
  </si>
  <si>
    <t>GARITA VIEJA</t>
  </si>
  <si>
    <t>SAN RAFAEL DE PLATANARES</t>
  </si>
  <si>
    <t>JOSE JOAQUIN PERALTA ESQUIVEL</t>
  </si>
  <si>
    <t>GUILLERMO RODRIGUEZ AGUILAR</t>
  </si>
  <si>
    <t>RAFAEL ALBERTO LUNA HERRERA</t>
  </si>
  <si>
    <t>MONSEÑOR SANABRIA MARTÍNEZ</t>
  </si>
  <si>
    <t>JUAN EVANGELISTA SOJO CARTIN</t>
  </si>
  <si>
    <t>0837</t>
  </si>
  <si>
    <t>EL BRUJO</t>
  </si>
  <si>
    <t>1852</t>
  </si>
  <si>
    <t>FELIPE ALVARADO ECHANDI</t>
  </si>
  <si>
    <t>CARMEN LIDIA CASTRO RODRIGUEZ</t>
  </si>
  <si>
    <t>2785</t>
  </si>
  <si>
    <t>01720</t>
  </si>
  <si>
    <t>5555</t>
  </si>
  <si>
    <t>6558</t>
  </si>
  <si>
    <t>4958</t>
  </si>
  <si>
    <t>GRANADA</t>
  </si>
  <si>
    <t>3672</t>
  </si>
  <si>
    <t>1428</t>
  </si>
  <si>
    <t>01801</t>
  </si>
  <si>
    <t>TRECE DE NOVIEMBRE</t>
  </si>
  <si>
    <t>1257</t>
  </si>
  <si>
    <t>01809</t>
  </si>
  <si>
    <t>BAJO MATAMOROS</t>
  </si>
  <si>
    <t>1278</t>
  </si>
  <si>
    <t>COLONIA I.D.A. ANATERI</t>
  </si>
  <si>
    <t>1844</t>
  </si>
  <si>
    <t>01883</t>
  </si>
  <si>
    <t>3439</t>
  </si>
  <si>
    <t>01960</t>
  </si>
  <si>
    <t>1243</t>
  </si>
  <si>
    <t>01986</t>
  </si>
  <si>
    <t>6566</t>
  </si>
  <si>
    <t>CERRO ALEGRE</t>
  </si>
  <si>
    <t>3570</t>
  </si>
  <si>
    <t>AGRIMAGA</t>
  </si>
  <si>
    <t>0851</t>
  </si>
  <si>
    <t>3674</t>
  </si>
  <si>
    <t>CERRO NEGRO</t>
  </si>
  <si>
    <t>0648</t>
  </si>
  <si>
    <t>FLORALIA</t>
  </si>
  <si>
    <t>0643</t>
  </si>
  <si>
    <t>REPUBLICA DE PARAGUAY</t>
  </si>
  <si>
    <t>0675</t>
  </si>
  <si>
    <t>MONTELIMAR</t>
  </si>
  <si>
    <t>3071</t>
  </si>
  <si>
    <t>I.D.A. AGUJAS</t>
  </si>
  <si>
    <t>1903</t>
  </si>
  <si>
    <t>02172</t>
  </si>
  <si>
    <t>LA CONCEPCION</t>
  </si>
  <si>
    <t>BRAULIO ODIO HERRERA</t>
  </si>
  <si>
    <t>2070</t>
  </si>
  <si>
    <t>02338</t>
  </si>
  <si>
    <t>I.D.A. LA PAZ</t>
  </si>
  <si>
    <t>I.D.A. LOS LAGOS</t>
  </si>
  <si>
    <t>1479</t>
  </si>
  <si>
    <t>02398</t>
  </si>
  <si>
    <t>3192</t>
  </si>
  <si>
    <t>02587</t>
  </si>
  <si>
    <t>2904</t>
  </si>
  <si>
    <t>BELLO ORIENTE</t>
  </si>
  <si>
    <t>REPUBLICA TRINIDAD Y TOBAGO</t>
  </si>
  <si>
    <t>JUNTAS DE CAOBA</t>
  </si>
  <si>
    <t>0856</t>
  </si>
  <si>
    <t>02734</t>
  </si>
  <si>
    <t>2116</t>
  </si>
  <si>
    <t>3567</t>
  </si>
  <si>
    <t>4957</t>
  </si>
  <si>
    <t>02857</t>
  </si>
  <si>
    <t>0581</t>
  </si>
  <si>
    <t>02897</t>
  </si>
  <si>
    <t>2823</t>
  </si>
  <si>
    <t>PEDRO ROSALES REYES</t>
  </si>
  <si>
    <t>CAPACITACION AMBIENTAL VERACRUZ</t>
  </si>
  <si>
    <t>0520</t>
  </si>
  <si>
    <t>CEIBA BAJA</t>
  </si>
  <si>
    <t>I.D.A. CAÑA BLANCA</t>
  </si>
  <si>
    <t>0587</t>
  </si>
  <si>
    <t>I.D.A. EL VIVERO</t>
  </si>
  <si>
    <t>3693</t>
  </si>
  <si>
    <t>1446</t>
  </si>
  <si>
    <t>03340</t>
  </si>
  <si>
    <t>2809</t>
  </si>
  <si>
    <t>03341</t>
  </si>
  <si>
    <t>2652</t>
  </si>
  <si>
    <t>1410</t>
  </si>
  <si>
    <t>03344</t>
  </si>
  <si>
    <t>ESCALERAS</t>
  </si>
  <si>
    <t>1638</t>
  </si>
  <si>
    <t>03350</t>
  </si>
  <si>
    <t>PATRICIA CASTELLON ARROYO</t>
  </si>
  <si>
    <t>GISELLE SALAZAR ARIAS</t>
  </si>
  <si>
    <t>ANDREY FUENTES AZOFEIFA</t>
  </si>
  <si>
    <t>NOILY MARIA VARGAS SERRANO</t>
  </si>
  <si>
    <t>BERNARDA MORA NARANJO</t>
  </si>
  <si>
    <t>LIGIA NOGUERA ARGUEDAS</t>
  </si>
  <si>
    <t>AMANCIO CORDOBA SOTO</t>
  </si>
  <si>
    <t>ODETTE CASTILLO ROJAS</t>
  </si>
  <si>
    <t>ALCIDES LEAL MORA</t>
  </si>
  <si>
    <t>VIRGINIA RODRIGUEZ CHAVES</t>
  </si>
  <si>
    <t>JOHANA MORA QUIROS</t>
  </si>
  <si>
    <t>HILDA MORA GOMEZ</t>
  </si>
  <si>
    <t>NOYLE SANDOVAL CASTILLO</t>
  </si>
  <si>
    <t>MARIA LORENA LOPEZ SALAS</t>
  </si>
  <si>
    <t>MARIA ALICIA VALVERDE CARVAJAL</t>
  </si>
  <si>
    <t>KENNLY JIMENEZ DELGADO</t>
  </si>
  <si>
    <t>SONIA MOLINA ROMERO</t>
  </si>
  <si>
    <t>KATTIA MARIA CAMACHO ACOSTA</t>
  </si>
  <si>
    <t>MARTIN NAVARRO FERNANDEZ</t>
  </si>
  <si>
    <t>HUMBERTO JIMENEZ ROJAS</t>
  </si>
  <si>
    <t>JACQUELINE RUIZ ROSALES</t>
  </si>
  <si>
    <t>KARLA MADRIGAL RODRIGUEZ</t>
  </si>
  <si>
    <t>MARTHA EUGENIA ANGULO VARELA</t>
  </si>
  <si>
    <t>REINER BRICEÑO OBANDO</t>
  </si>
  <si>
    <t>FRANCISCA SANCHEZ CRUZ</t>
  </si>
  <si>
    <t>LIZ KELLEM ACOSTA ARAYA</t>
  </si>
  <si>
    <t>FRED CHAVARRIA MADRIGAL</t>
  </si>
  <si>
    <t>EVELYN CORRALES ACUÑA</t>
  </si>
  <si>
    <t>ETHELVINA ROJAS CALVO</t>
  </si>
  <si>
    <t>MELISSA FERLLINI CAMACHO</t>
  </si>
  <si>
    <t>JEANNETTE CHAVES FONSECA</t>
  </si>
  <si>
    <t>OLMAN VINDAS VARGAS</t>
  </si>
  <si>
    <t>WILFREDO RODRIGUEZ GOMEZ</t>
  </si>
  <si>
    <t>KATTIA ARAYA ANGULO</t>
  </si>
  <si>
    <t>ROBERTO MORA ELIZONDO</t>
  </si>
  <si>
    <t>LISANDRO VASQUEZ GRANADOS</t>
  </si>
  <si>
    <t>JOSE MANUEL CAMPOS TORRES</t>
  </si>
  <si>
    <t>ANA CECILIA LOPEZ LOPEZ</t>
  </si>
  <si>
    <t>JULIO GRIJALBA VILLAREAL</t>
  </si>
  <si>
    <t>JERRY CORTES CARRERA</t>
  </si>
  <si>
    <t>FREDDY MACHADO ARIAS</t>
  </si>
  <si>
    <t>MARCO TULIO TANDIOY OBANDO</t>
  </si>
  <si>
    <t>SHARISHA ABRAMS REID</t>
  </si>
  <si>
    <t>LUIS FERNANDO GUADAMUZ GUEVARA</t>
  </si>
  <si>
    <t>ELIA Mª. ANGULO MARCHENA</t>
  </si>
  <si>
    <t>ALLEN JIMENEZ ZAMORA</t>
  </si>
  <si>
    <t>PATRICIA GAMBOA VALVERDE</t>
  </si>
  <si>
    <t>ILEANA MARCELA SOLANO LOAIZA</t>
  </si>
  <si>
    <t>HANMETH VILLALOBOS MURILLO</t>
  </si>
  <si>
    <t>GEOCONDA CORTEZ CHAVEZ</t>
  </si>
  <si>
    <t>MAUREN RAMIREZ MONGE</t>
  </si>
  <si>
    <t>XINIA PRENDAS VEGA</t>
  </si>
  <si>
    <t>MARJORIE MONTOYA SANABRIA</t>
  </si>
  <si>
    <t>FANNY OBANDO ZUÑIGA</t>
  </si>
  <si>
    <t>JOSE CHAVARRIA CARRILLO</t>
  </si>
  <si>
    <t>MARCOS MARCOTELO DAVILA</t>
  </si>
  <si>
    <t>JESUS ROJAS DUARTE</t>
  </si>
  <si>
    <t>FREDDY ARIAS CESPEDES</t>
  </si>
  <si>
    <t>MARVIN RODNEY MAYORGA ACOSTA</t>
  </si>
  <si>
    <t>LIDIETTE MARIA LEON CHAVES</t>
  </si>
  <si>
    <t>LUIS RICARDO MENA JIMENEZ</t>
  </si>
  <si>
    <t>JONATHAN DELGADO CALDERON</t>
  </si>
  <si>
    <t>MARIBEL CASTRO CAMPOS</t>
  </si>
  <si>
    <t>MA.DE LOS ANG.MELENDEZ MONTERO</t>
  </si>
  <si>
    <t>ANA TERESA MATARRITA MATARRITA</t>
  </si>
  <si>
    <t>RAFAEL ANGEL FONSECA LEON</t>
  </si>
  <si>
    <t>JOSE ADRIAN ZUÑIGA MORA</t>
  </si>
  <si>
    <t>MANUEL ANGEL ORTIZ OBANDO</t>
  </si>
  <si>
    <t>YORLENY REYES AGUIRRE</t>
  </si>
  <si>
    <t>FREDDY URBINA MENDEZ</t>
  </si>
  <si>
    <t>BEATRIZ CAMACHO MARTINEZ</t>
  </si>
  <si>
    <t>CINTHIA SOTO ARIAS</t>
  </si>
  <si>
    <t>EUSEBIO LAZARO LEIVA</t>
  </si>
  <si>
    <t>RUTH VALVERDE MARTINEZ</t>
  </si>
  <si>
    <t>EULALIO JAIRO MAROTO JIMENEZ</t>
  </si>
  <si>
    <t>CINTHIA MENDEZ GAMBOA</t>
  </si>
  <si>
    <t>SUSANA ARDON JIMENEZ</t>
  </si>
  <si>
    <t>WILLIAN DELGADO MATAMOROS</t>
  </si>
  <si>
    <t>DEYANIRA ROJAS RUIZ</t>
  </si>
  <si>
    <t>MARIA GABRIELA CASTAÑEDA GOMEZ</t>
  </si>
  <si>
    <t>GUISELLE FERNANDEZ MEDINA</t>
  </si>
  <si>
    <t>ANABEL ROSALES CASTRO</t>
  </si>
  <si>
    <t>ARMANDO BARRIENTOS DIAZ</t>
  </si>
  <si>
    <t>KATTIA MARIA VILLEGAS CRUZ</t>
  </si>
  <si>
    <t>GUILLERMO MORA DURAN</t>
  </si>
  <si>
    <t>MARCIA SANDOYA ATENCIO</t>
  </si>
  <si>
    <t>BANACHEK GARCIA MUÑOZ</t>
  </si>
  <si>
    <t>YORLENY ELIZONDO LEZAMA</t>
  </si>
  <si>
    <t>FREDDY GUADAMUZ ROSALES</t>
  </si>
  <si>
    <t>MICHAEL ESPINOZA MORALES</t>
  </si>
  <si>
    <t>ELSA LIDIETH ARIAS MORA</t>
  </si>
  <si>
    <t>TITO ANGEL GUTIERREZ MATARRITA</t>
  </si>
  <si>
    <t>OLGA MARTA ROJAS ROJAS</t>
  </si>
  <si>
    <t>JEANETTE SUAREZ DELGADO</t>
  </si>
  <si>
    <t>LORENZO MARTIN REYES ALVARADO</t>
  </si>
  <si>
    <t>GIOVANNI LOPEZ RUGAMA</t>
  </si>
  <si>
    <t>MARIA ELENA VIDAL CHAVARRIA</t>
  </si>
  <si>
    <t>JOSE MANUEL ARROYO GUTIERREZ</t>
  </si>
  <si>
    <t>MARIO IVAN SOLANO AVILA</t>
  </si>
  <si>
    <t>JOHANNA V.GONZALEZ KOOPER</t>
  </si>
  <si>
    <t>JOSE MIGUEL BALTODANO ROJAS</t>
  </si>
  <si>
    <t>JEANNETH CANTILLO CANTILLO</t>
  </si>
  <si>
    <t>VIKY VILLAREAL CARRANZA</t>
  </si>
  <si>
    <t>JUAN EDUARDO SALAS SANABRIA</t>
  </si>
  <si>
    <t>GIOVANNI UGALDE ACUÑA</t>
  </si>
  <si>
    <t>WENDY ROJAS ARIAS</t>
  </si>
  <si>
    <t>MARIA AUXILIADORA RAMIREZ G.</t>
  </si>
  <si>
    <t>ANA LUCIA MADRIGAL</t>
  </si>
  <si>
    <t>02399</t>
  </si>
  <si>
    <t>03670</t>
  </si>
  <si>
    <t>03471</t>
  </si>
  <si>
    <t>04053</t>
  </si>
  <si>
    <t>04288</t>
  </si>
  <si>
    <t>03950</t>
  </si>
  <si>
    <t>03691</t>
  </si>
  <si>
    <t>00913</t>
  </si>
  <si>
    <t>03790</t>
  </si>
  <si>
    <t>03004</t>
  </si>
  <si>
    <t>03421</t>
  </si>
  <si>
    <t>04298</t>
  </si>
  <si>
    <t>03277</t>
  </si>
  <si>
    <t>03715</t>
  </si>
  <si>
    <t>00589</t>
  </si>
  <si>
    <t>03711</t>
  </si>
  <si>
    <t>03599</t>
  </si>
  <si>
    <t>03907</t>
  </si>
  <si>
    <t>02340</t>
  </si>
  <si>
    <t>03829</t>
  </si>
  <si>
    <t>03362</t>
  </si>
  <si>
    <t>02223</t>
  </si>
  <si>
    <t>PBRO. YANUARIO QUESADA</t>
  </si>
  <si>
    <t>MARIA TERESA OBREGON LORIA</t>
  </si>
  <si>
    <t>FRANCISCO JOSE ORLICH BOLMARCICH</t>
  </si>
  <si>
    <t>DR. RAFAEL ANGEL CALDERON GUARDIA</t>
  </si>
  <si>
    <t>JOSE MARIA CHAVERRI PICADO</t>
  </si>
  <si>
    <t>MONSEÑOR BERNARDO AUGUSTO THIEL</t>
  </si>
  <si>
    <t>PCD</t>
  </si>
  <si>
    <t>PRCADI</t>
  </si>
  <si>
    <t>OBSERVACIONES/COMENTARIOS:</t>
  </si>
  <si>
    <t>Matrícula Final</t>
  </si>
  <si>
    <t>2/  Nivel que se imparte dos años antes del ingreso a I y II Ciclos.</t>
  </si>
  <si>
    <t>3/  Nivel que se imparte un año antes del ingreso a I y II Ciclos.</t>
  </si>
  <si>
    <t>Hombres</t>
  </si>
  <si>
    <t>Mujeres</t>
  </si>
  <si>
    <t>CANTIDAD DE ADECUACIONES CURRICULARES</t>
  </si>
  <si>
    <t>De Acceso</t>
  </si>
  <si>
    <t>No Significativas</t>
  </si>
  <si>
    <t>Mater-
nal II</t>
  </si>
  <si>
    <t>Interac-
tivo I</t>
  </si>
  <si>
    <t>ESTUDIANTES CON PROBLEMAS DE SALUD</t>
  </si>
  <si>
    <t>Agudeza Visual</t>
  </si>
  <si>
    <t>Agudeza Auditiva</t>
  </si>
  <si>
    <t>ESTUDIANTES QUE SE BENEFICIARON CON LA IMPLEMENTACIÓN DE PROGRAMAS</t>
  </si>
  <si>
    <t>Adecuación</t>
  </si>
  <si>
    <t>Programa</t>
  </si>
  <si>
    <t>SUBVENCIONADA</t>
  </si>
  <si>
    <t>J.N. JUSTO A. FACIO</t>
  </si>
  <si>
    <t>MARGOT OSA TENORIO</t>
  </si>
  <si>
    <t>J.N. MANUEL BELGRANO</t>
  </si>
  <si>
    <t>J.N. JOSEFINA LOPEZ BONILLA</t>
  </si>
  <si>
    <t>DORIAN S. ALVAREZ CHAVARRIA</t>
  </si>
  <si>
    <t>2965</t>
  </si>
  <si>
    <t>03374</t>
  </si>
  <si>
    <t>00048</t>
  </si>
  <si>
    <t>0537</t>
  </si>
  <si>
    <t>0496</t>
  </si>
  <si>
    <t>CEIBA ALTA</t>
  </si>
  <si>
    <t>MARLEN MADRIZ ARCE</t>
  </si>
  <si>
    <t>DOCTOR FERRAZ</t>
  </si>
  <si>
    <t>GUSTAVO CESPEDES PORRAS</t>
  </si>
  <si>
    <t>0584</t>
  </si>
  <si>
    <t>BAJOS DE PLOMO</t>
  </si>
  <si>
    <t>CESAR MARTIN ESPINOZA DIAZ</t>
  </si>
  <si>
    <t>0689</t>
  </si>
  <si>
    <t>03098</t>
  </si>
  <si>
    <t>JOSE ROJAS ALPIZAR</t>
  </si>
  <si>
    <t>00304</t>
  </si>
  <si>
    <t>0684</t>
  </si>
  <si>
    <t>02795</t>
  </si>
  <si>
    <t>POLKA</t>
  </si>
  <si>
    <t>OLGA CHACON BARBOZA</t>
  </si>
  <si>
    <t>MARINO VARGAS CAMPOS</t>
  </si>
  <si>
    <t>1-07-07</t>
  </si>
  <si>
    <t>ELIZABETH SALAZAR MORA</t>
  </si>
  <si>
    <t>0676</t>
  </si>
  <si>
    <t>AURORA MENA CORDERO</t>
  </si>
  <si>
    <t>ADRIAN BARBOZA AVALOS</t>
  </si>
  <si>
    <t>WENDIER MARTINEZ CERDAS</t>
  </si>
  <si>
    <t>IVETH SANCHEZ MONGE</t>
  </si>
  <si>
    <t>1072</t>
  </si>
  <si>
    <t>02462</t>
  </si>
  <si>
    <t>RICHARD NARANJO AGUILAR</t>
  </si>
  <si>
    <t>YAJAIRA GONZALEZ SIBAJA</t>
  </si>
  <si>
    <t>0975</t>
  </si>
  <si>
    <t>00588</t>
  </si>
  <si>
    <t>0974</t>
  </si>
  <si>
    <t>02068</t>
  </si>
  <si>
    <t>0751</t>
  </si>
  <si>
    <t>YERI</t>
  </si>
  <si>
    <t>BENJAMIN DIAZ LEIVA</t>
  </si>
  <si>
    <t>JOSE FELICIANO ORTIZ FIGUEROA</t>
  </si>
  <si>
    <t>0891</t>
  </si>
  <si>
    <t>LAS PILAS</t>
  </si>
  <si>
    <t>LA CATALUÑA</t>
  </si>
  <si>
    <t>1304</t>
  </si>
  <si>
    <t>MARILU VILLALOBOS MESEN</t>
  </si>
  <si>
    <t>1669</t>
  </si>
  <si>
    <t>01004</t>
  </si>
  <si>
    <t>1412</t>
  </si>
  <si>
    <t>03381</t>
  </si>
  <si>
    <t>1585</t>
  </si>
  <si>
    <t>MIRADOR</t>
  </si>
  <si>
    <t>1382</t>
  </si>
  <si>
    <t>03353</t>
  </si>
  <si>
    <t>AGUA AZUL</t>
  </si>
  <si>
    <t>DORA LISA VIALES RAMIREZ</t>
  </si>
  <si>
    <t>1666</t>
  </si>
  <si>
    <t>03352</t>
  </si>
  <si>
    <t>SANTA TERESA SUR</t>
  </si>
  <si>
    <t>ANA VICTORIA SOLIS MENDEZ</t>
  </si>
  <si>
    <t>ERIC RAMIREZ MORENO</t>
  </si>
  <si>
    <t>1686</t>
  </si>
  <si>
    <t>01222</t>
  </si>
  <si>
    <t>1509</t>
  </si>
  <si>
    <t>02361</t>
  </si>
  <si>
    <t>EL EDEN</t>
  </si>
  <si>
    <t>EDGAR MARIO ARCE VARGAS</t>
  </si>
  <si>
    <t>CYNTHIA MORA MORA</t>
  </si>
  <si>
    <t>1834</t>
  </si>
  <si>
    <t>BAJO CANET</t>
  </si>
  <si>
    <t>PADRE PERALTA</t>
  </si>
  <si>
    <t>VIRGINIA CORRALES PEREIRA</t>
  </si>
  <si>
    <t>YENDRY FONSECA MADRIZ</t>
  </si>
  <si>
    <t>PRIMO COGHI FERRARI</t>
  </si>
  <si>
    <t>EUGENIO CORRALES BIANCHINI</t>
  </si>
  <si>
    <t>MIRNA CRUZ MORA</t>
  </si>
  <si>
    <t>MINOR ALONSO ELLIS LEANDRO</t>
  </si>
  <si>
    <t>VICTOR RODRIGO LOAIZA SANCHEZ</t>
  </si>
  <si>
    <t>DIGNA QUESADA GOMEZ</t>
  </si>
  <si>
    <t>1941</t>
  </si>
  <si>
    <t>ATIRRO</t>
  </si>
  <si>
    <t>MELISSA QUESADA HIDALGO</t>
  </si>
  <si>
    <t>ARJERIE VARGAS HERNANDEZ</t>
  </si>
  <si>
    <t>DAVID CHAVES ULLOA</t>
  </si>
  <si>
    <t>OSCAR JIMENEZ RIVERA</t>
  </si>
  <si>
    <t>2037</t>
  </si>
  <si>
    <t>02845</t>
  </si>
  <si>
    <t>IGNACIO FUENTES MOLINA</t>
  </si>
  <si>
    <t>CARLOS ARAYA PINEDA</t>
  </si>
  <si>
    <t>JOSE LUIS ROMERO PRADO</t>
  </si>
  <si>
    <t>2033</t>
  </si>
  <si>
    <t>03363</t>
  </si>
  <si>
    <t>SANTUBAL</t>
  </si>
  <si>
    <t>HERIBERTO ZUÑIGA SERRANO</t>
  </si>
  <si>
    <t>2231</t>
  </si>
  <si>
    <t>IDANIA CORTES OSORNO</t>
  </si>
  <si>
    <t>CHIRCO</t>
  </si>
  <si>
    <t>BENITO JUAREZ GARCIA</t>
  </si>
  <si>
    <t>AILLEN BRICEÑO AGUILAR</t>
  </si>
  <si>
    <t>BARRIO LIMON</t>
  </si>
  <si>
    <t>MARIA LEAL RODRIGUEZ</t>
  </si>
  <si>
    <t>MARIA MARIN GALAGARZA</t>
  </si>
  <si>
    <t>2545</t>
  </si>
  <si>
    <t>02071</t>
  </si>
  <si>
    <t>JEANNETHE HUERTAS LOPEZ</t>
  </si>
  <si>
    <t>JOSE M. CONTRERAS BUSTOS</t>
  </si>
  <si>
    <t>IGNACIO GUTIERREZ</t>
  </si>
  <si>
    <t>RIO CAÑAS</t>
  </si>
  <si>
    <t>PACIFICA GARCIA FERNANDEZ</t>
  </si>
  <si>
    <t>MERCEDES ORTEGA HERNANDEZ</t>
  </si>
  <si>
    <t>BERNARDO GUTIERREZ</t>
  </si>
  <si>
    <t>3914</t>
  </si>
  <si>
    <t>PIZOTILLO</t>
  </si>
  <si>
    <t>02133</t>
  </si>
  <si>
    <t>CAROLINA HURTADO HURTADO</t>
  </si>
  <si>
    <t>YENDRY ANGELICA MORA MONGE</t>
  </si>
  <si>
    <t>ANA LIA RUIZ MARCHENA</t>
  </si>
  <si>
    <t>PABLO JAEN GUZMAN</t>
  </si>
  <si>
    <t>2774</t>
  </si>
  <si>
    <t>0871</t>
  </si>
  <si>
    <t>HUACABATA</t>
  </si>
  <si>
    <t>GRETTEL ARANA NOGUERA</t>
  </si>
  <si>
    <t>6-02-06</t>
  </si>
  <si>
    <t>2741</t>
  </si>
  <si>
    <t>03351</t>
  </si>
  <si>
    <t>TIVIVES</t>
  </si>
  <si>
    <t>02410</t>
  </si>
  <si>
    <t>3748</t>
  </si>
  <si>
    <t>3048</t>
  </si>
  <si>
    <t>02810</t>
  </si>
  <si>
    <t>6-08-06</t>
  </si>
  <si>
    <t>03373</t>
  </si>
  <si>
    <t>JORGE VILLALOBOS PADILLA</t>
  </si>
  <si>
    <t>02773</t>
  </si>
  <si>
    <t>ESTELA LOPEZ TAPIA</t>
  </si>
  <si>
    <t>LIDIA CAMPOS RAMIREZ</t>
  </si>
  <si>
    <t>MARGARITA ROJAS ZUÑIGA</t>
  </si>
  <si>
    <t>RIO QUITO</t>
  </si>
  <si>
    <t>ELKIE MARTINEZ BRENES</t>
  </si>
  <si>
    <t>OLYMPIA TREJOS LOPEZ</t>
  </si>
  <si>
    <t>BUFALO</t>
  </si>
  <si>
    <t>MOIN</t>
  </si>
  <si>
    <t>ANTONIO RAMIREZ HOTSON</t>
  </si>
  <si>
    <t>RIO BANANO</t>
  </si>
  <si>
    <t>JEANNETH NAVARRO GUZMAN</t>
  </si>
  <si>
    <t>YARLENI LEITON FUENTES</t>
  </si>
  <si>
    <t>KATHYA GUZMAN RAMIREZ</t>
  </si>
  <si>
    <t>MARIA LUISA</t>
  </si>
  <si>
    <t>CHRISTIAN RIVERA NUÑEZ</t>
  </si>
  <si>
    <t>RIO DURUY</t>
  </si>
  <si>
    <t>ANA LEON MORA</t>
  </si>
  <si>
    <t>VLADIMIR DIAZ ORTIZ</t>
  </si>
  <si>
    <t>DARLING CALDERON ANGULO</t>
  </si>
  <si>
    <t>3516</t>
  </si>
  <si>
    <t>02780</t>
  </si>
  <si>
    <t>SIRIA AGUILERA GUTIERREZ</t>
  </si>
  <si>
    <t>HERIBERTO QUIROS SOLANO</t>
  </si>
  <si>
    <t>ROSE MARY ROMERO PRADO</t>
  </si>
  <si>
    <t>ROGENA ABRAHAMS NUÑEZ</t>
  </si>
  <si>
    <t>CESAR MANZANARES VARGAS</t>
  </si>
  <si>
    <t>CARLOS ML. SUAREZ FONSECA</t>
  </si>
  <si>
    <t>OKY CAMBRONERO MESEN</t>
  </si>
  <si>
    <t>ANTONIO FERNANDEZ GAMBOA</t>
  </si>
  <si>
    <t>VICTOR MADRIGAL CASTRO</t>
  </si>
  <si>
    <t>KARLA RAMIREZ ESPINOZA</t>
  </si>
  <si>
    <t>3447</t>
  </si>
  <si>
    <t>03370</t>
  </si>
  <si>
    <t>SOKI</t>
  </si>
  <si>
    <t>JENDRY MOYA DURAN</t>
  </si>
  <si>
    <t>3362</t>
  </si>
  <si>
    <t>02790</t>
  </si>
  <si>
    <t>DURURPE</t>
  </si>
  <si>
    <t>JAIRO MARIN BUITRAGO</t>
  </si>
  <si>
    <t>MAURICIO SALINA VARGAS</t>
  </si>
  <si>
    <t>BORDON</t>
  </si>
  <si>
    <t>TANIA JACKSON NUÑEZ</t>
  </si>
  <si>
    <t>YANCY ROJAS ARAUZ</t>
  </si>
  <si>
    <t>WILBER SANCHEZ CARDENAS</t>
  </si>
  <si>
    <t>RIO CUBA</t>
  </si>
  <si>
    <t>LUZON</t>
  </si>
  <si>
    <t>WALTER SANCHEZ CARDENAS</t>
  </si>
  <si>
    <t>SANDRA F. JIMENEZ BRENES</t>
  </si>
  <si>
    <t>XINIA HERNANDEZ RAMIREZ</t>
  </si>
  <si>
    <t>BATAAN</t>
  </si>
  <si>
    <t>CELIA REID JONES</t>
  </si>
  <si>
    <t>KARINA PHILLIPS GRANT</t>
  </si>
  <si>
    <t>MARIA DEL CARMEN TREJOS TREJOS</t>
  </si>
  <si>
    <t>ADELITA NUÑEZ MURILLO</t>
  </si>
  <si>
    <t>GEOVANNI MURILLO SAENZ</t>
  </si>
  <si>
    <t>WILBERTH BONILLA BONILLA</t>
  </si>
  <si>
    <t>DAMARIS RIVERA AGUILAR</t>
  </si>
  <si>
    <t>3885</t>
  </si>
  <si>
    <t>LOS CEIBOS</t>
  </si>
  <si>
    <t>03253</t>
  </si>
  <si>
    <t>2503</t>
  </si>
  <si>
    <t>03275</t>
  </si>
  <si>
    <t>ALTOS DEL ROBLE</t>
  </si>
  <si>
    <t>I.D.A. LOS ANGELES</t>
  </si>
  <si>
    <t>UNION CAMPESINA</t>
  </si>
  <si>
    <t>LIMON 2000</t>
  </si>
  <si>
    <t>2967</t>
  </si>
  <si>
    <t>03355</t>
  </si>
  <si>
    <t>EL ÑEQUE</t>
  </si>
  <si>
    <t>03507</t>
  </si>
  <si>
    <t>2057</t>
  </si>
  <si>
    <t>SANDRA VARGAS MORALES</t>
  </si>
  <si>
    <t>1962</t>
  </si>
  <si>
    <t>03364</t>
  </si>
  <si>
    <t>XIQUIARI</t>
  </si>
  <si>
    <t>03563</t>
  </si>
  <si>
    <t>3468</t>
  </si>
  <si>
    <t>03580</t>
  </si>
  <si>
    <t>TOBIAS VAGLIO</t>
  </si>
  <si>
    <t>VEINTISEIS MILLAS</t>
  </si>
  <si>
    <t>1992</t>
  </si>
  <si>
    <t>03365</t>
  </si>
  <si>
    <t>KOIYABA</t>
  </si>
  <si>
    <t>LUIS DIEGO SOLANO RODRIGUEZ</t>
  </si>
  <si>
    <t>03653</t>
  </si>
  <si>
    <t>JUDITH VILLAFUERTE CRUZ</t>
  </si>
  <si>
    <t>LEOPOLDINA BALTODANO ZUÑIGA</t>
  </si>
  <si>
    <t>JOSE A.VILLALOBOS SANCHEZ</t>
  </si>
  <si>
    <t>1964</t>
  </si>
  <si>
    <t>ALTO ALMIRANTE</t>
  </si>
  <si>
    <t>JOSE ADRIANO MAYORGA FIGUEROA</t>
  </si>
  <si>
    <t>03754</t>
  </si>
  <si>
    <t>LA ALEGRIA DE OROSI</t>
  </si>
  <si>
    <t>ANA CRISTINA MADRIGAL LEANDRO</t>
  </si>
  <si>
    <t>DUGNIA MATAMOROS LORIA</t>
  </si>
  <si>
    <t>LAS BRISAS DEL REVENTAZON</t>
  </si>
  <si>
    <t>SALVADOR MACOTELO DAVILA</t>
  </si>
  <si>
    <t>0726</t>
  </si>
  <si>
    <t>02471</t>
  </si>
  <si>
    <t>TSENE DIKOL</t>
  </si>
  <si>
    <t>03878</t>
  </si>
  <si>
    <t>0772</t>
  </si>
  <si>
    <t>03367</t>
  </si>
  <si>
    <t>03882</t>
  </si>
  <si>
    <t>PASITOS PEQUEÑOS-CEDES</t>
  </si>
  <si>
    <t>4974</t>
  </si>
  <si>
    <t>03366</t>
  </si>
  <si>
    <t>TSIMARI</t>
  </si>
  <si>
    <t>03900</t>
  </si>
  <si>
    <t>4940</t>
  </si>
  <si>
    <t>SAN VICENTE Y LAS GRANADINAS</t>
  </si>
  <si>
    <t>03962</t>
  </si>
  <si>
    <t>KEILOR RODRIGUEZ MARIN</t>
  </si>
  <si>
    <t>ROGER NAVARRO GRANADOS</t>
  </si>
  <si>
    <t>ESTER FALLAS GRANADOS</t>
  </si>
  <si>
    <t>LOMA LINDA</t>
  </si>
  <si>
    <t>04096</t>
  </si>
  <si>
    <t>5887</t>
  </si>
  <si>
    <t>ASENTAMIENTO SALAMA</t>
  </si>
  <si>
    <t>04118</t>
  </si>
  <si>
    <t>ARLENA GUTIERREZ MATARRITA</t>
  </si>
  <si>
    <t>6024</t>
  </si>
  <si>
    <t>WAWET</t>
  </si>
  <si>
    <t>JAIRO MORALES MORA</t>
  </si>
  <si>
    <t>04171</t>
  </si>
  <si>
    <t>5989</t>
  </si>
  <si>
    <t>SWAKBLI</t>
  </si>
  <si>
    <t>04173</t>
  </si>
  <si>
    <t>6140</t>
  </si>
  <si>
    <t>ÑUKA KICHA</t>
  </si>
  <si>
    <t>04191</t>
  </si>
  <si>
    <t>XINIA PATRICIA CAMPOS LOAIZA</t>
  </si>
  <si>
    <t>GRISELDA MORALES FRASES</t>
  </si>
  <si>
    <t>6279</t>
  </si>
  <si>
    <t>02224</t>
  </si>
  <si>
    <t>CEBROR</t>
  </si>
  <si>
    <t>SHIRLENY TORRES ORTIZ</t>
  </si>
  <si>
    <t>04211</t>
  </si>
  <si>
    <t>6298</t>
  </si>
  <si>
    <t>03379</t>
  </si>
  <si>
    <t>SKA DIKOL</t>
  </si>
  <si>
    <t>BEILER ROJAS DELGADO</t>
  </si>
  <si>
    <t>04214</t>
  </si>
  <si>
    <t>6648</t>
  </si>
  <si>
    <t>03368</t>
  </si>
  <si>
    <t>04308</t>
  </si>
  <si>
    <t>6664</t>
  </si>
  <si>
    <t>03371</t>
  </si>
  <si>
    <t>04317</t>
  </si>
  <si>
    <t>5.</t>
  </si>
  <si>
    <t>Suspensiones por agresión que se registraron en el presente curso lectivo:</t>
  </si>
  <si>
    <t>6.</t>
  </si>
  <si>
    <t>7.</t>
  </si>
  <si>
    <t>¿Cantidad de armas blancas decomisadas?</t>
  </si>
  <si>
    <t>¿Cantidad de armas de fuego decomisadas?</t>
  </si>
  <si>
    <t>¿Cantidad de estudiantes encontrados con arma de fuego?</t>
  </si>
  <si>
    <t>¿Cantidad de estudiantes encontrados con arma blanca?</t>
  </si>
  <si>
    <t>1/  Incluye Bebés I, Bebés II y Maternal I.</t>
  </si>
  <si>
    <t>pr/ca/di</t>
  </si>
  <si>
    <t>ins_perte</t>
  </si>
  <si>
    <t>0000</t>
  </si>
  <si>
    <t>00001</t>
  </si>
  <si>
    <t>PRIVADA</t>
  </si>
  <si>
    <t>00003</t>
  </si>
  <si>
    <t>EL CARMELO</t>
  </si>
  <si>
    <t>01947</t>
  </si>
  <si>
    <t>SEK DE COSTA RICA</t>
  </si>
  <si>
    <t>03210</t>
  </si>
  <si>
    <t>SAGRADO CORAZON</t>
  </si>
  <si>
    <t>ANA ELENA RAMIREZ QUIROS</t>
  </si>
  <si>
    <t>ABEJITA MAYA</t>
  </si>
  <si>
    <t>00064</t>
  </si>
  <si>
    <t>00016</t>
  </si>
  <si>
    <t>ACADEMIA TEOCALI</t>
  </si>
  <si>
    <t>00017</t>
  </si>
  <si>
    <t>ESTRELLITAS JUGUETONAS</t>
  </si>
  <si>
    <t>00025</t>
  </si>
  <si>
    <t>ADVENTISTA DE CARTAGO</t>
  </si>
  <si>
    <t>00026</t>
  </si>
  <si>
    <t>GUISELLE GONZALEZ</t>
  </si>
  <si>
    <t>GUISELLE GONZALEZ MENESES</t>
  </si>
  <si>
    <t>ADVENTISTA DE COSTA RICA</t>
  </si>
  <si>
    <t>00027</t>
  </si>
  <si>
    <t>BETHABA</t>
  </si>
  <si>
    <t>GUISELLE ESTRADA BERROCAL</t>
  </si>
  <si>
    <t>ADVENTISTA DE LIMON</t>
  </si>
  <si>
    <t>00730</t>
  </si>
  <si>
    <t>00029</t>
  </si>
  <si>
    <t>SAN FRANCISCO DE ASIS</t>
  </si>
  <si>
    <t>ADVENTISTA DE MONTEVERDE</t>
  </si>
  <si>
    <t>00034</t>
  </si>
  <si>
    <t>SAN AGUSTIN</t>
  </si>
  <si>
    <t>ADVENTISTA EBENEZER</t>
  </si>
  <si>
    <t>01252</t>
  </si>
  <si>
    <t>00035</t>
  </si>
  <si>
    <t>ADVENTISTA EMANUEL</t>
  </si>
  <si>
    <t>ADVENTISTA PASO CANOAS</t>
  </si>
  <si>
    <t>JUAN SILVESTRE</t>
  </si>
  <si>
    <t>OLGA MARTA FALLAS BLANCO</t>
  </si>
  <si>
    <t>ADVENTISTA PENIEL</t>
  </si>
  <si>
    <t>FRANCO COSTARRICENSE</t>
  </si>
  <si>
    <t>AMADITA ROJAS DE MALAVASSI</t>
  </si>
  <si>
    <t>MI TIA PANCHITA</t>
  </si>
  <si>
    <t>AMERICANA SAN PATRICIO</t>
  </si>
  <si>
    <t>02431</t>
  </si>
  <si>
    <t>AMIGOS DE MONTEVERDE</t>
  </si>
  <si>
    <t>00056</t>
  </si>
  <si>
    <t>TRENCITO DEL SABER</t>
  </si>
  <si>
    <t>00058</t>
  </si>
  <si>
    <t>EL PIOLIN ALEGRE</t>
  </si>
  <si>
    <t>ANGLOAMERICANA</t>
  </si>
  <si>
    <t>00059</t>
  </si>
  <si>
    <t>KAMUK</t>
  </si>
  <si>
    <t>ROMMEL PORRAS GONZALEZ</t>
  </si>
  <si>
    <t>APOYO EDUCATIVO INAPE</t>
  </si>
  <si>
    <t>03280</t>
  </si>
  <si>
    <t>03298</t>
  </si>
  <si>
    <t>ARTISTICO CREARTE</t>
  </si>
  <si>
    <t>02759</t>
  </si>
  <si>
    <t>00063</t>
  </si>
  <si>
    <t>CAMPANITA</t>
  </si>
  <si>
    <t>ASAMBLEAS DE DIOS LOS GUIDO</t>
  </si>
  <si>
    <t>LUCIA VILLALOBOS ARIAS</t>
  </si>
  <si>
    <t>ATENAS PREESCOLAR</t>
  </si>
  <si>
    <t>02255</t>
  </si>
  <si>
    <t>ATLANTIC COLLEGE</t>
  </si>
  <si>
    <t>AUTUMN MILLER</t>
  </si>
  <si>
    <t>00331</t>
  </si>
  <si>
    <t>AVENTURAS DEL SABER</t>
  </si>
  <si>
    <t>00088</t>
  </si>
  <si>
    <t>00089</t>
  </si>
  <si>
    <t>DAVID JONATHON BERRIDGE</t>
  </si>
  <si>
    <t>03233</t>
  </si>
  <si>
    <t>00090</t>
  </si>
  <si>
    <t>00091</t>
  </si>
  <si>
    <t>SANTA CATALINA DE SENA</t>
  </si>
  <si>
    <t>03388</t>
  </si>
  <si>
    <t>INSTITUTO DE DESARROLLO DE INTELIGENCIA</t>
  </si>
  <si>
    <t>BILINGÜE COSQUILLITAS</t>
  </si>
  <si>
    <t>03195</t>
  </si>
  <si>
    <t>00099</t>
  </si>
  <si>
    <t>BILINGÜE DEL SAGRADO CORAZON DE JESUS</t>
  </si>
  <si>
    <t>02516</t>
  </si>
  <si>
    <t>BILINGÜE FROGGIES</t>
  </si>
  <si>
    <t>00102</t>
  </si>
  <si>
    <t>GLORIA RITA CHINCHILLA MIRANDA</t>
  </si>
  <si>
    <t>03321</t>
  </si>
  <si>
    <t>JARDIN DE NIÑOS TRAVESURAS</t>
  </si>
  <si>
    <t>TIO CONEJO</t>
  </si>
  <si>
    <t>ANA LORENA SAENZ FERNANDEZ</t>
  </si>
  <si>
    <t>BILINGÜE LITTLE BIRDS</t>
  </si>
  <si>
    <t>03241</t>
  </si>
  <si>
    <t>02583</t>
  </si>
  <si>
    <t>BILINGÜE MARIA AUXILIADORA</t>
  </si>
  <si>
    <t>02217</t>
  </si>
  <si>
    <t>00145</t>
  </si>
  <si>
    <t>COMPLEJO EDUCATIVO CEDIC</t>
  </si>
  <si>
    <t>SEIDY HERRERA ALVARADO</t>
  </si>
  <si>
    <t>BILINGÜE NUEVA ESPERANZA</t>
  </si>
  <si>
    <t>01226</t>
  </si>
  <si>
    <t>NUESTRA SEÑORA DEL PILAR</t>
  </si>
  <si>
    <t>02575</t>
  </si>
  <si>
    <t>VIRGEN MARIA DEL MILAGRO</t>
  </si>
  <si>
    <t>MARITZA DELGADILLO CAMACHO</t>
  </si>
  <si>
    <t>00166</t>
  </si>
  <si>
    <t>CRISTIANA LINDA VISTA</t>
  </si>
  <si>
    <t>BILINGÜE SAN ISIDRO</t>
  </si>
  <si>
    <t>00195</t>
  </si>
  <si>
    <t>COLEGIO CRISTIANO ASAMBLEAS DE DIOS</t>
  </si>
  <si>
    <t>LOS OLMOS</t>
  </si>
  <si>
    <t>BILINGÜE SANTA JOSEFINA</t>
  </si>
  <si>
    <t>SANTA MONICA</t>
  </si>
  <si>
    <t>BILINGÜE SANTA SOFIA</t>
  </si>
  <si>
    <t>LINCOLN</t>
  </si>
  <si>
    <t>00221</t>
  </si>
  <si>
    <t>COLIBRI</t>
  </si>
  <si>
    <t>BILINGÜE SONNY</t>
  </si>
  <si>
    <t>OASIS DE ESPERANZA</t>
  </si>
  <si>
    <t>BILINGÜE VILLA PARAISO</t>
  </si>
  <si>
    <t>00223</t>
  </si>
  <si>
    <t>SAINT JOSEPH'S PRIMARY</t>
  </si>
  <si>
    <t>00228</t>
  </si>
  <si>
    <t>SAINT ANTHONY SCHOOL</t>
  </si>
  <si>
    <t>ANDREA ARCE VILLALOBOS</t>
  </si>
  <si>
    <t>BILINGÜE VIRGEN DE PILAR</t>
  </si>
  <si>
    <t>TATIANA ALVAREZ BORBON</t>
  </si>
  <si>
    <t>BIO KIDS PRESCHOOL</t>
  </si>
  <si>
    <t>02248</t>
  </si>
  <si>
    <t>00226</t>
  </si>
  <si>
    <t>00227</t>
  </si>
  <si>
    <t>BRI-BRI</t>
  </si>
  <si>
    <t>SAINT FRANCIS PRIMARY</t>
  </si>
  <si>
    <t>BUHO OKHY</t>
  </si>
  <si>
    <t>02222</t>
  </si>
  <si>
    <t>BURBUJITAS DE PAZ</t>
  </si>
  <si>
    <t>00249</t>
  </si>
  <si>
    <t>CALASANZ</t>
  </si>
  <si>
    <t>CAFORE ANTONIO JOSE OBANDO CHAN</t>
  </si>
  <si>
    <t>02246</t>
  </si>
  <si>
    <t>00252</t>
  </si>
  <si>
    <t>SAINT GREGORY</t>
  </si>
  <si>
    <t>METODISTA</t>
  </si>
  <si>
    <t>LIDDA CASCANTE ENRIQUEZ</t>
  </si>
  <si>
    <t>CAMPESTRE</t>
  </si>
  <si>
    <t>MUNDO NUEVO</t>
  </si>
  <si>
    <t>VIVIANA BROUTIN ECHANDI</t>
  </si>
  <si>
    <t>00257</t>
  </si>
  <si>
    <t>03283</t>
  </si>
  <si>
    <t>CARIBBEAN SCHOOL</t>
  </si>
  <si>
    <t>00729</t>
  </si>
  <si>
    <t>00268</t>
  </si>
  <si>
    <t>GREEN VALLEY</t>
  </si>
  <si>
    <t>JOSE LUIS CORRALES CORDERO</t>
  </si>
  <si>
    <t>CRISTIANO BILINGÜE LA PALABRA DE VIDA</t>
  </si>
  <si>
    <t>PINDECO</t>
  </si>
  <si>
    <t>WILBERTH MEJIAS CRUZ</t>
  </si>
  <si>
    <t>00313</t>
  </si>
  <si>
    <t>LUIS DIEGO BARRANTES GONZALEZ</t>
  </si>
  <si>
    <t>CASA CUNA SUEÑOS Y SONRISAS</t>
  </si>
  <si>
    <t>CASA DE NIÑOS SAN LORENZO</t>
  </si>
  <si>
    <t>00323</t>
  </si>
  <si>
    <t>SAINT JOHN BAPTIST</t>
  </si>
  <si>
    <t>MARLIN PEREZ RODRIGUEZ</t>
  </si>
  <si>
    <t>00731</t>
  </si>
  <si>
    <t>03047</t>
  </si>
  <si>
    <t>MARISTA</t>
  </si>
  <si>
    <t>ELIZABETH ZUNIGA CERVANTES</t>
  </si>
  <si>
    <t>CATOLICO EULOGIO LOPEZ OBANDO</t>
  </si>
  <si>
    <t>00338</t>
  </si>
  <si>
    <t>SAINT PAUL PRIMARY SCHOOL</t>
  </si>
  <si>
    <t>CRI-CRI</t>
  </si>
  <si>
    <t>02966</t>
  </si>
  <si>
    <t>00387</t>
  </si>
  <si>
    <t>03395</t>
  </si>
  <si>
    <t>00421</t>
  </si>
  <si>
    <t>02027</t>
  </si>
  <si>
    <t>02993</t>
  </si>
  <si>
    <t>CIENTIFICO BILINGÜE DEL SUR</t>
  </si>
  <si>
    <t>MARIA MONTESSORI</t>
  </si>
  <si>
    <t>MARLENE ACUÑA ACUÑA</t>
  </si>
  <si>
    <t>CIMA DE HORIZONTES</t>
  </si>
  <si>
    <t>TALLER INFANTIL DEL TECNOLOGICO</t>
  </si>
  <si>
    <t>JORGE DEBRAVO</t>
  </si>
  <si>
    <t>COLEGIO MONT BERKELEY INTERNACIONAL</t>
  </si>
  <si>
    <t>00937</t>
  </si>
  <si>
    <t>INTERAMERICANA C.A.T.I.E.</t>
  </si>
  <si>
    <t>ESTEBAN CAMACHO HIDALGO</t>
  </si>
  <si>
    <t>FANNY BRICEÑO GONZALEZ</t>
  </si>
  <si>
    <t>COMPLEJO EDUCATIVO VILLA HEREDIA</t>
  </si>
  <si>
    <t>03278</t>
  </si>
  <si>
    <t>JOHN PARADA BONILLA</t>
  </si>
  <si>
    <t>COMPLEJO SAN BENEDICTO</t>
  </si>
  <si>
    <t>JARDIN DE NIÑOS OSITO CARINOSO</t>
  </si>
  <si>
    <t>COMPLEMENTARIA CAHUITA</t>
  </si>
  <si>
    <t>SUZETTE D. ESPINOZA FUENTES</t>
  </si>
  <si>
    <t>COMUNIDAD EDUCATIVA CRECER</t>
  </si>
  <si>
    <t>02415</t>
  </si>
  <si>
    <t>00547</t>
  </si>
  <si>
    <t>JARDIN DE NIÑOS MANITAS ACTIVAS</t>
  </si>
  <si>
    <t>NURY BARBOZA ROJAS</t>
  </si>
  <si>
    <t>CONNELL ACADEMY</t>
  </si>
  <si>
    <t>CONSERVATORIO SAN AGUSTIN</t>
  </si>
  <si>
    <t>02631</t>
  </si>
  <si>
    <t>03300</t>
  </si>
  <si>
    <t>JARDIN INFANTIL MI TALLERCITO</t>
  </si>
  <si>
    <t>COSTA BALLENA</t>
  </si>
  <si>
    <t>COSTA RICA CHRISTIAN SCHOOL</t>
  </si>
  <si>
    <t>JOSE LUIS SALAZAR GONZALEZ</t>
  </si>
  <si>
    <t>CRISTIANA ASAMBLEAS DE DIOS TORREMOLINOS</t>
  </si>
  <si>
    <t>CRISTIANA LIBERTAD</t>
  </si>
  <si>
    <t>EUGENIA OVARES RODRIGUEZ</t>
  </si>
  <si>
    <t>00658</t>
  </si>
  <si>
    <t>00664</t>
  </si>
  <si>
    <t>CRISTIANO REFORMADO</t>
  </si>
  <si>
    <t>ECOTURISTICO DEL PACIFICO</t>
  </si>
  <si>
    <t>DEINBI DEL NIÑO Y LA NIÑA</t>
  </si>
  <si>
    <t>DEL MAR ACADEMY</t>
  </si>
  <si>
    <t>03243</t>
  </si>
  <si>
    <t>DEL VALLE</t>
  </si>
  <si>
    <t>DELFINES AZULES</t>
  </si>
  <si>
    <t>DIVINO NIÑO</t>
  </si>
  <si>
    <t>DOLPHINS ACADEMY SCHOOL</t>
  </si>
  <si>
    <t>ECOLOGICA BRAULIO CARRILLO</t>
  </si>
  <si>
    <t>WEST COLLEGE</t>
  </si>
  <si>
    <t>CYNTHIA DELGADO HIDALGO</t>
  </si>
  <si>
    <t>03155</t>
  </si>
  <si>
    <t>00809</t>
  </si>
  <si>
    <t>SAINT EDWARD</t>
  </si>
  <si>
    <t>01217</t>
  </si>
  <si>
    <t>MARISIA BADILLA CAMPOS</t>
  </si>
  <si>
    <t>03282</t>
  </si>
  <si>
    <t>MARIA LUISA YEN PEÑA</t>
  </si>
  <si>
    <t>NUESTRA SEÑORA DE LOURDES</t>
  </si>
  <si>
    <t>EL HIGUERONCITO</t>
  </si>
  <si>
    <t>02927</t>
  </si>
  <si>
    <t>00846</t>
  </si>
  <si>
    <t>02873</t>
  </si>
  <si>
    <t>03346</t>
  </si>
  <si>
    <t>SAN ENRIQUE DE OSSO</t>
  </si>
  <si>
    <t>ANA TERESA SALAZAR QUIROS</t>
  </si>
  <si>
    <t>MY LITTLE FRIENDS PRESCHOOL</t>
  </si>
  <si>
    <t>EUROPEO</t>
  </si>
  <si>
    <t>01229</t>
  </si>
  <si>
    <t>VICTORIA</t>
  </si>
  <si>
    <t>SYLVIA GRANADAS GAMBOA</t>
  </si>
  <si>
    <t>02215</t>
  </si>
  <si>
    <t>FICUS TREE SCHOOL</t>
  </si>
  <si>
    <t>ANA LORENA PANIAGUA SEGURA</t>
  </si>
  <si>
    <t>MARIANETH JIMENEZ VALVERDE</t>
  </si>
  <si>
    <t>00872</t>
  </si>
  <si>
    <t>GENESIS CHRISTIAN SCHOOL</t>
  </si>
  <si>
    <t>02649</t>
  </si>
  <si>
    <t>INTERNACIONAL CANADIENSE</t>
  </si>
  <si>
    <t>GREEN FOREST SCHOOL</t>
  </si>
  <si>
    <t>GREEN HOUSE</t>
  </si>
  <si>
    <t>00927</t>
  </si>
  <si>
    <t>VIRGEN DE GUADALUPE</t>
  </si>
  <si>
    <t>SIVIA CAMBRONERO MORAGA</t>
  </si>
  <si>
    <t>GREENFIELD SCHOOL</t>
  </si>
  <si>
    <t>03051</t>
  </si>
  <si>
    <t>LA TORTUGA VERDE</t>
  </si>
  <si>
    <t>ADRIANA SERRANO MUÑOZ</t>
  </si>
  <si>
    <t>01921</t>
  </si>
  <si>
    <t>LUIS GUILLERMO SEGURA COTO</t>
  </si>
  <si>
    <t>HOSANNA</t>
  </si>
  <si>
    <t>02584</t>
  </si>
  <si>
    <t>00992</t>
  </si>
  <si>
    <t>SAN AMBROSIO</t>
  </si>
  <si>
    <t>01102</t>
  </si>
  <si>
    <t>SAINT PETER`S PRIMARY</t>
  </si>
  <si>
    <t>INFANTIL SAN JOSE</t>
  </si>
  <si>
    <t>03200</t>
  </si>
  <si>
    <t>MISIONERA CATOLICA REINA DE LA PAZ</t>
  </si>
  <si>
    <t>SALESIANO DON BOSCO</t>
  </si>
  <si>
    <t>01189</t>
  </si>
  <si>
    <t>THE SUMMIT SCHOOL</t>
  </si>
  <si>
    <t>ROSELYN CARVAJAL CARVAJAL</t>
  </si>
  <si>
    <t>01211</t>
  </si>
  <si>
    <t>MARTHA EUGENIA ARCE ROJAS</t>
  </si>
  <si>
    <t>JARDIN DE NIÑOS ANTONIANO</t>
  </si>
  <si>
    <t>01869</t>
  </si>
  <si>
    <t>01218</t>
  </si>
  <si>
    <t>MANANTIAL DE VIDA</t>
  </si>
  <si>
    <t>JARDIN DE NIÑOS HAPPY CLUB</t>
  </si>
  <si>
    <t>EDILBERTO MEJIA PINEDA</t>
  </si>
  <si>
    <t>01225</t>
  </si>
  <si>
    <t>SAN ISIDRO LABRADOR</t>
  </si>
  <si>
    <t>ANNE ARONSON</t>
  </si>
  <si>
    <t>01231</t>
  </si>
  <si>
    <t>VILLA FELIZ</t>
  </si>
  <si>
    <t>JARDIN DE NIÑOS SAN ALFONSO</t>
  </si>
  <si>
    <t>MONTEALTO</t>
  </si>
  <si>
    <t>SONIA DIAZ RODRIGUEZ</t>
  </si>
  <si>
    <t>FANNY ALVAREZ GARBANZO</t>
  </si>
  <si>
    <t>JARDIN INFANTIL SAN FRANCISCO DE ASIS</t>
  </si>
  <si>
    <t>03244</t>
  </si>
  <si>
    <t>MIRTA BRITO DE LA CUESTA</t>
  </si>
  <si>
    <t>JOSEFINA SAGRADA FAMILIA</t>
  </si>
  <si>
    <t>02954</t>
  </si>
  <si>
    <t>MIRAVALLE BILINGÜE</t>
  </si>
  <si>
    <t>JUAN PABLO II SCHOOL</t>
  </si>
  <si>
    <t>03376</t>
  </si>
  <si>
    <t>RUDY BARRANTES SALAS</t>
  </si>
  <si>
    <t>RAYO DE LUZ DEL SUR S.A.</t>
  </si>
  <si>
    <t>KENELY DE COLORES</t>
  </si>
  <si>
    <t>01997</t>
  </si>
  <si>
    <t>01636</t>
  </si>
  <si>
    <t>DANIA ESPINOZA GONZALEZ</t>
  </si>
  <si>
    <t>GUILLERMO CHANTO ARAYA</t>
  </si>
  <si>
    <t>01766</t>
  </si>
  <si>
    <t>LA PAZ COMMUNITY SCHOOL</t>
  </si>
  <si>
    <t>ERICKA SALAS HIDALGO</t>
  </si>
  <si>
    <t>01887</t>
  </si>
  <si>
    <t>SAINT JOSSELIN DAY SCHOOL AND COLLEGE</t>
  </si>
  <si>
    <t>01888</t>
  </si>
  <si>
    <t>SAINT CLARE</t>
  </si>
  <si>
    <t>SYLVIA CAMACHO CASTRO</t>
  </si>
  <si>
    <t>LABORATORIO BILINGÜE</t>
  </si>
  <si>
    <t>02250</t>
  </si>
  <si>
    <t>ANDREA BOLAÑOS CRUZ</t>
  </si>
  <si>
    <t>LAKESIDE INTERNATIONAL SCHOOL</t>
  </si>
  <si>
    <t>01973</t>
  </si>
  <si>
    <t>SAN FELIPE NERI</t>
  </si>
  <si>
    <t>LIGHTHOUSE INTERNATIONAL SCHOOL</t>
  </si>
  <si>
    <t>OLGA MARTA ARAYA MOLINA</t>
  </si>
  <si>
    <t>KARINA BULGARELLI FUENTES</t>
  </si>
  <si>
    <t>03276</t>
  </si>
  <si>
    <t>02045</t>
  </si>
  <si>
    <t>LITTLE HOUSE SCHOOL</t>
  </si>
  <si>
    <t>LOS DELFINES</t>
  </si>
  <si>
    <t>02260</t>
  </si>
  <si>
    <t>02143</t>
  </si>
  <si>
    <t>UNIVERSITARIO PARA NIÑOS Y ADOLESCENTES</t>
  </si>
  <si>
    <t>SEMILLITAS</t>
  </si>
  <si>
    <t>02183</t>
  </si>
  <si>
    <t>PLAY HOUSE KINDERGARTEN AND DAYCARE</t>
  </si>
  <si>
    <t>MONICA AGUILAR HUEZO</t>
  </si>
  <si>
    <t>LOVE AT WORK INTERNATIONAL CHRISTIAN SCHOOL</t>
  </si>
  <si>
    <t>03384</t>
  </si>
  <si>
    <t>02219</t>
  </si>
  <si>
    <t>SANCTI SPIRITUS</t>
  </si>
  <si>
    <t>OLGA MARIA LEAL ARRIETA</t>
  </si>
  <si>
    <t>03252</t>
  </si>
  <si>
    <t>02230</t>
  </si>
  <si>
    <t>VALLE DEL SOL</t>
  </si>
  <si>
    <t>MARIA OFELIA MAYORGA MOYA</t>
  </si>
  <si>
    <t>MARIAN BAKER SCHOOL</t>
  </si>
  <si>
    <t>02885</t>
  </si>
  <si>
    <t>NERY JUDITH OBANDO CHAN</t>
  </si>
  <si>
    <t>ISELA CARMONA SOTO</t>
  </si>
  <si>
    <t>ROCIO QUESADA RAMOS</t>
  </si>
  <si>
    <t>02256</t>
  </si>
  <si>
    <t>VALLE VERDE ATENAS</t>
  </si>
  <si>
    <t>MI PRIMER ABC</t>
  </si>
  <si>
    <t>03335</t>
  </si>
  <si>
    <t>MARCELA CHAVES JIMENEZ</t>
  </si>
  <si>
    <t>SANTO DOMINGO SCHOOL</t>
  </si>
  <si>
    <t>RAQUEL SOLORZANO ROJAS</t>
  </si>
  <si>
    <t>SHEILA DANIELS ACUÑA</t>
  </si>
  <si>
    <t>MONTE ESPERANZA</t>
  </si>
  <si>
    <t>02436</t>
  </si>
  <si>
    <t>02412</t>
  </si>
  <si>
    <t>MOUNT VIEW SCHOOL</t>
  </si>
  <si>
    <t>EUGENIA ALVARADO PEÑA</t>
  </si>
  <si>
    <t>02414</t>
  </si>
  <si>
    <t>02428</t>
  </si>
  <si>
    <t>MONTESSORI COMMUNITY</t>
  </si>
  <si>
    <t>MONTESSORI MUNDO DE NIÑOS</t>
  </si>
  <si>
    <t>02447</t>
  </si>
  <si>
    <t>LARISA QUIROS AGUILAR</t>
  </si>
  <si>
    <t>NEW WAY HIGH SCHOOL</t>
  </si>
  <si>
    <t>02551</t>
  </si>
  <si>
    <t>02552</t>
  </si>
  <si>
    <t>SUN VALLEY SCHOOL</t>
  </si>
  <si>
    <t>NUEVA GENERACION "EL COPEY"</t>
  </si>
  <si>
    <t>02890</t>
  </si>
  <si>
    <t>02576</t>
  </si>
  <si>
    <t>WESTLAND SCHOOL COLEGIO BILINGÜE</t>
  </si>
  <si>
    <t>LIANA BAQUERO RESTREPO</t>
  </si>
  <si>
    <t>OSITO PANDA</t>
  </si>
  <si>
    <t>03361</t>
  </si>
  <si>
    <t>02577</t>
  </si>
  <si>
    <t>MARCELA ARCE MORALES</t>
  </si>
  <si>
    <t>ILEANA LOAIZA VILLALOBOS</t>
  </si>
  <si>
    <t>02955</t>
  </si>
  <si>
    <t>PASOS DE JUVENTUD</t>
  </si>
  <si>
    <t>SILVIA ZUÑIGA SANCHEZ</t>
  </si>
  <si>
    <t>KARLA SANDI MIRANDA</t>
  </si>
  <si>
    <t>SUSAN SOLEY JUNCO</t>
  </si>
  <si>
    <t>BEATRIZ ARTAVIA CAVALLINI</t>
  </si>
  <si>
    <t>RUTH TATIANA ARCE CASTILLO</t>
  </si>
  <si>
    <t>CAROL ALFARO FERNANDEZ</t>
  </si>
  <si>
    <t>LIGIA AGUILAR GRANADOS</t>
  </si>
  <si>
    <t>SAN EZEQUIEL MORENO</t>
  </si>
  <si>
    <t>SAINT JOHN VIANNEY CENTRO EDUCATIVO</t>
  </si>
  <si>
    <t>MARCELA MORALES ACUÑA</t>
  </si>
  <si>
    <t>OLGA ATENCIO REAL</t>
  </si>
  <si>
    <t>SAINT MARGARET SCHOOL</t>
  </si>
  <si>
    <t>NOEMY LOPEZ MENDOZA</t>
  </si>
  <si>
    <t>JUANITA ALFARO RODRIGUEZ</t>
  </si>
  <si>
    <t>SAUL CARDENAS CUBILLO</t>
  </si>
  <si>
    <t>LINZE YAMILETH REPREZA LOPEZ</t>
  </si>
  <si>
    <t>SAINT SPIRIT SCHOOL</t>
  </si>
  <si>
    <t>SANTA ROSA DE LIMA</t>
  </si>
  <si>
    <t>KATTIA IRENE LEON VILLALOBOS</t>
  </si>
  <si>
    <t>LILLIANA CAMACHO SANDOVAL</t>
  </si>
  <si>
    <t>SAN LAZARO</t>
  </si>
  <si>
    <t>SAN ANGELO</t>
  </si>
  <si>
    <t>03131</t>
  </si>
  <si>
    <t>MELISSA HERNANDEZ DELGADO</t>
  </si>
  <si>
    <t>CAROLINA AGUIRRE QUIROS</t>
  </si>
  <si>
    <t>REBECCA GEWIN PATE</t>
  </si>
  <si>
    <t>EMILY BARQUERO VARGAS</t>
  </si>
  <si>
    <t>SAN FRANCISCO DE ASIS CARIARI</t>
  </si>
  <si>
    <t>SARA SILVIA JIMENEZ VIQUEZ</t>
  </si>
  <si>
    <t>GABRIELA AGÜERO LEE</t>
  </si>
  <si>
    <t>STEPPING STONES</t>
  </si>
  <si>
    <t>03348</t>
  </si>
  <si>
    <t>MAUDY LINETTE ANGULO BRENES</t>
  </si>
  <si>
    <t>MARIA SHIRLEY DONATO ROMERO</t>
  </si>
  <si>
    <t>CINDY ARIAS CORELLA</t>
  </si>
  <si>
    <t>ADRIANA ROJAS BARRANTES</t>
  </si>
  <si>
    <t>REBECA RODRIGUEZ SALAZAR</t>
  </si>
  <si>
    <t>MARTA ARGÜELLO ARAUZ</t>
  </si>
  <si>
    <t>KATHERINE THOMPSON ESTRADA</t>
  </si>
  <si>
    <t>ILEANA MARIA ASTUA BEJARANO</t>
  </si>
  <si>
    <t>YINU´S</t>
  </si>
  <si>
    <t>SANDRA JIMENEZ BRENES</t>
  </si>
  <si>
    <t>YABA</t>
  </si>
  <si>
    <t>VIVIANA SANABRIA CABALCETA</t>
  </si>
  <si>
    <t>VILMA VARGAS GUZMAN</t>
  </si>
  <si>
    <t>ALEJANDRA ROJAS GARCIA</t>
  </si>
  <si>
    <t>AUXILIADORA MENESES GUILLEN</t>
  </si>
  <si>
    <t>MARIA GONZALEZ HERRERA</t>
  </si>
  <si>
    <t>ST. JOHNS CHRISTIAN SCHOOL</t>
  </si>
  <si>
    <t>03356</t>
  </si>
  <si>
    <t>CRISTINA AGUINAGA ARAYA</t>
  </si>
  <si>
    <t>EUNICE MADRIGAL ORTIZ</t>
  </si>
  <si>
    <t>03290</t>
  </si>
  <si>
    <t>LAURA BARQUERO SANCHO</t>
  </si>
  <si>
    <t>HANNIA ARAYA ABARCA</t>
  </si>
  <si>
    <t>GUADALUPE COREA CARAVACA</t>
  </si>
  <si>
    <t>KATHERINE HERNANDEZ MADRIZ</t>
  </si>
  <si>
    <t>LILEY HERRERA CASTRO</t>
  </si>
  <si>
    <t>MARJORIE CUBERO CUBERO</t>
  </si>
  <si>
    <t>03357</t>
  </si>
  <si>
    <t>PLAYA HERMOSA</t>
  </si>
  <si>
    <t>NAHIMA PIEDRA DELGADO</t>
  </si>
  <si>
    <t>DELIANA ESQUIVEL MENESES</t>
  </si>
  <si>
    <t>TRACY SOTO LOPEZ</t>
  </si>
  <si>
    <t>0649</t>
  </si>
  <si>
    <t>GAMALOTILLO</t>
  </si>
  <si>
    <t>0797</t>
  </si>
  <si>
    <t>0967</t>
  </si>
  <si>
    <t>SAN GERARDO DE PLATANARES</t>
  </si>
  <si>
    <t>1017</t>
  </si>
  <si>
    <t>03404</t>
  </si>
  <si>
    <t>VILLA ARGENTINA</t>
  </si>
  <si>
    <t>1021</t>
  </si>
  <si>
    <t>1318</t>
  </si>
  <si>
    <t>1336</t>
  </si>
  <si>
    <t>MORELOS</t>
  </si>
  <si>
    <t>1386</t>
  </si>
  <si>
    <t>1413</t>
  </si>
  <si>
    <t>LA TROCHA</t>
  </si>
  <si>
    <t>1436</t>
  </si>
  <si>
    <t>03401</t>
  </si>
  <si>
    <t>I.D.A EL RUBI</t>
  </si>
  <si>
    <t>DIOCESANO PADRE ELADIO SANCHO</t>
  </si>
  <si>
    <t>1557</t>
  </si>
  <si>
    <t>03426</t>
  </si>
  <si>
    <t>1588</t>
  </si>
  <si>
    <t>EL BOTIJO</t>
  </si>
  <si>
    <t>1687</t>
  </si>
  <si>
    <t>MARIANO QUIROS SEGURA</t>
  </si>
  <si>
    <t>1946</t>
  </si>
  <si>
    <t>SIKUA DITSÄ</t>
  </si>
  <si>
    <t>1951</t>
  </si>
  <si>
    <t>SHARABATA</t>
  </si>
  <si>
    <t>1967</t>
  </si>
  <si>
    <t>03399</t>
  </si>
  <si>
    <t>SARKLI</t>
  </si>
  <si>
    <t>1976</t>
  </si>
  <si>
    <t>03414</t>
  </si>
  <si>
    <t>JAK TAIN</t>
  </si>
  <si>
    <t>LUCILA GURDIAN MORALES</t>
  </si>
  <si>
    <t>2075</t>
  </si>
  <si>
    <t>MANUEL DEL PILAR ZUMBADO GONZALEZ</t>
  </si>
  <si>
    <t>MANUEL CAMACHO HERNANDEZ</t>
  </si>
  <si>
    <t>RAMON BARRANTES HERRERA</t>
  </si>
  <si>
    <t>FINCA GUARARI</t>
  </si>
  <si>
    <t>2145</t>
  </si>
  <si>
    <t>LOURDES DE SACRAMENTO</t>
  </si>
  <si>
    <t>J.N. BENITO SAENZ Y REYES</t>
  </si>
  <si>
    <t>JOAQUIN LIZANO GUTIERREZ</t>
  </si>
  <si>
    <t>ARTURO MORALES GUTIERREZ</t>
  </si>
  <si>
    <t>NEFTALI VILLALOBOS GUTIERREZ</t>
  </si>
  <si>
    <t>J.N. JOSE MARTI</t>
  </si>
  <si>
    <t>CALLE QUIROS</t>
  </si>
  <si>
    <t>CALLE HERNANDEZ</t>
  </si>
  <si>
    <t>RUBEN DARIO</t>
  </si>
  <si>
    <t>J.N. JOSE EZEQUIEL GONZALEZ VINDAS</t>
  </si>
  <si>
    <t>ELISA SOTO JIMENEZ</t>
  </si>
  <si>
    <t>DOMINGO GONZALEZ PEREZ</t>
  </si>
  <si>
    <t>JOSE RAMON HERNANDEZ BADILLA</t>
  </si>
  <si>
    <t>2302</t>
  </si>
  <si>
    <t>2303</t>
  </si>
  <si>
    <t>LOS ANDES</t>
  </si>
  <si>
    <t>2427</t>
  </si>
  <si>
    <t>2438</t>
  </si>
  <si>
    <t>02014</t>
  </si>
  <si>
    <t>POZO DE AGUA</t>
  </si>
  <si>
    <t>2499</t>
  </si>
  <si>
    <t>2577</t>
  </si>
  <si>
    <t>SAN JOSE DE PINILLA</t>
  </si>
  <si>
    <t>02490</t>
  </si>
  <si>
    <t>LAGUNAS</t>
  </si>
  <si>
    <t>2728</t>
  </si>
  <si>
    <t>02191</t>
  </si>
  <si>
    <t>BRUSELAS</t>
  </si>
  <si>
    <t>LIC. JOSE FRANCISCO PEREZ MUÑOZ</t>
  </si>
  <si>
    <t>NORA MARIA QUESADA CHAVARRIA</t>
  </si>
  <si>
    <t>2775</t>
  </si>
  <si>
    <t>02875</t>
  </si>
  <si>
    <t>MESETAS ABAJO</t>
  </si>
  <si>
    <t>2786</t>
  </si>
  <si>
    <t>2833</t>
  </si>
  <si>
    <t>MARATON</t>
  </si>
  <si>
    <t>2837</t>
  </si>
  <si>
    <t>COCOROCAS</t>
  </si>
  <si>
    <t>2989</t>
  </si>
  <si>
    <t>CARACOL NORTE</t>
  </si>
  <si>
    <t>3043</t>
  </si>
  <si>
    <t>LA FLOR DEL ROBLE</t>
  </si>
  <si>
    <t>3165</t>
  </si>
  <si>
    <t>I.D.A. GUADALUPE</t>
  </si>
  <si>
    <t>3230</t>
  </si>
  <si>
    <t>3262</t>
  </si>
  <si>
    <t>COTO 49</t>
  </si>
  <si>
    <t>3281</t>
  </si>
  <si>
    <t>PATIÑO</t>
  </si>
  <si>
    <t>3625</t>
  </si>
  <si>
    <t>LAS LOMAS DEL CAMARONCITO</t>
  </si>
  <si>
    <t>3633</t>
  </si>
  <si>
    <t>03405</t>
  </si>
  <si>
    <t>3703</t>
  </si>
  <si>
    <t>3716</t>
  </si>
  <si>
    <t>03410</t>
  </si>
  <si>
    <t>CUARROS</t>
  </si>
  <si>
    <t>3783</t>
  </si>
  <si>
    <t>03411</t>
  </si>
  <si>
    <t>CAPULIN</t>
  </si>
  <si>
    <t>3793</t>
  </si>
  <si>
    <t>03425</t>
  </si>
  <si>
    <t>4971</t>
  </si>
  <si>
    <t>03393</t>
  </si>
  <si>
    <t>TULËSI</t>
  </si>
  <si>
    <t>4972</t>
  </si>
  <si>
    <t>02475</t>
  </si>
  <si>
    <t>JAREY</t>
  </si>
  <si>
    <t>5308</t>
  </si>
  <si>
    <t>KARKO</t>
  </si>
  <si>
    <t>5313</t>
  </si>
  <si>
    <t>03390</t>
  </si>
  <si>
    <t>SHIKIARI TAWA</t>
  </si>
  <si>
    <t>5523</t>
  </si>
  <si>
    <t>03400</t>
  </si>
  <si>
    <t>5560</t>
  </si>
  <si>
    <t>5802</t>
  </si>
  <si>
    <t>03398</t>
  </si>
  <si>
    <t>KJALARI</t>
  </si>
  <si>
    <t>5861</t>
  </si>
  <si>
    <t>03413</t>
  </si>
  <si>
    <t>JAMARI TÄWÄ</t>
  </si>
  <si>
    <t>6018</t>
  </si>
  <si>
    <t>COCOTSAKUBATA</t>
  </si>
  <si>
    <t>NIÑO JESUS DE BELEN</t>
  </si>
  <si>
    <t>6743</t>
  </si>
  <si>
    <t>ISELA MONGE MONGE</t>
  </si>
  <si>
    <t>MEIBEL PEREZ ALEXANDER</t>
  </si>
  <si>
    <t>ANDREA SOLANO AVENDAÑO</t>
  </si>
  <si>
    <t>BERLY MENDOZA QUIROS</t>
  </si>
  <si>
    <t>JORGE CASCANTE MORA</t>
  </si>
  <si>
    <t>PAOLA REGIDOR BARBOZA</t>
  </si>
  <si>
    <t>JUAN CARLOS CALDERON MORA</t>
  </si>
  <si>
    <t>ALLAN GARCIA CERDAS</t>
  </si>
  <si>
    <t>GRETTEL CASTRO ABARCA</t>
  </si>
  <si>
    <t>NORBERTO AGUILAR CHAVARRIA</t>
  </si>
  <si>
    <t>FREDDY SALAZAR ARIAS</t>
  </si>
  <si>
    <t>GERARDO PORRAS CASCANTE</t>
  </si>
  <si>
    <t>EVET GUTIERREZ QUIROS</t>
  </si>
  <si>
    <t>JESSICA MORA CARRILLO</t>
  </si>
  <si>
    <t>GABRIEL TORRES MORALES</t>
  </si>
  <si>
    <t>GELLIN ARAUZ AZOFEIFA</t>
  </si>
  <si>
    <t>RAFAEL ROJAS MORALES</t>
  </si>
  <si>
    <t>JACKELINE ARIAS JIMENEZ</t>
  </si>
  <si>
    <t>RUTH MARY HIDALGO PORRAS</t>
  </si>
  <si>
    <t>GILBERTH MORA GRANADOS</t>
  </si>
  <si>
    <t>LEONOR LISETH GONZALEZ MORA</t>
  </si>
  <si>
    <t>LUIS APU GUTIERREZ</t>
  </si>
  <si>
    <t>FELINA SANCHEZ SOLIS</t>
  </si>
  <si>
    <t>EDGAR SEGURA VARGAS</t>
  </si>
  <si>
    <t>LUIS ANGEL ACHIO CHAVES</t>
  </si>
  <si>
    <t>YENDRIS ACOSTA CALDERON</t>
  </si>
  <si>
    <t>JORGE EDUARDO SALAS BENAVIDES</t>
  </si>
  <si>
    <t>MARIA GABR HERNANDEZ MORALES</t>
  </si>
  <si>
    <t>ANA YORLENY BARRANTES GOMEZ</t>
  </si>
  <si>
    <t>YESENIA LOBO ARAYA</t>
  </si>
  <si>
    <t>JOSE ALBERTO FERNANDEZ RAMIREZ</t>
  </si>
  <si>
    <t>GABRIELA SANTAMARIA DIAZ</t>
  </si>
  <si>
    <t>JOHANNA VALVERDE GOMEZ</t>
  </si>
  <si>
    <t>MARIA ANDREA CORRALES OVARES</t>
  </si>
  <si>
    <t>AMALIA GONZALEZ GODINEZ</t>
  </si>
  <si>
    <t>ENID OBANDO CUBILLO</t>
  </si>
  <si>
    <t>EMILCE TREJOS SOLIS</t>
  </si>
  <si>
    <t>MARIA LORENA CASCANTE AZOFEIFA</t>
  </si>
  <si>
    <t>JEANNETTE MORENO MENDOZA</t>
  </si>
  <si>
    <t>RAFAEL HERNANDEZ UMAÑA</t>
  </si>
  <si>
    <t>JOHNNY JIMENEZ FLORES</t>
  </si>
  <si>
    <t>PATRICIA ESPINOZA VARGAS</t>
  </si>
  <si>
    <t>MAGALLY CARVAJAL GONZALEZ</t>
  </si>
  <si>
    <t>LUIS EDUARDO QUESADA PERAZA</t>
  </si>
  <si>
    <t>MARIA ISABEL MARTINEZ CUBERO</t>
  </si>
  <si>
    <t>INGRID FERNANDEZ VARGAS</t>
  </si>
  <si>
    <t>EVELYN FONSECA MADRIZ</t>
  </si>
  <si>
    <t>RAFAEL COTO BENAVIDES</t>
  </si>
  <si>
    <t>KARLA PEREIRA NAJERA</t>
  </si>
  <si>
    <t>REINALDO SEGURA GARCIA</t>
  </si>
  <si>
    <t>SARA MARIA GALAN VARGAS</t>
  </si>
  <si>
    <t>MONICA PASOS MARTINEZ</t>
  </si>
  <si>
    <t>AMPARO MORA JARA</t>
  </si>
  <si>
    <t>JOSE EDUARDO ARCE ZUÑIGA</t>
  </si>
  <si>
    <t>LUIS OMAR SALAZAR TELLEZ</t>
  </si>
  <si>
    <t>ALEXANDER VARGAS MATA</t>
  </si>
  <si>
    <t>WENDY URBINA MENDEZ</t>
  </si>
  <si>
    <t>CARLOS QUINTANILLA ROJAS</t>
  </si>
  <si>
    <t>GRETTEL ARIAS AZOFEIFA</t>
  </si>
  <si>
    <t>DELMAR RAMIREZ MONGE</t>
  </si>
  <si>
    <t>MAYRA MORA ALVARADO</t>
  </si>
  <si>
    <t>JORGE MANUEL JIMENEZ OBREGON</t>
  </si>
  <si>
    <t>JAVIER ROSALES ROSALES</t>
  </si>
  <si>
    <t>GUSTAVO CHAVARRIA SERRANO</t>
  </si>
  <si>
    <t>MA. DE LOS ANGELES VALLES J.</t>
  </si>
  <si>
    <t>NOEMY CABALCETA BARRANTES</t>
  </si>
  <si>
    <t>ANA LORENA SANCHEZ MARTINEZ</t>
  </si>
  <si>
    <t>ANNY VILLALOBOS ARIAS</t>
  </si>
  <si>
    <t>YENNER MORALES CAJINA</t>
  </si>
  <si>
    <t>TATIANA MORA SANDI</t>
  </si>
  <si>
    <t>ISABEL GOMEZ SOLERA</t>
  </si>
  <si>
    <t>ANA ISABEL DIAZ MORA</t>
  </si>
  <si>
    <t>CINDY GABRIELA VEGA CORRALES</t>
  </si>
  <si>
    <t>ROGER MATARRITA THOMPSON</t>
  </si>
  <si>
    <t>ERIKA BONILLA HOUDELATH</t>
  </si>
  <si>
    <t>ISAAC MORALES DIAZ</t>
  </si>
  <si>
    <t>JESUS GALLARDO ALMENGOR</t>
  </si>
  <si>
    <t>JEREMIAS NAVAS MENDEZ</t>
  </si>
  <si>
    <t>MARIA VERONICA PEREZ NUÑEZ</t>
  </si>
  <si>
    <t>CESAR CHARPENTIER QUIROS</t>
  </si>
  <si>
    <t>MARIA JESUS CASCANTE VILLAFUER</t>
  </si>
  <si>
    <t>GERERDO DIAZ DIAZ</t>
  </si>
  <si>
    <t>MARIELA ORTIZ PORRAS</t>
  </si>
  <si>
    <t>MIRNA ZAPATA CHAVES</t>
  </si>
  <si>
    <t>JAIRO PIMENTEL GRANADOS</t>
  </si>
  <si>
    <t>JONATHAN GARCIA CHEVEZ</t>
  </si>
  <si>
    <t>WENDY CORTES OTAROLA</t>
  </si>
  <si>
    <t>RANDALL JIMENEZ HIDALGO</t>
  </si>
  <si>
    <t>LIDIETTE VILLAFUERTE ROJAS</t>
  </si>
  <si>
    <t>DIMAS JIMENEZ ROJAS</t>
  </si>
  <si>
    <t>JESUSITA TRIANA MORA</t>
  </si>
  <si>
    <t>JOSE ARNOLDO LOPEZ RUIZ</t>
  </si>
  <si>
    <t>ROSA COREA RODRIGUEZ</t>
  </si>
  <si>
    <t>FLORIBETH ACOSTA JIMENEZ</t>
  </si>
  <si>
    <t>CORINA GOMEZ MEZA</t>
  </si>
  <si>
    <t>SOBEYDA GARCIA BRICEÑO</t>
  </si>
  <si>
    <t>GRACE GAMBOA TOLEDO</t>
  </si>
  <si>
    <t>XINIA M. SALAZAR RAMIREZ</t>
  </si>
  <si>
    <t>JOSE A. ALVARADO MADRIGAL</t>
  </si>
  <si>
    <t>RANDALL LEON CHAVARRIA</t>
  </si>
  <si>
    <t>ALONSO LIZANO MORA</t>
  </si>
  <si>
    <t>GERARDO CASCANTE MELENDEZ</t>
  </si>
  <si>
    <t>REYNER PAEZ FERNANDEZ</t>
  </si>
  <si>
    <t>MARIANELA LARA MENDEZ</t>
  </si>
  <si>
    <t>MARJORIE GRANADOS ARCE</t>
  </si>
  <si>
    <t>EL HOYON</t>
  </si>
  <si>
    <t>00572</t>
  </si>
  <si>
    <t>03846</t>
  </si>
  <si>
    <t>03492</t>
  </si>
  <si>
    <t>03681</t>
  </si>
  <si>
    <t>03758</t>
  </si>
  <si>
    <t>03860</t>
  </si>
  <si>
    <t>01663</t>
  </si>
  <si>
    <t>03746</t>
  </si>
  <si>
    <t>03468</t>
  </si>
  <si>
    <t>PARAISO DE BANANITO</t>
  </si>
  <si>
    <t>02466</t>
  </si>
  <si>
    <t>03590</t>
  </si>
  <si>
    <t>03897</t>
  </si>
  <si>
    <t>03898</t>
  </si>
  <si>
    <t>03942</t>
  </si>
  <si>
    <t>03938</t>
  </si>
  <si>
    <t>04063</t>
  </si>
  <si>
    <t>04048</t>
  </si>
  <si>
    <t>04154</t>
  </si>
  <si>
    <t>04150</t>
  </si>
  <si>
    <t>04178</t>
  </si>
  <si>
    <t>00060</t>
  </si>
  <si>
    <t>CONEJITO SALTARIN</t>
  </si>
  <si>
    <t>AMERICAN INTERNACIONAL SCHOOL</t>
  </si>
  <si>
    <t>ACADEMIA DE LA TECNOLOGIA MODERNA</t>
  </si>
  <si>
    <t>CENTRO DE FORMACION INTEGRAL DEL NIÑO</t>
  </si>
  <si>
    <t>ECOLOGICO LA BOCA DEL MONTE</t>
  </si>
  <si>
    <t>SISTEMA EDUCATIVO LOS DELFINES</t>
  </si>
  <si>
    <t>03409</t>
  </si>
  <si>
    <t>CASPARI MONTESSORI SCHOOL</t>
  </si>
  <si>
    <t>03415</t>
  </si>
  <si>
    <t>SAN CARLOS BORROMEO</t>
  </si>
  <si>
    <t>MILENA BRENES MONTERO</t>
  </si>
  <si>
    <t>AMBAR VALVERDE MONTOYA</t>
  </si>
  <si>
    <t>LILLIAM CAMACHO BENAVIDES</t>
  </si>
  <si>
    <t>JEHANINA FALLAS GONZALEZ</t>
  </si>
  <si>
    <t>PATRICIA VILLANEA BREALEY</t>
  </si>
  <si>
    <t>MARITZA GOMEZ CERDAS</t>
  </si>
  <si>
    <t>VILMA DEL CARMEN MENDOZA YANES</t>
  </si>
  <si>
    <t>MARIA GAIRAUD ARAYA</t>
  </si>
  <si>
    <t>LIONEL HERNANDEZ GAMBOA</t>
  </si>
  <si>
    <t>HELLEN BOLAÑOS MORERA</t>
  </si>
  <si>
    <t>CATALINA NAVARRO PIEDRA</t>
  </si>
  <si>
    <t>ESTEBAN RIVERA CORDOBA</t>
  </si>
  <si>
    <t>ROCIO OROZCO CHAVARRIA</t>
  </si>
  <si>
    <t>GEORGINA MORERA HERNANDEZ</t>
  </si>
  <si>
    <t>FRANCINE VIQUEZ ARCE</t>
  </si>
  <si>
    <t>MELISSA ELIZONDO AGUERO</t>
  </si>
  <si>
    <t>SHIRLEY WELDY SALGUERA</t>
  </si>
  <si>
    <t>PABLO CAMPOS PEREIRA</t>
  </si>
  <si>
    <t>0713</t>
  </si>
  <si>
    <t>JOSE ANGEL PADILLA SOLIS</t>
  </si>
  <si>
    <t>BARRIO ALEMANIA</t>
  </si>
  <si>
    <t>ZEPHANIAH FARGUHARSON VASSELL</t>
  </si>
  <si>
    <t>0701</t>
  </si>
  <si>
    <t>3760</t>
  </si>
  <si>
    <t>POCHOTAL</t>
  </si>
  <si>
    <t>5690</t>
  </si>
  <si>
    <t>3817</t>
  </si>
  <si>
    <t>ARGENDORA</t>
  </si>
  <si>
    <t>0586</t>
  </si>
  <si>
    <t>CASPIROLA</t>
  </si>
  <si>
    <t>5333</t>
  </si>
  <si>
    <t>LIMONCITO DE CUTRIS</t>
  </si>
  <si>
    <t>5455</t>
  </si>
  <si>
    <t>3901</t>
  </si>
  <si>
    <t>SUAMPITO</t>
  </si>
  <si>
    <t>1710</t>
  </si>
  <si>
    <t>AGUAS NEGRAS</t>
  </si>
  <si>
    <t>1511</t>
  </si>
  <si>
    <t>LA ORQUIDEA</t>
  </si>
  <si>
    <t>1053</t>
  </si>
  <si>
    <t>YUAVIN</t>
  </si>
  <si>
    <t>5697</t>
  </si>
  <si>
    <t>BUKERI</t>
  </si>
  <si>
    <t>1969</t>
  </si>
  <si>
    <t>EL SEIS</t>
  </si>
  <si>
    <t>5696</t>
  </si>
  <si>
    <t>TSIOBATA</t>
  </si>
  <si>
    <t>02503</t>
  </si>
  <si>
    <t>03213</t>
  </si>
  <si>
    <t>03214</t>
  </si>
  <si>
    <t>03427</t>
  </si>
  <si>
    <t>03428</t>
  </si>
  <si>
    <t>03432</t>
  </si>
  <si>
    <t>HUGO ALBERTO FUENTES ARIAS</t>
  </si>
  <si>
    <t>RAMON ANTONIO TORRES SANCHEZ</t>
  </si>
  <si>
    <t>04086</t>
  </si>
  <si>
    <t>03625</t>
  </si>
  <si>
    <t>04002</t>
  </si>
  <si>
    <t>04006</t>
  </si>
  <si>
    <t>01128</t>
  </si>
  <si>
    <t>04108</t>
  </si>
  <si>
    <t>04115</t>
  </si>
  <si>
    <t>COLEGIO YURUSTI</t>
  </si>
  <si>
    <t>CENTRO EDUCATIVO FRAY FELIPE</t>
  </si>
  <si>
    <t>CENTRO EDUCATIVO BILINGÜE ILE</t>
  </si>
  <si>
    <t>CENTRO EDUCATIVO YORI</t>
  </si>
  <si>
    <t>VILLA ALEGRE</t>
  </si>
  <si>
    <t>03429</t>
  </si>
  <si>
    <t>03430</t>
  </si>
  <si>
    <t>03431</t>
  </si>
  <si>
    <t>03434</t>
  </si>
  <si>
    <t>ANA ISABEL GONZALEZ ALVAREZ</t>
  </si>
  <si>
    <t>03472</t>
  </si>
  <si>
    <t>03460</t>
  </si>
  <si>
    <t>03774</t>
  </si>
  <si>
    <t>03567</t>
  </si>
  <si>
    <t>03462</t>
  </si>
  <si>
    <t>03702</t>
  </si>
  <si>
    <t>03231</t>
  </si>
  <si>
    <t>03232</t>
  </si>
  <si>
    <t>03228</t>
  </si>
  <si>
    <t>03230</t>
  </si>
  <si>
    <t>03640</t>
  </si>
  <si>
    <t>03737</t>
  </si>
  <si>
    <t>03935</t>
  </si>
  <si>
    <t>03970</t>
  </si>
  <si>
    <t>03242</t>
  </si>
  <si>
    <t>04253</t>
  </si>
  <si>
    <t>00201</t>
  </si>
  <si>
    <t>03246</t>
  </si>
  <si>
    <t>03477</t>
  </si>
  <si>
    <t>03741</t>
  </si>
  <si>
    <t>03444</t>
  </si>
  <si>
    <t>03484</t>
  </si>
  <si>
    <t>03530</t>
  </si>
  <si>
    <t>03560</t>
  </si>
  <si>
    <t>03439</t>
  </si>
  <si>
    <t>03303</t>
  </si>
  <si>
    <t>03587</t>
  </si>
  <si>
    <t>03557</t>
  </si>
  <si>
    <t>03445</t>
  </si>
  <si>
    <t>03546</t>
  </si>
  <si>
    <t>03510</t>
  </si>
  <si>
    <t>03566</t>
  </si>
  <si>
    <t>03342</t>
  </si>
  <si>
    <t>03544</t>
  </si>
  <si>
    <t>03679</t>
  </si>
  <si>
    <t>03603</t>
  </si>
  <si>
    <t>03299</t>
  </si>
  <si>
    <t>03606</t>
  </si>
  <si>
    <t>03453</t>
  </si>
  <si>
    <t>03547</t>
  </si>
  <si>
    <t>03559</t>
  </si>
  <si>
    <t>03635</t>
  </si>
  <si>
    <t>03604</t>
  </si>
  <si>
    <t>03614</t>
  </si>
  <si>
    <t>03634</t>
  </si>
  <si>
    <t>03465</t>
  </si>
  <si>
    <t>03618</t>
  </si>
  <si>
    <t>04309</t>
  </si>
  <si>
    <t>03616</t>
  </si>
  <si>
    <t>03622</t>
  </si>
  <si>
    <t>03626</t>
  </si>
  <si>
    <t>03627</t>
  </si>
  <si>
    <t>03628</t>
  </si>
  <si>
    <t>03629</t>
  </si>
  <si>
    <t>03675</t>
  </si>
  <si>
    <t>03677</t>
  </si>
  <si>
    <t>03555</t>
  </si>
  <si>
    <t>03699</t>
  </si>
  <si>
    <t>03457</t>
  </si>
  <si>
    <t>03703</t>
  </si>
  <si>
    <t>03707</t>
  </si>
  <si>
    <t>03718</t>
  </si>
  <si>
    <t>03668</t>
  </si>
  <si>
    <t>03678</t>
  </si>
  <si>
    <t>03727</t>
  </si>
  <si>
    <t>03694</t>
  </si>
  <si>
    <t>03775</t>
  </si>
  <si>
    <t>03819</t>
  </si>
  <si>
    <t>03779</t>
  </si>
  <si>
    <t>03812</t>
  </si>
  <si>
    <t>03839</t>
  </si>
  <si>
    <t>03837</t>
  </si>
  <si>
    <t>03840</t>
  </si>
  <si>
    <t>03803</t>
  </si>
  <si>
    <t>03794</t>
  </si>
  <si>
    <t>03876</t>
  </si>
  <si>
    <t>04259</t>
  </si>
  <si>
    <t>03870</t>
  </si>
  <si>
    <t>03854</t>
  </si>
  <si>
    <t>03883</t>
  </si>
  <si>
    <t>03884</t>
  </si>
  <si>
    <t>03667</t>
  </si>
  <si>
    <t>03944</t>
  </si>
  <si>
    <t>03890</t>
  </si>
  <si>
    <t>03891</t>
  </si>
  <si>
    <t>03896</t>
  </si>
  <si>
    <t>03894</t>
  </si>
  <si>
    <t>03893</t>
  </si>
  <si>
    <t>04225</t>
  </si>
  <si>
    <t>03955</t>
  </si>
  <si>
    <t>03921</t>
  </si>
  <si>
    <t>03945</t>
  </si>
  <si>
    <t>03957</t>
  </si>
  <si>
    <t>03958</t>
  </si>
  <si>
    <t>03959</t>
  </si>
  <si>
    <t>03967</t>
  </si>
  <si>
    <t>03968</t>
  </si>
  <si>
    <t>03969</t>
  </si>
  <si>
    <t>03965</t>
  </si>
  <si>
    <t>03966</t>
  </si>
  <si>
    <t>04071</t>
  </si>
  <si>
    <t>03976</t>
  </si>
  <si>
    <t>03980</t>
  </si>
  <si>
    <t>03979</t>
  </si>
  <si>
    <t>04109</t>
  </si>
  <si>
    <t>04005</t>
  </si>
  <si>
    <t>04010</t>
  </si>
  <si>
    <t>04009</t>
  </si>
  <si>
    <t>03989</t>
  </si>
  <si>
    <t>04013</t>
  </si>
  <si>
    <t>04012</t>
  </si>
  <si>
    <t>04320</t>
  </si>
  <si>
    <t>04158</t>
  </si>
  <si>
    <t>04023</t>
  </si>
  <si>
    <t>04114</t>
  </si>
  <si>
    <t>04037</t>
  </si>
  <si>
    <t>04017</t>
  </si>
  <si>
    <t>04032</t>
  </si>
  <si>
    <t>04117</t>
  </si>
  <si>
    <t>03880</t>
  </si>
  <si>
    <t>04033</t>
  </si>
  <si>
    <t>04038</t>
  </si>
  <si>
    <t>04065</t>
  </si>
  <si>
    <t>04066</t>
  </si>
  <si>
    <t>04034</t>
  </si>
  <si>
    <t>04107</t>
  </si>
  <si>
    <t>04016</t>
  </si>
  <si>
    <t>04106</t>
  </si>
  <si>
    <t>04110</t>
  </si>
  <si>
    <t>04116</t>
  </si>
  <si>
    <t>04121</t>
  </si>
  <si>
    <t>03795</t>
  </si>
  <si>
    <t>04182</t>
  </si>
  <si>
    <t>04126</t>
  </si>
  <si>
    <t>04128</t>
  </si>
  <si>
    <t>04129</t>
  </si>
  <si>
    <t>04132</t>
  </si>
  <si>
    <t>04268</t>
  </si>
  <si>
    <t>04338</t>
  </si>
  <si>
    <t>04252</t>
  </si>
  <si>
    <t>04141</t>
  </si>
  <si>
    <t>04164</t>
  </si>
  <si>
    <t>04180</t>
  </si>
  <si>
    <t>04143</t>
  </si>
  <si>
    <t>04216</t>
  </si>
  <si>
    <t>04332</t>
  </si>
  <si>
    <t>04190</t>
  </si>
  <si>
    <t>04131</t>
  </si>
  <si>
    <t>04111</t>
  </si>
  <si>
    <t>04251</t>
  </si>
  <si>
    <t>04206</t>
  </si>
  <si>
    <t>04217</t>
  </si>
  <si>
    <t>04219</t>
  </si>
  <si>
    <t>04220</t>
  </si>
  <si>
    <t>CAI NIÑOS Y NIÑAS TRIUNFADORES</t>
  </si>
  <si>
    <t>04284</t>
  </si>
  <si>
    <t>04272</t>
  </si>
  <si>
    <t>04254</t>
  </si>
  <si>
    <t>04255</t>
  </si>
  <si>
    <t>04326</t>
  </si>
  <si>
    <t>04257</t>
  </si>
  <si>
    <t>04329</t>
  </si>
  <si>
    <t>04267</t>
  </si>
  <si>
    <t>04275</t>
  </si>
  <si>
    <t>04274</t>
  </si>
  <si>
    <t>04314</t>
  </si>
  <si>
    <t>04261</t>
  </si>
  <si>
    <t>04276</t>
  </si>
  <si>
    <t>04277</t>
  </si>
  <si>
    <t>04280</t>
  </si>
  <si>
    <t>04282</t>
  </si>
  <si>
    <t>04302</t>
  </si>
  <si>
    <t>04287</t>
  </si>
  <si>
    <t>04300</t>
  </si>
  <si>
    <t>04304</t>
  </si>
  <si>
    <t>04312</t>
  </si>
  <si>
    <t>04315</t>
  </si>
  <si>
    <t>04321</t>
  </si>
  <si>
    <t>04322</t>
  </si>
  <si>
    <t>04311</t>
  </si>
  <si>
    <t>04323</t>
  </si>
  <si>
    <t>04313</t>
  </si>
  <si>
    <t>04324</t>
  </si>
  <si>
    <t>04325</t>
  </si>
  <si>
    <t>04328</t>
  </si>
  <si>
    <t>04281</t>
  </si>
  <si>
    <t>04333</t>
  </si>
  <si>
    <t>MOVIMIENTOS DE MATRÍCULA EN EDUCACIÓN PREESCOLAR</t>
  </si>
  <si>
    <t>Hom-
bres</t>
  </si>
  <si>
    <t>Mu-
jeres</t>
  </si>
  <si>
    <r>
      <t xml:space="preserve">Otros
Niveles </t>
    </r>
    <r>
      <rPr>
        <b/>
        <vertAlign val="superscript"/>
        <sz val="11"/>
        <color theme="1"/>
        <rFont val="Cambria"/>
        <family val="1"/>
        <scheme val="major"/>
      </rPr>
      <t>1/</t>
    </r>
  </si>
  <si>
    <r>
      <t xml:space="preserve">Interac-
tivo II </t>
    </r>
    <r>
      <rPr>
        <b/>
        <vertAlign val="superscript"/>
        <sz val="11"/>
        <color theme="1"/>
        <rFont val="Cambria"/>
        <family val="1"/>
        <scheme val="major"/>
      </rPr>
      <t>2/</t>
    </r>
  </si>
  <si>
    <r>
      <t xml:space="preserve">Ciclo de
Transición </t>
    </r>
    <r>
      <rPr>
        <b/>
        <vertAlign val="superscript"/>
        <sz val="11"/>
        <color theme="1"/>
        <rFont val="Cambria"/>
        <family val="1"/>
        <scheme val="major"/>
      </rPr>
      <t>3/</t>
    </r>
  </si>
  <si>
    <r>
      <t xml:space="preserve">Ciclo de 
Transición </t>
    </r>
    <r>
      <rPr>
        <b/>
        <vertAlign val="superscript"/>
        <sz val="11"/>
        <color theme="1"/>
        <rFont val="Cambria"/>
        <family val="1"/>
        <scheme val="major"/>
      </rPr>
      <t>3/</t>
    </r>
  </si>
  <si>
    <r>
      <t xml:space="preserve">Otros Niveles </t>
    </r>
    <r>
      <rPr>
        <b/>
        <vertAlign val="superscript"/>
        <sz val="11"/>
        <color theme="1"/>
        <rFont val="Cambria"/>
        <family val="1"/>
        <scheme val="major"/>
      </rPr>
      <t>1/</t>
    </r>
  </si>
  <si>
    <r>
      <t xml:space="preserve">Interactivo II  </t>
    </r>
    <r>
      <rPr>
        <b/>
        <vertAlign val="superscript"/>
        <sz val="11"/>
        <color theme="1"/>
        <rFont val="Cambria"/>
        <family val="1"/>
        <scheme val="major"/>
      </rPr>
      <t>2/</t>
    </r>
  </si>
  <si>
    <t>SAN JOSE OESTE</t>
  </si>
  <si>
    <t>SAN JOSE CENTRAL</t>
  </si>
  <si>
    <t>RAFAEL VARGAS QUIROS</t>
  </si>
  <si>
    <t>MONSENOR ANSELMO LLORENTE Y LA FUENTE</t>
  </si>
  <si>
    <t>J.N. LOMAS DEL RIO</t>
  </si>
  <si>
    <t>JOSE FIDEL TRISTAN</t>
  </si>
  <si>
    <t>DANIEL ODUBER QUIROS</t>
  </si>
  <si>
    <t>J.N. RINCON GRANDE</t>
  </si>
  <si>
    <t>J.N. ANDRES BELLO LOPEZ</t>
  </si>
  <si>
    <t>REPUBLICA DE VENEZUELA</t>
  </si>
  <si>
    <t>GUACHIPELIN</t>
  </si>
  <si>
    <t>ISABEL LA CATOLICA</t>
  </si>
  <si>
    <t>EZEQUIEL MORALES AGUILAR</t>
  </si>
  <si>
    <t>REPUBLICA DE FRANCIA</t>
  </si>
  <si>
    <t>BENJAMIN HERRERA ANGULO</t>
  </si>
  <si>
    <t>JORGE VOLIO JIMENEZ</t>
  </si>
  <si>
    <t>FRANCISCO MORAZAN QUESADA</t>
  </si>
  <si>
    <t>SINAI</t>
  </si>
  <si>
    <t>JOSE BREINDERHOFF</t>
  </si>
  <si>
    <t>HERNAN RODRIGUEZ RUIZ</t>
  </si>
  <si>
    <t>GRANDE DE TERRABA</t>
  </si>
  <si>
    <t>PATRIARCA SAN JOSE</t>
  </si>
  <si>
    <t>J.N. FELICITAS RAMIREZ VEGA</t>
  </si>
  <si>
    <t>J.N. JOSE JOAQUIN SALAS PEREZ</t>
  </si>
  <si>
    <t>J.N. SARCHI NORTE</t>
  </si>
  <si>
    <t>J.N. REPUBLICA DE COLOMBIA</t>
  </si>
  <si>
    <t>REPUBLICA DEL ECUADOR</t>
  </si>
  <si>
    <t>JACINTO AVILA ARAYA</t>
  </si>
  <si>
    <t>JOAQUIN LORENZO SANCHO QUESADA</t>
  </si>
  <si>
    <t>J.N. MANUEL BERNARDO GOMEZ</t>
  </si>
  <si>
    <t>PBRO. VENANCIO DE OÑA Y MARTINEZ</t>
  </si>
  <si>
    <t>ZONA NORTE-NORTE</t>
  </si>
  <si>
    <t>ALVARO PARIS STEFFENS</t>
  </si>
  <si>
    <t>ANA MARIA GUARDIA MORA</t>
  </si>
  <si>
    <t>CENTRAL SAN JOSE</t>
  </si>
  <si>
    <t>KILOMETRO UNO</t>
  </si>
  <si>
    <t>CENTRAL RIO CLARO</t>
  </si>
  <si>
    <t>JOSE GONZALO ACUÑA HERNANDEZ</t>
  </si>
  <si>
    <t>SULA</t>
  </si>
  <si>
    <t>MONSEÑOR JUAN VICENTE SOLIS FERNANDEZ</t>
  </si>
  <si>
    <t>ALFONSO MONGE RAMIREZ</t>
  </si>
  <si>
    <t>REPUBLICA DE CUBA</t>
  </si>
  <si>
    <t>PBRO. JOSE DEL OLMO</t>
  </si>
  <si>
    <t>DAVID MARIN HIDALGO</t>
  </si>
  <si>
    <t>BARRIO CANADA</t>
  </si>
  <si>
    <t>REPUBLICA DE URUGUAY</t>
  </si>
  <si>
    <t>FEDERICO GUTIERREZ BRAUN</t>
  </si>
  <si>
    <t>RIO GRANDE</t>
  </si>
  <si>
    <t>LORENZO GONZALEZ ARGUEDAS</t>
  </si>
  <si>
    <t>JUAN JOSE VALVERDE MADRIGAL</t>
  </si>
  <si>
    <t>FELIX ANGEL SALAS CABEZAS</t>
  </si>
  <si>
    <t>JULIO ULATE GONZALEZ</t>
  </si>
  <si>
    <t>01151</t>
  </si>
  <si>
    <t>2244</t>
  </si>
  <si>
    <t>FINCA SIETE</t>
  </si>
  <si>
    <t>ABRAHAM PANIAGUA NUÑEZ</t>
  </si>
  <si>
    <t>RINCON DE OROZCO</t>
  </si>
  <si>
    <t>FERMIN RODRIGUEZ CORDERO</t>
  </si>
  <si>
    <t>DANIEL SOLORZANO MURILLO</t>
  </si>
  <si>
    <t>FELIX VILLALOBOS VARGAS</t>
  </si>
  <si>
    <t>SAN RAMON DE RIO CLARO</t>
  </si>
  <si>
    <t>FILA GUINEA</t>
  </si>
  <si>
    <t>CARLOS MARIA VASQUEZ ROJAS</t>
  </si>
  <si>
    <t>SAN RAMON NORTE</t>
  </si>
  <si>
    <t>LAS VEGAS DE RIO ABROJO</t>
  </si>
  <si>
    <t>LA FLOR DE BAHIA</t>
  </si>
  <si>
    <t>SIMON BOLIVAR</t>
  </si>
  <si>
    <t>EL CRUCE DE CIRRI</t>
  </si>
  <si>
    <t>I.D.A. JORON</t>
  </si>
  <si>
    <t>EL AGUILA</t>
  </si>
  <si>
    <t>TERRABA</t>
  </si>
  <si>
    <t>ROSARIO ARRONIZ</t>
  </si>
  <si>
    <t>JERUSALEN 3M</t>
  </si>
  <si>
    <t>BAHIA DE PAVON</t>
  </si>
  <si>
    <t>1974</t>
  </si>
  <si>
    <t>SANTA LUCIA DE PEJIBAYE</t>
  </si>
  <si>
    <t>01946</t>
  </si>
  <si>
    <t>1576</t>
  </si>
  <si>
    <t>JOSE SANCHEZ CHAVARRIA</t>
  </si>
  <si>
    <t>SECTOR ANGELES</t>
  </si>
  <si>
    <t>RIO SALTO</t>
  </si>
  <si>
    <t>KILOMETRO SIETE</t>
  </si>
  <si>
    <t>CIUDADELA GONZALEZ</t>
  </si>
  <si>
    <t>QUIZARRA</t>
  </si>
  <si>
    <t>EL ABANICO</t>
  </si>
  <si>
    <t>FERNANDO CASTRO LOPEZ</t>
  </si>
  <si>
    <t>EL JAUURI</t>
  </si>
  <si>
    <t>TOBIAS MONTERO CASCANTE</t>
  </si>
  <si>
    <t>COTO 58-59</t>
  </si>
  <si>
    <t>RIO INCENDIO</t>
  </si>
  <si>
    <t>1424</t>
  </si>
  <si>
    <t>02461</t>
  </si>
  <si>
    <t>0729</t>
  </si>
  <si>
    <t>LA NUEVA HORTENSIA</t>
  </si>
  <si>
    <t>02510</t>
  </si>
  <si>
    <t>1810</t>
  </si>
  <si>
    <t>CUESTA DE MORAS</t>
  </si>
  <si>
    <t>02513</t>
  </si>
  <si>
    <t>1820</t>
  </si>
  <si>
    <t>2811</t>
  </si>
  <si>
    <t>LA FRESCA</t>
  </si>
  <si>
    <t>EL SANDALO</t>
  </si>
  <si>
    <t>JAIME GUTIERREZ BROWN</t>
  </si>
  <si>
    <t>KILOMETRO 16</t>
  </si>
  <si>
    <t>FILA DE MENDEZ</t>
  </si>
  <si>
    <t>JUAN ALVAREZ AZOFEIFA</t>
  </si>
  <si>
    <t>MAL PAIS</t>
  </si>
  <si>
    <t>3913</t>
  </si>
  <si>
    <t>0585</t>
  </si>
  <si>
    <t>ZONCUANO</t>
  </si>
  <si>
    <t>ABROJO GUAYMI</t>
  </si>
  <si>
    <t>LAS MARIAS</t>
  </si>
  <si>
    <t>DOS BRAZOS DE RIO TIGRE</t>
  </si>
  <si>
    <t>DIVISION</t>
  </si>
  <si>
    <t>1883</t>
  </si>
  <si>
    <t>0572</t>
  </si>
  <si>
    <t>SEVILLA</t>
  </si>
  <si>
    <t>IGNACIO DURAN VEGA</t>
  </si>
  <si>
    <t>CONCEPCION DE PAQUERA</t>
  </si>
  <si>
    <t>KILOMETRO 20</t>
  </si>
  <si>
    <t>MÄDÄRIBOTDÄ</t>
  </si>
  <si>
    <t>JOSE VALENCIANO ARRIETA</t>
  </si>
  <si>
    <t>0776</t>
  </si>
  <si>
    <t>03008</t>
  </si>
  <si>
    <t>3457</t>
  </si>
  <si>
    <t>03052</t>
  </si>
  <si>
    <t>0523</t>
  </si>
  <si>
    <t>3842</t>
  </si>
  <si>
    <t>03069</t>
  </si>
  <si>
    <t>5563</t>
  </si>
  <si>
    <t>RIO MARZO</t>
  </si>
  <si>
    <t>ANGELES NORTE</t>
  </si>
  <si>
    <t>MELICO SALAZAR ZUNIGA</t>
  </si>
  <si>
    <t>3616</t>
  </si>
  <si>
    <t>PUERTO LINDO</t>
  </si>
  <si>
    <t>5310</t>
  </si>
  <si>
    <t>1259</t>
  </si>
  <si>
    <t>BALBOA</t>
  </si>
  <si>
    <t>03443</t>
  </si>
  <si>
    <t>2806</t>
  </si>
  <si>
    <t>JUAN RAFAEL JIMENEZ GRANADOS</t>
  </si>
  <si>
    <t>5958</t>
  </si>
  <si>
    <t>1441</t>
  </si>
  <si>
    <t>3140</t>
  </si>
  <si>
    <t>LA CHACARITA</t>
  </si>
  <si>
    <t>03447</t>
  </si>
  <si>
    <t>3203</t>
  </si>
  <si>
    <t>03448</t>
  </si>
  <si>
    <t>3119</t>
  </si>
  <si>
    <t>FINCA JALACA</t>
  </si>
  <si>
    <t>03449</t>
  </si>
  <si>
    <t>03450</t>
  </si>
  <si>
    <t>0697</t>
  </si>
  <si>
    <t>2072</t>
  </si>
  <si>
    <t>2165</t>
  </si>
  <si>
    <t>EL GASPAR</t>
  </si>
  <si>
    <t>2106</t>
  </si>
  <si>
    <t>03454</t>
  </si>
  <si>
    <t>3566</t>
  </si>
  <si>
    <t>DELTA</t>
  </si>
  <si>
    <t>3888</t>
  </si>
  <si>
    <t>3898</t>
  </si>
  <si>
    <t>I.D.A. LA JABALINA</t>
  </si>
  <si>
    <t>03459</t>
  </si>
  <si>
    <t>0344</t>
  </si>
  <si>
    <t>ESPAÑA</t>
  </si>
  <si>
    <t>5516</t>
  </si>
  <si>
    <t>REPUBLICA DEL PERU-VITALIA MADRIGAL A.</t>
  </si>
  <si>
    <t>03461</t>
  </si>
  <si>
    <t>2569</t>
  </si>
  <si>
    <t>NUEVO COLON</t>
  </si>
  <si>
    <t>0996</t>
  </si>
  <si>
    <t>03463</t>
  </si>
  <si>
    <t>3247</t>
  </si>
  <si>
    <t>ESTERO REAL</t>
  </si>
  <si>
    <t>6688</t>
  </si>
  <si>
    <t>RIO SAN CARLOS SECTOR ESTE</t>
  </si>
  <si>
    <t>1014</t>
  </si>
  <si>
    <t>VALENCIA</t>
  </si>
  <si>
    <t>03469</t>
  </si>
  <si>
    <t>3810</t>
  </si>
  <si>
    <t>03470</t>
  </si>
  <si>
    <t>0759</t>
  </si>
  <si>
    <t>03475</t>
  </si>
  <si>
    <t>03476</t>
  </si>
  <si>
    <t>6651</t>
  </si>
  <si>
    <t>ASENTAMIENTO EL GALLO</t>
  </si>
  <si>
    <t>6401</t>
  </si>
  <si>
    <t>TAMIJU</t>
  </si>
  <si>
    <t>03483</t>
  </si>
  <si>
    <t>03490</t>
  </si>
  <si>
    <t>PAULA JIMENEZ CHINCHILLA</t>
  </si>
  <si>
    <t>MAUREEN VILLEGAS CARVAJAL</t>
  </si>
  <si>
    <t>ALEX JESUS ORTIZ GUTIERREZ</t>
  </si>
  <si>
    <t>SHIRLEY GUEVARA NUÑEZ</t>
  </si>
  <si>
    <t>COLONIA KENNEDY</t>
  </si>
  <si>
    <t>HEIDY LORENA LUNA RAMIREZ</t>
  </si>
  <si>
    <t>RIO ORO</t>
  </si>
  <si>
    <t>RONNY GUTIERREZ TORUÑO</t>
  </si>
  <si>
    <t>ALEJANDRA FLORES BADILLA</t>
  </si>
  <si>
    <t>FRANCISCO JOSE VARGAS GUERRERO</t>
  </si>
  <si>
    <t>LILLIAM DIAZ QUESADA</t>
  </si>
  <si>
    <t>EL CACAO</t>
  </si>
  <si>
    <t>EL MESON</t>
  </si>
  <si>
    <t>BARRIO SAN JOSE</t>
  </si>
  <si>
    <t>CENTRO</t>
  </si>
  <si>
    <t>LUCY GOLCHER CARAZO</t>
  </si>
  <si>
    <t>PALMARES-CENTRO</t>
  </si>
  <si>
    <t>YASMIN ALVARADO ZUÑIGA</t>
  </si>
  <si>
    <t>ALVARO IVAN CHACON SABORIO</t>
  </si>
  <si>
    <t>EL TEJAR</t>
  </si>
  <si>
    <t>NINOSKA MONCADA QUIROS</t>
  </si>
  <si>
    <t>LETICIA RODRIGUEZ SIBAJA</t>
  </si>
  <si>
    <t>SALITRILLO</t>
  </si>
  <si>
    <t>BARREAL</t>
  </si>
  <si>
    <t>LAGUNILLA</t>
  </si>
  <si>
    <t>YANCY SILENI MENDOZA LOPEZ</t>
  </si>
  <si>
    <t>CLAUDIA RODRIGUEZ CARVAJAL</t>
  </si>
  <si>
    <t>YOBNAN GAMBOA ZUNIGA</t>
  </si>
  <si>
    <t>KEMBLY CARVAJAL SOTO</t>
  </si>
  <si>
    <t>JOSE EDUARDO VILLAGRA QUIROS</t>
  </si>
  <si>
    <t>SERGIO PEREZ AYMERICH</t>
  </si>
  <si>
    <t>FLANDER GONZALEZ SALGADO</t>
  </si>
  <si>
    <t>ALBERTO CHAVES CASTRO</t>
  </si>
  <si>
    <t>LUISA BUSTOS QUIROS</t>
  </si>
  <si>
    <t>OSCAR MALENDEZ MELENDEZ</t>
  </si>
  <si>
    <t>CESAR VEGA BARRIOS</t>
  </si>
  <si>
    <t>YANSY ALPIZAR JIMENEZ</t>
  </si>
  <si>
    <t>JORGE GAMBOA ZUNIGA</t>
  </si>
  <si>
    <t>KATTHYA PIZARRO ARIAS</t>
  </si>
  <si>
    <t>WALTER RODRIGUEZ JARA</t>
  </si>
  <si>
    <t>MARIANA ROJAS VARGAS</t>
  </si>
  <si>
    <t>MARIA DE LOS ANGELES CAMPOS</t>
  </si>
  <si>
    <t>WILLIAM GAMBOA CALDERON</t>
  </si>
  <si>
    <t>DEYANIRA SOLORZANO GONZALEZ</t>
  </si>
  <si>
    <t>TRINCEL DIAZ ASTORGA</t>
  </si>
  <si>
    <t>HELLEM ARTAVIA MORA</t>
  </si>
  <si>
    <t>KATTIA MA.MARITINEZ SEGURA</t>
  </si>
  <si>
    <t>CAROLINA DURAN LOBO</t>
  </si>
  <si>
    <t>MARIA LUZ SALAZAR RODRIGUEZ</t>
  </si>
  <si>
    <t>GABRIELA MESEN CASTRO</t>
  </si>
  <si>
    <t>JESSICA BADILLA RODRIGUEZ</t>
  </si>
  <si>
    <t>SINDY MURILLO CASTILLO</t>
  </si>
  <si>
    <t>NANCES</t>
  </si>
  <si>
    <t>LORENA FERNANDEZ SABALA</t>
  </si>
  <si>
    <t>VIVIAN VEGA CASTRO</t>
  </si>
  <si>
    <t>MARTA SOLIS SEGURA</t>
  </si>
  <si>
    <t>GABRIELA ESTRADA QUIROS</t>
  </si>
  <si>
    <t>KARLA PRADO FALLAS</t>
  </si>
  <si>
    <t>HERNAN RAMIREZ JARA</t>
  </si>
  <si>
    <t>MARTHA RODRIGUEZ HERRERA</t>
  </si>
  <si>
    <t>GUADALUPE ZUÑIGA NUÑEZ</t>
  </si>
  <si>
    <t>ANA MARISIA RODRIGUEZ ALFARO</t>
  </si>
  <si>
    <t>SANDY FERNANDEZ JARA</t>
  </si>
  <si>
    <t>MEILIN RODRIGUEZ BOLAÑOS</t>
  </si>
  <si>
    <t>MIRLEY RAMIREZ CHAVES</t>
  </si>
  <si>
    <t>ROY JIMENEZ MADRIGAL</t>
  </si>
  <si>
    <t>MARVIN DELGADO SANDI</t>
  </si>
  <si>
    <t>JIMMY PERAZA ZUNIGA</t>
  </si>
  <si>
    <t>DENIA BERMUDEZ ESPINOZA</t>
  </si>
  <si>
    <t>EMPERATRIZ GONZALEZ GUTIERREZ</t>
  </si>
  <si>
    <t>LOURDES RODRIGUEZ VILLALOBOS</t>
  </si>
  <si>
    <t>MITZI GOMEZ MATA</t>
  </si>
  <si>
    <t>MA. ALEJANDRA RODRIGUEZ BARRAN</t>
  </si>
  <si>
    <t>YADIRA RODRIGUEZ ZUÑIGA</t>
  </si>
  <si>
    <t>JOSE MANUEL RODRIGUEZ SANDOVAL</t>
  </si>
  <si>
    <t>AMADA CORDERO SANCHEZ</t>
  </si>
  <si>
    <t>DALIS SEGURA ABARCA</t>
  </si>
  <si>
    <t>JESUS AVILA UMANA</t>
  </si>
  <si>
    <t>SEIRO OROZCO MUNOZ</t>
  </si>
  <si>
    <t>HENRY JAVIER SOTO MAYORGA</t>
  </si>
  <si>
    <t>EDUARDO MORA FERNANDEZ</t>
  </si>
  <si>
    <t>MARIA VIRGINIA GARRO ABARCA</t>
  </si>
  <si>
    <t>RANDIN GRANADOS MOYA</t>
  </si>
  <si>
    <t>MARISOL SOLANO MARTINEZ</t>
  </si>
  <si>
    <t>SANDRA TENCIO CORDERO</t>
  </si>
  <si>
    <t>MARIANELA CESPEDES MORA</t>
  </si>
  <si>
    <t>ANA BEATRIZ TREJOS PRADO</t>
  </si>
  <si>
    <t>VERA CALVO SANCHEZ</t>
  </si>
  <si>
    <t>CERRO PLANO</t>
  </si>
  <si>
    <t>LYENER QUESADA GUZMAN</t>
  </si>
  <si>
    <t>DANITZA RODRIGUEZ CASTILLO</t>
  </si>
  <si>
    <t>KAREN VARGAS CORDERO</t>
  </si>
  <si>
    <t>CARLOS V. DIAZ MADRIZ</t>
  </si>
  <si>
    <t>ARIZONA</t>
  </si>
  <si>
    <t>SHERAN BAILEY STEWARD</t>
  </si>
  <si>
    <t>ANGELITA LOPEZ TAPIA</t>
  </si>
  <si>
    <t>MARIA DEL C. MORALES ROSALES</t>
  </si>
  <si>
    <t>LUZ MARINA ULLOA VINDAS</t>
  </si>
  <si>
    <t>KATTIA FONSECA CHACON</t>
  </si>
  <si>
    <t>HEINER VIALES VARGAS</t>
  </si>
  <si>
    <t>RAQUEL VILLALTA ARAYA</t>
  </si>
  <si>
    <t>CAROLINA PIEDRA JIMENEZ</t>
  </si>
  <si>
    <t>YOLANDA SALAZAR SANCHEZ</t>
  </si>
  <si>
    <t>DINA ROCIO MORA MAYORGA</t>
  </si>
  <si>
    <t>XINIA FONSECA BADILLA</t>
  </si>
  <si>
    <t>INES VALDEZ CONCEPCION</t>
  </si>
  <si>
    <t>MARA VELITT LORIA LOPEZ</t>
  </si>
  <si>
    <t>YOLANDA MASIS CALVO</t>
  </si>
  <si>
    <t>JUAN CARLOS NAVARRO VALVERDE</t>
  </si>
  <si>
    <t>JOSE ALEJANDRO MORA MORALES</t>
  </si>
  <si>
    <t>VIVIANA HERRERA RAMIREZ</t>
  </si>
  <si>
    <t>CRISTER GUADAMUZ RODRIGUEZ</t>
  </si>
  <si>
    <t>LUIS OLDEMAR BALTODANO JIMENEZ</t>
  </si>
  <si>
    <t>ALEX ALFARO LOPEZ</t>
  </si>
  <si>
    <t>NAPOLEON MORA VARGAS</t>
  </si>
  <si>
    <t>WILLIAM RONALD MATA MATA</t>
  </si>
  <si>
    <t>ANA MARIA GUILLEN GOMEZ</t>
  </si>
  <si>
    <t>MARITZA LOPEZ ESPINOZA</t>
  </si>
  <si>
    <t>YORLENY MARIA UGALDE MONTOYA</t>
  </si>
  <si>
    <t>ADRIANA BRENES PARAJELES</t>
  </si>
  <si>
    <t>ERIKA GONZALEZ QUESADA</t>
  </si>
  <si>
    <t>DANA VARGAS SALAZAR</t>
  </si>
  <si>
    <t>HERALD CAMPOS MONGE</t>
  </si>
  <si>
    <t>LUIS ARMANDO SEQUEIRA OROZCO</t>
  </si>
  <si>
    <t>LEIBIS GDO. SANCHEZ JIMENEZ</t>
  </si>
  <si>
    <t>ALICIA ARAYA DURAN</t>
  </si>
  <si>
    <t>LUIS ROJAS CASTRO</t>
  </si>
  <si>
    <t>EDWIN FALLAS CECILIANO</t>
  </si>
  <si>
    <t>MARGARITA MADRIGAL JIMENEZ</t>
  </si>
  <si>
    <t>EULIN PATRICIA CHACON GAMBOA</t>
  </si>
  <si>
    <t>JAIME VINICIO MIRANDA ARIAS</t>
  </si>
  <si>
    <t>KARLA BRADE JIMENEZ</t>
  </si>
  <si>
    <t>MARLY VENEGAS BARRANTES</t>
  </si>
  <si>
    <t>RUDY VILLALOBOS OVARES</t>
  </si>
  <si>
    <t>DELIA CAMPOS SANTAMARIA</t>
  </si>
  <si>
    <t>RODOLFO PEREZ MATARRITA</t>
  </si>
  <si>
    <t>SHIRLEY ZAMORA CHAVES</t>
  </si>
  <si>
    <t>MATILDE SOLORZANO MORA</t>
  </si>
  <si>
    <t>MARIA LORENA CASTRO CASTRO</t>
  </si>
  <si>
    <t>ROXANA RODRIGUEZ ALFARO</t>
  </si>
  <si>
    <t>ELIBETH CHEVEZ BUSTOS</t>
  </si>
  <si>
    <t>RONALD ALVAREZ VARGAS</t>
  </si>
  <si>
    <t>LUIS RICARDO CHAVES A.</t>
  </si>
  <si>
    <t>PALMITAL</t>
  </si>
  <si>
    <t>OSCAR SANCHEZ VASQUEZ</t>
  </si>
  <si>
    <t>GUSTAVO JIMENEZ VALERIN</t>
  </si>
  <si>
    <t>LUCIA CORDERO NAVARRO</t>
  </si>
  <si>
    <t>CHANNEL CHAVES RODRIGUEZ</t>
  </si>
  <si>
    <t>JACQUELINE BRENES WEST</t>
  </si>
  <si>
    <t>DOUGLAS HERNANDEZ VALVERDE</t>
  </si>
  <si>
    <t>KENDER ULATE OBANDO</t>
  </si>
  <si>
    <t>JOHNNY SANCHEZ FERNANDEZ</t>
  </si>
  <si>
    <t>JACQUELINE CALVO RIVERA</t>
  </si>
  <si>
    <t>YADIRA CHAVARRIA QUESADA</t>
  </si>
  <si>
    <t>LAS PARCELAS</t>
  </si>
  <si>
    <t>STEPHANIE VILLALOBOS AZOFEIFA</t>
  </si>
  <si>
    <t>CINDY ORTEGA QUIROS</t>
  </si>
  <si>
    <t>WARNER ROJAS ARIAS</t>
  </si>
  <si>
    <t>MARCIAL CHAVARRIA VILLEGAS</t>
  </si>
  <si>
    <t>ANA DAYANA JIMENEZ JIMENEZ</t>
  </si>
  <si>
    <t>LAUREN CUBILLO HERNANDEZ</t>
  </si>
  <si>
    <t>ILLIANA VALVERDE SOLIS</t>
  </si>
  <si>
    <t>ISABEL VASQUEZ CHACON</t>
  </si>
  <si>
    <t>SILVIA SOLORZANO CHACON</t>
  </si>
  <si>
    <t>KENDAR NUÑEZ DELGADO</t>
  </si>
  <si>
    <t>ANGELA PARRA MEDINA</t>
  </si>
  <si>
    <t>LILLIAM VENEGAS MUÑOZ</t>
  </si>
  <si>
    <t>JAIRO MURILLO GONZALEZ</t>
  </si>
  <si>
    <t>NERGIVIA CHAVES CRUZ</t>
  </si>
  <si>
    <t>ANA YANCI JIMENEZ LOPEZ</t>
  </si>
  <si>
    <t>HECTOR CARRERA RODRIGUEZ</t>
  </si>
  <si>
    <t>FREDDY BEJARANO RODRIGUEZ</t>
  </si>
  <si>
    <t>FERNANDO MENDOZA PALACIOS</t>
  </si>
  <si>
    <t>RICARDO MEJIA CRUZ</t>
  </si>
  <si>
    <t>MARIA L. ARAYA BARRANTES</t>
  </si>
  <si>
    <t>MARLON SALAS CESPEDES</t>
  </si>
  <si>
    <t>LUCIA MARIA VADO CASTRO</t>
  </si>
  <si>
    <t>JANNSON QUIROS HERNANDEZ</t>
  </si>
  <si>
    <t>MIRNA REBECA LOPEZ QUESADA</t>
  </si>
  <si>
    <t>MYNOR C. LEITON RAMIREZ</t>
  </si>
  <si>
    <t>JENARO OCAMPO ESTRADA</t>
  </si>
  <si>
    <t>FRANCISCO GONZALEZ ROJAS</t>
  </si>
  <si>
    <t>EIDANIA ARIAS LOPEZ</t>
  </si>
  <si>
    <t>ROSIBEL CHACON BARBOZA</t>
  </si>
  <si>
    <t>CANDY LOPEZ ALFARO</t>
  </si>
  <si>
    <t>MARIA JESUS CRUZ LOPEZ</t>
  </si>
  <si>
    <t>SANDRO RODRIGUEZ LUPARIO</t>
  </si>
  <si>
    <t>YAHAIRA MORA BLANCO</t>
  </si>
  <si>
    <t>YERLI SANCHEZ VEGA</t>
  </si>
  <si>
    <t>PALO SECO</t>
  </si>
  <si>
    <t>JOSE ENRIQUE ALVARADO QUIROS</t>
  </si>
  <si>
    <t>IVANNIA BARRANTES VARGAS</t>
  </si>
  <si>
    <t>JESUS CASCANTE CHAVES</t>
  </si>
  <si>
    <t>DAMARIS ROBLES ANCHIA</t>
  </si>
  <si>
    <t>LIDIETH CUBERO GONZALEZ</t>
  </si>
  <si>
    <t>IVANNIA PATRICIA DIAZ ROJAS</t>
  </si>
  <si>
    <t>PASTOR ANTONIO LOPEZ VICTORIA</t>
  </si>
  <si>
    <t>JORGE DAVID ORTIZ MEZA</t>
  </si>
  <si>
    <t>OSCAR ZUNIGA GOMEZ</t>
  </si>
  <si>
    <t>WILLIAM EDUARTE OVIEDO</t>
  </si>
  <si>
    <t>ALEXIS VARGAS CALDERON</t>
  </si>
  <si>
    <t>MAURICIO ALVAREZ CASTANEDA</t>
  </si>
  <si>
    <t>ANABEL NAVARRO MATAMOROS</t>
  </si>
  <si>
    <t>BEATRIZ CHAVES PANIAGUA</t>
  </si>
  <si>
    <t>SERGIO BEITA LIZCANO</t>
  </si>
  <si>
    <t>YUNIER CHINCHILLA JIMENEZ</t>
  </si>
  <si>
    <t>RIGOBERTO AGUILAR ALVARADO</t>
  </si>
  <si>
    <t>ALEXIS RODRIGUEZ BADILLA</t>
  </si>
  <si>
    <t>LINETH JIMENEZ SANCHEZ</t>
  </si>
  <si>
    <t>ERIC JIMENEZ MADRIGAL</t>
  </si>
  <si>
    <t>ROSAIDA VINDAS CHAVES</t>
  </si>
  <si>
    <t>JENNY GONZALEZ ALFARO</t>
  </si>
  <si>
    <t>VIANEY ALVAREZ CAMPOS</t>
  </si>
  <si>
    <t>LAUREN BLANCO SALAZAR</t>
  </si>
  <si>
    <t>YORLE UGALDE MORERA</t>
  </si>
  <si>
    <t>LUZ MARINA QUINTERO RIOS</t>
  </si>
  <si>
    <t>CARLOS ALBERTO LOPEZ CUBILLO</t>
  </si>
  <si>
    <t>SHEYLEN FIGUEROA MORALES</t>
  </si>
  <si>
    <t>OVIDIO RODRIGUEZ TORRES</t>
  </si>
  <si>
    <t>GERARDO CERDAS QUESADA</t>
  </si>
  <si>
    <t>ROSALYN SIBAJA GOMEZ</t>
  </si>
  <si>
    <t>IVETH LOPEZ ROJAS</t>
  </si>
  <si>
    <t>LUIS GUSTAVO ALFARO SOTO</t>
  </si>
  <si>
    <t>YENDRI JUAREZ HIDALGO</t>
  </si>
  <si>
    <t>ANITA AGUILAR MENA</t>
  </si>
  <si>
    <t>ANGELA OSORNO CAMACHO</t>
  </si>
  <si>
    <t>MARIA MERCEDES CORTES RUIZ</t>
  </si>
  <si>
    <t>JOHANNA CAMBRONERO GUIDO</t>
  </si>
  <si>
    <t>OLGA CAMPOS GONZALEZ</t>
  </si>
  <si>
    <t>ARLEY HERRERA UGALDE</t>
  </si>
  <si>
    <t>DAUBE ESPINOZA UGALDE</t>
  </si>
  <si>
    <t>BOCA DE LA CEIBA</t>
  </si>
  <si>
    <t>ROY DUARTE JIMENEZ</t>
  </si>
  <si>
    <t>VIVIANA ALVAREZ GUTIERREZ</t>
  </si>
  <si>
    <t>KARINA GRIJALBA CONTRERAS</t>
  </si>
  <si>
    <t>YAZMINA SANCHEZ CHAVERRI</t>
  </si>
  <si>
    <t>RENEE LEIVA GONZALEZ</t>
  </si>
  <si>
    <t>JULIETA BARBOZA VALVERDE</t>
  </si>
  <si>
    <t>YENORY BRYAN JENKINS</t>
  </si>
  <si>
    <t>JULIO ACOSTA GARCIA</t>
  </si>
  <si>
    <t>04030</t>
  </si>
  <si>
    <t>03598</t>
  </si>
  <si>
    <t>03974</t>
  </si>
  <si>
    <t>04175</t>
  </si>
  <si>
    <t>01807</t>
  </si>
  <si>
    <t>02103</t>
  </si>
  <si>
    <t>04319</t>
  </si>
  <si>
    <t>04310</t>
  </si>
  <si>
    <t>04245</t>
  </si>
  <si>
    <t>CATOLICA ACTIVA</t>
  </si>
  <si>
    <t>BRITANICO DE COSTA RICA</t>
  </si>
  <si>
    <t>COUNTRY DAY SCHOOL</t>
  </si>
  <si>
    <t>COLEGIO BILINGÜE SAN RAMON</t>
  </si>
  <si>
    <t>SANTA MARIA GORETTY</t>
  </si>
  <si>
    <t>CENTRO INTEGRAL DE EDUCACION PRIVADA</t>
  </si>
  <si>
    <t>VALLE AZUL-HORARIO DIFERENCIADO</t>
  </si>
  <si>
    <t>JARDIN DE NIÑOS MIGUEL ESTEBAN</t>
  </si>
  <si>
    <t>JARDIN INFANTIL DEL I.N.S.</t>
  </si>
  <si>
    <t>01186</t>
  </si>
  <si>
    <t>CENTRO INFANTIL LA DIVINA PROVIDENCIA</t>
  </si>
  <si>
    <t>BILINGUE SABIDURIA</t>
  </si>
  <si>
    <t>JARDIN INFANTIL INTEGRAL BORBOLETA</t>
  </si>
  <si>
    <t>BERKELEY ACADEMY</t>
  </si>
  <si>
    <t>INSTITUTO EDUCATIVO ABC</t>
  </si>
  <si>
    <t>MARIA MONTSERRAT</t>
  </si>
  <si>
    <t>COSTA RICA INTERNATIONAL ACADEMY</t>
  </si>
  <si>
    <t>ARANDU SCHOOL</t>
  </si>
  <si>
    <t>KREATIVE STEPS MONTESSORI</t>
  </si>
  <si>
    <t>03440</t>
  </si>
  <si>
    <t>BARRIO ESCALANTE</t>
  </si>
  <si>
    <t>LAS ACACIAS</t>
  </si>
  <si>
    <t>LAURA CALDERON ALVARADO</t>
  </si>
  <si>
    <t>MARIANELLA HERNANDEZ CORDERO</t>
  </si>
  <si>
    <t>ALEXIS PAEZ OVARES</t>
  </si>
  <si>
    <t>ROHRMOSER</t>
  </si>
  <si>
    <t>MARIA DE LOS A. BEJARANO IZABA</t>
  </si>
  <si>
    <t>JUSTO OROZCO ALVAREZ</t>
  </si>
  <si>
    <t>LORENA RAMIREZ BUSTAMANTE</t>
  </si>
  <si>
    <t>SILVIA ULATE OVIEDO</t>
  </si>
  <si>
    <t>SHARON LLACH BARRANTES</t>
  </si>
  <si>
    <t>MARICRUZ SOLIS VARGAS</t>
  </si>
  <si>
    <t>ELIZABETH CABALLERO GREEN</t>
  </si>
  <si>
    <t>LA AGONIA</t>
  </si>
  <si>
    <t>LEYLA MONTERO GUZMAN</t>
  </si>
  <si>
    <t>SILVIA HERNANDEZ PEREZ</t>
  </si>
  <si>
    <t>LOMAS AYARCO</t>
  </si>
  <si>
    <t>BARRIO CEDRAL</t>
  </si>
  <si>
    <t>LOMAS DE TEPEYAC</t>
  </si>
  <si>
    <t>LOS GUIDOS</t>
  </si>
  <si>
    <t>LOMAS DE AYARCO SUR</t>
  </si>
  <si>
    <t>JARDINES DE CASCAJAL</t>
  </si>
  <si>
    <t>KILOMETRO</t>
  </si>
  <si>
    <t>CALLE AL CEMENTERIO</t>
  </si>
  <si>
    <t>CONDEGA</t>
  </si>
  <si>
    <t>MUSMANI</t>
  </si>
  <si>
    <t>BARRIO ESPAÑA</t>
  </si>
  <si>
    <t>CENTRAL</t>
  </si>
  <si>
    <t>ROSA MARIA ROJAS RAMIREZ</t>
  </si>
  <si>
    <t>URBANIZACION EL VALLE</t>
  </si>
  <si>
    <t>RONALD RODRIGUEZ MENDOZA</t>
  </si>
  <si>
    <t>PRADOS</t>
  </si>
  <si>
    <t>COOPEVIGUA #1</t>
  </si>
  <si>
    <t>CYNTHIA BERMUDEZ ALFARO</t>
  </si>
  <si>
    <t>MONTUFAR</t>
  </si>
  <si>
    <t>VILMA SOLIS JIMENEZ</t>
  </si>
  <si>
    <t>BARRIO EL MOLINO</t>
  </si>
  <si>
    <t>CIUDADELA HATILLO 2</t>
  </si>
  <si>
    <t>EL CALVARIO</t>
  </si>
  <si>
    <t>GRETTEL MIRANDA VILLALTA</t>
  </si>
  <si>
    <t>RIO VERDE</t>
  </si>
  <si>
    <t>ARENILLA</t>
  </si>
  <si>
    <t>BARRIO GALVEZ</t>
  </si>
  <si>
    <t>CARRILLOS BAJOS</t>
  </si>
  <si>
    <t>SAN MIGUELITO</t>
  </si>
  <si>
    <t>SABORIO PASO ANCHO</t>
  </si>
  <si>
    <t>SAN RAMON TRES RIOS</t>
  </si>
  <si>
    <t>BARRIO ASIS</t>
  </si>
  <si>
    <t>COLORADITO</t>
  </si>
  <si>
    <t>SANTA ANA CENTRO</t>
  </si>
  <si>
    <t>ANA VIRGINIA LEON AZOFEIFA</t>
  </si>
  <si>
    <t>KATTYA CASTRO FERNANDEZ</t>
  </si>
  <si>
    <t>KOROBO</t>
  </si>
  <si>
    <t>URBANIZACION LA FLOR</t>
  </si>
  <si>
    <t>TRES RIOS CENTRO</t>
  </si>
  <si>
    <t>EL CUADRANTE</t>
  </si>
  <si>
    <t>RESIDENCIA LA COLINA</t>
  </si>
  <si>
    <t>VILLAS ALICANTE</t>
  </si>
  <si>
    <t>DANZA DEL SOL</t>
  </si>
  <si>
    <t>MARIA GABRIELA MARTINEZ FLORES</t>
  </si>
  <si>
    <t>ANA LUISA BRENES COTO</t>
  </si>
  <si>
    <t>04341</t>
  </si>
  <si>
    <t>ADRIANA RAMIREZ SANCHEZ</t>
  </si>
  <si>
    <t>04340</t>
  </si>
  <si>
    <t>Ubicación (PR/CA/DI):</t>
  </si>
  <si>
    <t>1-19-12</t>
  </si>
  <si>
    <t>2-02-14</t>
  </si>
  <si>
    <t>2-16-01</t>
  </si>
  <si>
    <t>6-01-10</t>
  </si>
  <si>
    <t>CUADRO 1</t>
  </si>
  <si>
    <t>CUADRO 2</t>
  </si>
  <si>
    <t>CUADRO 3</t>
  </si>
  <si>
    <t>CUADRO 4</t>
  </si>
  <si>
    <t>CUADRO 5</t>
  </si>
  <si>
    <r>
      <t xml:space="preserve">Matrícula Inicial </t>
    </r>
    <r>
      <rPr>
        <b/>
        <vertAlign val="superscript"/>
        <sz val="12"/>
        <color theme="1"/>
        <rFont val="Cambria"/>
        <family val="1"/>
        <scheme val="major"/>
      </rPr>
      <t>4/</t>
    </r>
  </si>
  <si>
    <r>
      <t xml:space="preserve">Nuevos Ingresos </t>
    </r>
    <r>
      <rPr>
        <vertAlign val="superscript"/>
        <sz val="11"/>
        <color theme="1"/>
        <rFont val="Cambria"/>
        <family val="1"/>
        <scheme val="major"/>
      </rPr>
      <t>4/</t>
    </r>
  </si>
  <si>
    <r>
      <t xml:space="preserve">Provenientes de otras Instituciones </t>
    </r>
    <r>
      <rPr>
        <vertAlign val="superscript"/>
        <sz val="11"/>
        <color theme="1"/>
        <rFont val="Cambria"/>
        <family val="1"/>
        <scheme val="major"/>
      </rPr>
      <t>4/</t>
    </r>
  </si>
  <si>
    <r>
      <t xml:space="preserve">Traslados a otras instituciones </t>
    </r>
    <r>
      <rPr>
        <vertAlign val="superscript"/>
        <sz val="11"/>
        <color theme="1"/>
        <rFont val="Cambria"/>
        <family val="1"/>
        <scheme val="major"/>
      </rPr>
      <t>4/</t>
    </r>
  </si>
  <si>
    <t>Educación  Preescolar -- Red de Cuido</t>
  </si>
  <si>
    <t>Teléfono:</t>
  </si>
  <si>
    <t>Datos del director(a):</t>
  </si>
  <si>
    <t>Datos del supervisor(a):</t>
  </si>
  <si>
    <t xml:space="preserve">Nombre: </t>
  </si>
  <si>
    <t xml:space="preserve">Firma: </t>
  </si>
  <si>
    <t xml:space="preserve">Teléfono: </t>
  </si>
  <si>
    <t>5-11-05</t>
  </si>
  <si>
    <t>RED CUIDO-CIUDADELA DE PAVAS</t>
  </si>
  <si>
    <t>Institución a la que se asigna la Red de Cuido:</t>
  </si>
  <si>
    <t>Nombre de la Red de Cuido</t>
  </si>
  <si>
    <r>
      <t xml:space="preserve">Nombre: </t>
    </r>
    <r>
      <rPr>
        <u/>
        <sz val="12"/>
        <color theme="1"/>
        <rFont val="Cambria"/>
        <family val="1"/>
        <scheme val="major"/>
      </rPr>
      <t/>
    </r>
  </si>
  <si>
    <t>Nombre:</t>
  </si>
  <si>
    <t>0489</t>
  </si>
  <si>
    <t>0511</t>
  </si>
  <si>
    <t>LEANDRO FONSECA NARANJO</t>
  </si>
  <si>
    <t>0517</t>
  </si>
  <si>
    <t>JOCOTAL ABAJO</t>
  </si>
  <si>
    <t>0527</t>
  </si>
  <si>
    <t>01911</t>
  </si>
  <si>
    <t>LA MESA</t>
  </si>
  <si>
    <t>0540</t>
  </si>
  <si>
    <t>03245</t>
  </si>
  <si>
    <t>0575</t>
  </si>
  <si>
    <t>JESUS QUESADA ALVARADO</t>
  </si>
  <si>
    <t>02657</t>
  </si>
  <si>
    <t>0668</t>
  </si>
  <si>
    <t>MANUEL ANTONIO BUSTAMANTE VARGAS</t>
  </si>
  <si>
    <t>0679</t>
  </si>
  <si>
    <t>PEDERNAL</t>
  </si>
  <si>
    <t>0715</t>
  </si>
  <si>
    <t>NARANJAL</t>
  </si>
  <si>
    <t>0749</t>
  </si>
  <si>
    <t>LOS MADEROS</t>
  </si>
  <si>
    <t>0750</t>
  </si>
  <si>
    <t>02206</t>
  </si>
  <si>
    <t>0766</t>
  </si>
  <si>
    <t>EL CAMPO</t>
  </si>
  <si>
    <t>0777</t>
  </si>
  <si>
    <t>02829</t>
  </si>
  <si>
    <t>OASIS</t>
  </si>
  <si>
    <t>0810</t>
  </si>
  <si>
    <t>03506</t>
  </si>
  <si>
    <t>0852</t>
  </si>
  <si>
    <t>0861</t>
  </si>
  <si>
    <t>03713</t>
  </si>
  <si>
    <t>LA ALFOMBRA</t>
  </si>
  <si>
    <t>0865</t>
  </si>
  <si>
    <t>LAS ESPERANZAS</t>
  </si>
  <si>
    <t>0902</t>
  </si>
  <si>
    <t>03611</t>
  </si>
  <si>
    <t>0923</t>
  </si>
  <si>
    <t>02453</t>
  </si>
  <si>
    <t>0939</t>
  </si>
  <si>
    <t>0941</t>
  </si>
  <si>
    <t>0965</t>
  </si>
  <si>
    <t>0971</t>
  </si>
  <si>
    <t>1002</t>
  </si>
  <si>
    <t>03613</t>
  </si>
  <si>
    <t>LAS CRUCES</t>
  </si>
  <si>
    <t>1016</t>
  </si>
  <si>
    <t>1023</t>
  </si>
  <si>
    <t>03612</t>
  </si>
  <si>
    <t>EL JORON</t>
  </si>
  <si>
    <t>1033</t>
  </si>
  <si>
    <t>03617</t>
  </si>
  <si>
    <t>CALDERON</t>
  </si>
  <si>
    <t>1055</t>
  </si>
  <si>
    <t>LA BONGA</t>
  </si>
  <si>
    <t>1061</t>
  </si>
  <si>
    <t>1153</t>
  </si>
  <si>
    <t>03584</t>
  </si>
  <si>
    <t>JOSE JOAQUIN MORA SIBAJA</t>
  </si>
  <si>
    <t>1273</t>
  </si>
  <si>
    <t>CARLOS MARIA JIMENEZ ORTIZ</t>
  </si>
  <si>
    <t>1279</t>
  </si>
  <si>
    <t>ELISEO ARREDONDO BLANCO</t>
  </si>
  <si>
    <t>1313</t>
  </si>
  <si>
    <t>LUIS GAMBOA ARAYA</t>
  </si>
  <si>
    <t>1401</t>
  </si>
  <si>
    <t>BOCA DEL RIO CUREÑA</t>
  </si>
  <si>
    <t>1430</t>
  </si>
  <si>
    <t>1433</t>
  </si>
  <si>
    <t>1443</t>
  </si>
  <si>
    <t>COROSO DE PATASTE</t>
  </si>
  <si>
    <t>1455</t>
  </si>
  <si>
    <t>1458</t>
  </si>
  <si>
    <t>03731</t>
  </si>
  <si>
    <t>1480</t>
  </si>
  <si>
    <t>03657</t>
  </si>
  <si>
    <t>CLEMENTE MARIN RODRIGUEZ</t>
  </si>
  <si>
    <t>1538</t>
  </si>
  <si>
    <t>03594</t>
  </si>
  <si>
    <t>ISLA CHICA</t>
  </si>
  <si>
    <t>ECOLOGICA LA TIGRA</t>
  </si>
  <si>
    <t>1597</t>
  </si>
  <si>
    <t>03656</t>
  </si>
  <si>
    <t>PATASTILLO</t>
  </si>
  <si>
    <t>1647</t>
  </si>
  <si>
    <t>1681</t>
  </si>
  <si>
    <t>03597</t>
  </si>
  <si>
    <t>1685</t>
  </si>
  <si>
    <t>GALLO PINTO</t>
  </si>
  <si>
    <t>1716</t>
  </si>
  <si>
    <t>02497</t>
  </si>
  <si>
    <t>1734</t>
  </si>
  <si>
    <t>JABONCILLO</t>
  </si>
  <si>
    <t>1741</t>
  </si>
  <si>
    <t>ALTO DE SAN JUAN</t>
  </si>
  <si>
    <t>1745</t>
  </si>
  <si>
    <t>03571</t>
  </si>
  <si>
    <t>BAJO LOS ANGELES</t>
  </si>
  <si>
    <t>1747</t>
  </si>
  <si>
    <t>03572</t>
  </si>
  <si>
    <t>BAJO LA TRINIDAD</t>
  </si>
  <si>
    <t>1769</t>
  </si>
  <si>
    <t>03578</t>
  </si>
  <si>
    <t>VIRGEN DE SANTA JUANA</t>
  </si>
  <si>
    <t>1799</t>
  </si>
  <si>
    <t>VICTOR CAMPOS VALVERDE</t>
  </si>
  <si>
    <t>1815</t>
  </si>
  <si>
    <t>1832</t>
  </si>
  <si>
    <t>02665</t>
  </si>
  <si>
    <t>NAPOLES</t>
  </si>
  <si>
    <t>1936</t>
  </si>
  <si>
    <t>ALTO DE VARAS</t>
  </si>
  <si>
    <t>1954</t>
  </si>
  <si>
    <t>03695</t>
  </si>
  <si>
    <t>1970</t>
  </si>
  <si>
    <t>03693</t>
  </si>
  <si>
    <t>LA ORIETTA</t>
  </si>
  <si>
    <t>1978</t>
  </si>
  <si>
    <t>BAYEIÑAK</t>
  </si>
  <si>
    <t>1980</t>
  </si>
  <si>
    <t>03511</t>
  </si>
  <si>
    <t>KSARIÑAK</t>
  </si>
  <si>
    <t>1989</t>
  </si>
  <si>
    <t>ENRIQUE PACHECO AGUILAR</t>
  </si>
  <si>
    <t>2000</t>
  </si>
  <si>
    <t>03673</t>
  </si>
  <si>
    <t>2007</t>
  </si>
  <si>
    <t>VERBENA NORTE</t>
  </si>
  <si>
    <t>2015</t>
  </si>
  <si>
    <t>MATA DE GUINEO</t>
  </si>
  <si>
    <t>2017</t>
  </si>
  <si>
    <t>MURCIA</t>
  </si>
  <si>
    <t>2043</t>
  </si>
  <si>
    <t>SANTA CRISTINA</t>
  </si>
  <si>
    <t>2059</t>
  </si>
  <si>
    <t>03692</t>
  </si>
  <si>
    <t>LAS VIRTUDES</t>
  </si>
  <si>
    <t>2060</t>
  </si>
  <si>
    <t>01273</t>
  </si>
  <si>
    <t>2066</t>
  </si>
  <si>
    <t>03542</t>
  </si>
  <si>
    <t>LA ISLA DE RIO FRIO</t>
  </si>
  <si>
    <t>2114</t>
  </si>
  <si>
    <t>03733</t>
  </si>
  <si>
    <t>COLONIA CARTAGENA</t>
  </si>
  <si>
    <t>2149</t>
  </si>
  <si>
    <t>LA UNION DEL TORO</t>
  </si>
  <si>
    <t>2166</t>
  </si>
  <si>
    <t>2167</t>
  </si>
  <si>
    <t>2168</t>
  </si>
  <si>
    <t>02888</t>
  </si>
  <si>
    <t>LOS ANGELES DEL RIO</t>
  </si>
  <si>
    <t>2170</t>
  </si>
  <si>
    <t>LOS ARBOLITOS</t>
  </si>
  <si>
    <t>2261</t>
  </si>
  <si>
    <t>2266</t>
  </si>
  <si>
    <t>I.D.A. BAGATZI</t>
  </si>
  <si>
    <t>2276</t>
  </si>
  <si>
    <t>03605</t>
  </si>
  <si>
    <t>2294</t>
  </si>
  <si>
    <t>03621</t>
  </si>
  <si>
    <t>RINCON DE LA VIEJA</t>
  </si>
  <si>
    <t>2310</t>
  </si>
  <si>
    <t>2312</t>
  </si>
  <si>
    <t>02934</t>
  </si>
  <si>
    <t>2313</t>
  </si>
  <si>
    <t>2316</t>
  </si>
  <si>
    <t>03602</t>
  </si>
  <si>
    <t>2400</t>
  </si>
  <si>
    <t>IGUANITA</t>
  </si>
  <si>
    <t>2425</t>
  </si>
  <si>
    <t>02599</t>
  </si>
  <si>
    <t>2447</t>
  </si>
  <si>
    <t>01258</t>
  </si>
  <si>
    <t>ANDRES BRICEÑO ACEVEDO</t>
  </si>
  <si>
    <t>2461</t>
  </si>
  <si>
    <t>03706</t>
  </si>
  <si>
    <t>ELIAS AIZA RIOS</t>
  </si>
  <si>
    <t>03705</t>
  </si>
  <si>
    <t>2471</t>
  </si>
  <si>
    <t>2504</t>
  </si>
  <si>
    <t>03721</t>
  </si>
  <si>
    <t>CAÑAFISTULA</t>
  </si>
  <si>
    <t>2518</t>
  </si>
  <si>
    <t>MATIAS DUARTE SOTELA</t>
  </si>
  <si>
    <t>2525</t>
  </si>
  <si>
    <t>03720</t>
  </si>
  <si>
    <t>LINDEROS</t>
  </si>
  <si>
    <t>2532</t>
  </si>
  <si>
    <t>RIO SECO</t>
  </si>
  <si>
    <t>2536</t>
  </si>
  <si>
    <t>01712</t>
  </si>
  <si>
    <t>DIONISIO LEAL VALLEJOS</t>
  </si>
  <si>
    <t>2558</t>
  </si>
  <si>
    <t>02449</t>
  </si>
  <si>
    <t>2600</t>
  </si>
  <si>
    <t>2609</t>
  </si>
  <si>
    <t>03623</t>
  </si>
  <si>
    <t>2611</t>
  </si>
  <si>
    <t>LOS TORNOS</t>
  </si>
  <si>
    <t>2617</t>
  </si>
  <si>
    <t>EL NISPERO</t>
  </si>
  <si>
    <t>2621</t>
  </si>
  <si>
    <t>2632</t>
  </si>
  <si>
    <t>RAIZAL</t>
  </si>
  <si>
    <t>2647</t>
  </si>
  <si>
    <t>HIGUERON</t>
  </si>
  <si>
    <t>2648</t>
  </si>
  <si>
    <t>2678</t>
  </si>
  <si>
    <t>2692</t>
  </si>
  <si>
    <t>TRES HERMANOS</t>
  </si>
  <si>
    <t>2708</t>
  </si>
  <si>
    <t>03610</t>
  </si>
  <si>
    <t>DIEGO DE ARTIEDA Y CHIRINO</t>
  </si>
  <si>
    <t>2717</t>
  </si>
  <si>
    <t>03639</t>
  </si>
  <si>
    <t>ISLA DE CEDROS</t>
  </si>
  <si>
    <t>2722</t>
  </si>
  <si>
    <t>BAJOS NEGROS</t>
  </si>
  <si>
    <t>2749</t>
  </si>
  <si>
    <t>2751</t>
  </si>
  <si>
    <t>PUNTA CUCHILLO</t>
  </si>
  <si>
    <t>2767</t>
  </si>
  <si>
    <t>FERNANDEZ</t>
  </si>
  <si>
    <t>2772</t>
  </si>
  <si>
    <t>03499</t>
  </si>
  <si>
    <t>LA PITA</t>
  </si>
  <si>
    <t>2794</t>
  </si>
  <si>
    <t>03636</t>
  </si>
  <si>
    <t>EL COTO</t>
  </si>
  <si>
    <t>2796</t>
  </si>
  <si>
    <t>03716</t>
  </si>
  <si>
    <t>03638</t>
  </si>
  <si>
    <t>2821</t>
  </si>
  <si>
    <t>2835</t>
  </si>
  <si>
    <t>03609</t>
  </si>
  <si>
    <t>2838</t>
  </si>
  <si>
    <t>ARTURO GARCIA GOLCHER</t>
  </si>
  <si>
    <t>2841</t>
  </si>
  <si>
    <t>PUNTA DEL RIO</t>
  </si>
  <si>
    <t>2845</t>
  </si>
  <si>
    <t>2867</t>
  </si>
  <si>
    <t>2874</t>
  </si>
  <si>
    <t>02373</t>
  </si>
  <si>
    <t>TAJO ALTO</t>
  </si>
  <si>
    <t>2876</t>
  </si>
  <si>
    <t>ZAGALA VIEJA</t>
  </si>
  <si>
    <t>2907</t>
  </si>
  <si>
    <t>VILLA ROMA</t>
  </si>
  <si>
    <t>2916</t>
  </si>
  <si>
    <t>2920</t>
  </si>
  <si>
    <t>03564</t>
  </si>
  <si>
    <t>2932</t>
  </si>
  <si>
    <t>03724</t>
  </si>
  <si>
    <t>KOGOKEAIBTDA</t>
  </si>
  <si>
    <t>2937</t>
  </si>
  <si>
    <t>GUAYMI</t>
  </si>
  <si>
    <t>2960</t>
  </si>
  <si>
    <t>03723</t>
  </si>
  <si>
    <t>KOGORIBTDA</t>
  </si>
  <si>
    <t>2975</t>
  </si>
  <si>
    <t>COTO SUR</t>
  </si>
  <si>
    <t>2982</t>
  </si>
  <si>
    <t>03726</t>
  </si>
  <si>
    <t>QUEBRADA LA TARDE</t>
  </si>
  <si>
    <t>3075</t>
  </si>
  <si>
    <t>02184</t>
  </si>
  <si>
    <t>KILOMETRO 29</t>
  </si>
  <si>
    <t>3137</t>
  </si>
  <si>
    <t>3217</t>
  </si>
  <si>
    <t>02297</t>
  </si>
  <si>
    <t>3235</t>
  </si>
  <si>
    <t>RIO BONITO</t>
  </si>
  <si>
    <t>3327</t>
  </si>
  <si>
    <t>CARBON 1</t>
  </si>
  <si>
    <t>3333</t>
  </si>
  <si>
    <t>03589</t>
  </si>
  <si>
    <t>CASORLA</t>
  </si>
  <si>
    <t>3337</t>
  </si>
  <si>
    <t>SIBUJU</t>
  </si>
  <si>
    <t>3339</t>
  </si>
  <si>
    <t>03588</t>
  </si>
  <si>
    <t>CELINA</t>
  </si>
  <si>
    <t>3349</t>
  </si>
  <si>
    <t>03631</t>
  </si>
  <si>
    <t>3391</t>
  </si>
  <si>
    <t>03592</t>
  </si>
  <si>
    <t>TUBA CREEK #1</t>
  </si>
  <si>
    <t>3446</t>
  </si>
  <si>
    <t>03207</t>
  </si>
  <si>
    <t>UNION RIO PEJE</t>
  </si>
  <si>
    <t>3475</t>
  </si>
  <si>
    <t>SAN ISIDRO DE FLORIDA</t>
  </si>
  <si>
    <t>3493</t>
  </si>
  <si>
    <t>03586</t>
  </si>
  <si>
    <t>3518</t>
  </si>
  <si>
    <t>SHUABB</t>
  </si>
  <si>
    <t>3521</t>
  </si>
  <si>
    <t>03012</t>
  </si>
  <si>
    <t>3540</t>
  </si>
  <si>
    <t>03273</t>
  </si>
  <si>
    <t>LAS BRISAS TORO AMARILLO</t>
  </si>
  <si>
    <t>3587</t>
  </si>
  <si>
    <t>3603</t>
  </si>
  <si>
    <t>3717</t>
  </si>
  <si>
    <t>3720</t>
  </si>
  <si>
    <t>ESTERILLOS OESTE</t>
  </si>
  <si>
    <t>3722</t>
  </si>
  <si>
    <t>3728</t>
  </si>
  <si>
    <t>DOS BOCAS</t>
  </si>
  <si>
    <t>3738</t>
  </si>
  <si>
    <t>03548</t>
  </si>
  <si>
    <t>ISLA PALO SECO</t>
  </si>
  <si>
    <t>3766</t>
  </si>
  <si>
    <t>SABALO</t>
  </si>
  <si>
    <t>3799</t>
  </si>
  <si>
    <t>03652</t>
  </si>
  <si>
    <t>LA RESERVA</t>
  </si>
  <si>
    <t>3803</t>
  </si>
  <si>
    <t>03661</t>
  </si>
  <si>
    <t>LAS LETRAS</t>
  </si>
  <si>
    <t>3807</t>
  </si>
  <si>
    <t>TUJANKIR II</t>
  </si>
  <si>
    <t>3811</t>
  </si>
  <si>
    <t>3816</t>
  </si>
  <si>
    <t>SANTA ROSA LA PALMERA</t>
  </si>
  <si>
    <t>3821</t>
  </si>
  <si>
    <t>03647</t>
  </si>
  <si>
    <t>CAÑO BLANCO</t>
  </si>
  <si>
    <t>3823</t>
  </si>
  <si>
    <t>3827</t>
  </si>
  <si>
    <t>3854</t>
  </si>
  <si>
    <t>03660</t>
  </si>
  <si>
    <t>3871</t>
  </si>
  <si>
    <t>MONICO</t>
  </si>
  <si>
    <t>3881</t>
  </si>
  <si>
    <t>3887</t>
  </si>
  <si>
    <t>3889</t>
  </si>
  <si>
    <t>3903</t>
  </si>
  <si>
    <t>3912</t>
  </si>
  <si>
    <t>03650</t>
  </si>
  <si>
    <t>3916</t>
  </si>
  <si>
    <t>3923</t>
  </si>
  <si>
    <t>BELICE</t>
  </si>
  <si>
    <t>3925</t>
  </si>
  <si>
    <t>LA CABAÑA</t>
  </si>
  <si>
    <t>3929</t>
  </si>
  <si>
    <t>03666</t>
  </si>
  <si>
    <t>4973</t>
  </si>
  <si>
    <t>SHINABLA</t>
  </si>
  <si>
    <t>5012</t>
  </si>
  <si>
    <t>03717</t>
  </si>
  <si>
    <t>SAN RAMON DE ARIO</t>
  </si>
  <si>
    <t>5018</t>
  </si>
  <si>
    <t>CAÑA BLANCA</t>
  </si>
  <si>
    <t>5030</t>
  </si>
  <si>
    <t>03521</t>
  </si>
  <si>
    <t>5047</t>
  </si>
  <si>
    <t>03649</t>
  </si>
  <si>
    <t>5306</t>
  </si>
  <si>
    <t>NIMARI TÄWÄ</t>
  </si>
  <si>
    <t>5309</t>
  </si>
  <si>
    <t>YORDIKICHA</t>
  </si>
  <si>
    <t>5312</t>
  </si>
  <si>
    <t>03513</t>
  </si>
  <si>
    <t>SHORDI</t>
  </si>
  <si>
    <t>5321</t>
  </si>
  <si>
    <t>LA ROXANA</t>
  </si>
  <si>
    <t>5550</t>
  </si>
  <si>
    <t>03687</t>
  </si>
  <si>
    <t>UKA TIPEY</t>
  </si>
  <si>
    <t>5564</t>
  </si>
  <si>
    <t>MRUSARA</t>
  </si>
  <si>
    <t>5570</t>
  </si>
  <si>
    <t>02612</t>
  </si>
  <si>
    <t>5574</t>
  </si>
  <si>
    <t>03011</t>
  </si>
  <si>
    <t>5648</t>
  </si>
  <si>
    <t>5698</t>
  </si>
  <si>
    <t>TSIRBÄKLÄ</t>
  </si>
  <si>
    <t>5703</t>
  </si>
  <si>
    <t>03688</t>
  </si>
  <si>
    <t>JAKKJUABATA</t>
  </si>
  <si>
    <t>5721</t>
  </si>
  <si>
    <t>MONTE LIRIO</t>
  </si>
  <si>
    <t>5799</t>
  </si>
  <si>
    <t>LAS ROSAS</t>
  </si>
  <si>
    <t>5801</t>
  </si>
  <si>
    <t>03686</t>
  </si>
  <si>
    <t>SUEBATA</t>
  </si>
  <si>
    <t>COOPE ROSALES</t>
  </si>
  <si>
    <t>5831</t>
  </si>
  <si>
    <t>JORGE ROSSI CHAVARRIA</t>
  </si>
  <si>
    <t>5865</t>
  </si>
  <si>
    <t>MARIARIBUTA</t>
  </si>
  <si>
    <t>5982</t>
  </si>
  <si>
    <t>6010</t>
  </si>
  <si>
    <t>ÑORIBATA</t>
  </si>
  <si>
    <t>6025</t>
  </si>
  <si>
    <t>ALTO KATSI</t>
  </si>
  <si>
    <t>6100</t>
  </si>
  <si>
    <t>MOI</t>
  </si>
  <si>
    <t>6141</t>
  </si>
  <si>
    <t>KABERI</t>
  </si>
  <si>
    <t>6154</t>
  </si>
  <si>
    <t>KONOBATA</t>
  </si>
  <si>
    <t>6296</t>
  </si>
  <si>
    <t>CERRO AZUL</t>
  </si>
  <si>
    <t>6356</t>
  </si>
  <si>
    <t>03497</t>
  </si>
  <si>
    <t>ALTO PALMERA</t>
  </si>
  <si>
    <t>6360</t>
  </si>
  <si>
    <t>PALENQUE EL SOL</t>
  </si>
  <si>
    <t>6374</t>
  </si>
  <si>
    <t>BAKÖM DI</t>
  </si>
  <si>
    <t>6388</t>
  </si>
  <si>
    <t>03498</t>
  </si>
  <si>
    <t>ARROZ ITARI</t>
  </si>
  <si>
    <t>6390</t>
  </si>
  <si>
    <t>03632</t>
  </si>
  <si>
    <t>NIMARI</t>
  </si>
  <si>
    <t>6400</t>
  </si>
  <si>
    <t>03512</t>
  </si>
  <si>
    <t>DUCHARI</t>
  </si>
  <si>
    <t>6403</t>
  </si>
  <si>
    <t>KSARABATA</t>
  </si>
  <si>
    <t>6405</t>
  </si>
  <si>
    <t>03615</t>
  </si>
  <si>
    <t>AKÖM</t>
  </si>
  <si>
    <t>6543</t>
  </si>
  <si>
    <t>BLUJURIÑAK</t>
  </si>
  <si>
    <t>6561</t>
  </si>
  <si>
    <t>TSINI KICHA</t>
  </si>
  <si>
    <t>6703</t>
  </si>
  <si>
    <t>03543</t>
  </si>
  <si>
    <t>CAÑO DE MASAYA</t>
  </si>
  <si>
    <t>6871</t>
  </si>
  <si>
    <t>03526</t>
  </si>
  <si>
    <t>J.N. CENTRAL DE ALAJUELITA</t>
  </si>
  <si>
    <t>LILLIAM MARTINEZ GARCIA</t>
  </si>
  <si>
    <t>ARNOLDO CUBIAS RIVAS</t>
  </si>
  <si>
    <t>ANABELLE OBANDO CORDERO</t>
  </si>
  <si>
    <t>MARIELA ORTIZ MATA</t>
  </si>
  <si>
    <t>CONSUELO VARGAS OTAROLA</t>
  </si>
  <si>
    <t>EVELYN RIVERA RODRIGUEZ</t>
  </si>
  <si>
    <t>EMILY RODRIGUEZ LEIVA</t>
  </si>
  <si>
    <t>HENRY JOSE ARAYA ARIAS</t>
  </si>
  <si>
    <t>JENNY SEGURA CASTILLO</t>
  </si>
  <si>
    <t>LAURA FALLAS DURAN</t>
  </si>
  <si>
    <t>ZAHYRA GAMBOA VINDAS</t>
  </si>
  <si>
    <t>YAMITETH QUINTANA MORA</t>
  </si>
  <si>
    <t>ROBERTO ALVARADO ESPINOZA</t>
  </si>
  <si>
    <t>MAURICIO GARCIA CERDAS</t>
  </si>
  <si>
    <t>DENIA QUIROS ARIAS</t>
  </si>
  <si>
    <t>JEANNETTE HERNANDEZ AVILA</t>
  </si>
  <si>
    <t>LUIS DIEGO SANCHEZ VARGAS</t>
  </si>
  <si>
    <t>ZULAY GRANADOS MARTINEZ</t>
  </si>
  <si>
    <t>KARINA CHAVEZ FONSECA</t>
  </si>
  <si>
    <t>ANA VIOLETA BERMUDEZ GOMEZ</t>
  </si>
  <si>
    <t>MARIVEL CEDENO MORA</t>
  </si>
  <si>
    <t>ANIA LORENA LEIVA CEDEÑO</t>
  </si>
  <si>
    <t>ANAIS ROMAN GAMBOA</t>
  </si>
  <si>
    <t>LORENA MENDEZ UMANA</t>
  </si>
  <si>
    <t>ERICK MORALES DIAZ</t>
  </si>
  <si>
    <t>JESSICA ALVARADO FONSECA</t>
  </si>
  <si>
    <t>ANANIAS FERNANDEZ ACUNA</t>
  </si>
  <si>
    <t>GRETTEL PEREZ ARIAS</t>
  </si>
  <si>
    <t>MARCO T. GOMEZ CHAVARRIA</t>
  </si>
  <si>
    <t>HEIDY ROJAS MENDEZ</t>
  </si>
  <si>
    <t>ANA YANSY VARGAS ABARCA</t>
  </si>
  <si>
    <t>YESENIA MENA MADRIGAL</t>
  </si>
  <si>
    <t>VILMA LEON CASTRO</t>
  </si>
  <si>
    <t>03806</t>
  </si>
  <si>
    <t>00590</t>
  </si>
  <si>
    <t>LUTGARDA LOPEZ CASANOVA</t>
  </si>
  <si>
    <t>CAROL PORTUGUEZ RODRIGUEZ</t>
  </si>
  <si>
    <t>SHIRLEY CASTILLO ROJAS</t>
  </si>
  <si>
    <t>KAREN QUESADA SANDINO</t>
  </si>
  <si>
    <t>FRANCISCO MONGE ARROYO</t>
  </si>
  <si>
    <t>ANGIE BOGANTES ALFARO</t>
  </si>
  <si>
    <t>ROY ISIDRO CHAVES GOMEZ</t>
  </si>
  <si>
    <t>EDWARD CALDERON VALVERDE</t>
  </si>
  <si>
    <t>ANDREA BOZA LORIG</t>
  </si>
  <si>
    <t>GABRIELA SALAS DELGADO</t>
  </si>
  <si>
    <t>GILBERTH GONZALEZ MOREIRA</t>
  </si>
  <si>
    <t>HAYDEE JIMENEZ CASTRO</t>
  </si>
  <si>
    <t>ANA IRIS ARAYA BARRANTES</t>
  </si>
  <si>
    <t>SILVIA ELENA ESPINOZA ULATE</t>
  </si>
  <si>
    <t>MILAGRO SOLIS ESTRADA</t>
  </si>
  <si>
    <t>MARIA DEL ROCIO VASQUEZ VASQUE</t>
  </si>
  <si>
    <t>SILVIA MARIA MOYA BARQUERO</t>
  </si>
  <si>
    <t>DORIS MARIA CALDERON PORRAS</t>
  </si>
  <si>
    <t>ANABELLE MONGE CAMBRONERO</t>
  </si>
  <si>
    <t>00920</t>
  </si>
  <si>
    <t>CYNTHIA VILLALOBOS RODRIGUEZ</t>
  </si>
  <si>
    <t>MARIA ELIZABETH SOTO NAVARRO</t>
  </si>
  <si>
    <t>ROBERTO CASTRO JIMENEZ</t>
  </si>
  <si>
    <t>ILEANA MARTINEZ LEIVA</t>
  </si>
  <si>
    <t>ADRIANA ZAMORA ALFARO</t>
  </si>
  <si>
    <t>JUAN CARLOS GONZALEZ SALGUERA</t>
  </si>
  <si>
    <t>LUCIA MESEN BRENES</t>
  </si>
  <si>
    <t>LUZMILDA RAMIREZ LOPEZ</t>
  </si>
  <si>
    <t>YOCONDA ALONSO JIRON</t>
  </si>
  <si>
    <t>ALBERTO ACOSTA ARIAS</t>
  </si>
  <si>
    <t>EDWIN SANDOVAL GALARZA</t>
  </si>
  <si>
    <t>LORENA SEQUEIRA GARCIA</t>
  </si>
  <si>
    <t>OSCAR ALBERTO ROJAS JIMENEZ</t>
  </si>
  <si>
    <t>ELIANA VELAS MIRANDA</t>
  </si>
  <si>
    <t>EDOLIA OCAMPO SEQUEIRA</t>
  </si>
  <si>
    <t>ROSAURA GOMEZ ARAYA</t>
  </si>
  <si>
    <t>CLARIBEL ARAYA HERNANDEZ</t>
  </si>
  <si>
    <t>JOSE RAUL QUESADA VIQUEZ</t>
  </si>
  <si>
    <t>YASIR MATARRITA CARAVACA</t>
  </si>
  <si>
    <t>MILDREY CHACON OVARES</t>
  </si>
  <si>
    <t>CECILIA HURTADO DIAZ</t>
  </si>
  <si>
    <t>OLGA BARRERA GALEANO</t>
  </si>
  <si>
    <t>JIMMY BARAHONA BLANCO</t>
  </si>
  <si>
    <t>JAIRO ALFARO SOLIS</t>
  </si>
  <si>
    <t>LIDIANETH ROJAS ALFARO</t>
  </si>
  <si>
    <t>ROXANA PANIAGUA CASTRO</t>
  </si>
  <si>
    <t>MARJORIE RAMIREZ VEGA</t>
  </si>
  <si>
    <t>DEIKEL MENDEZ MORA</t>
  </si>
  <si>
    <t>NESTOR BLANCO ELIZONDO</t>
  </si>
  <si>
    <t>LAURA GARRO MARTINEZ</t>
  </si>
  <si>
    <t>MARCO ANTONIO GOMEZ ULLOA</t>
  </si>
  <si>
    <t>01181</t>
  </si>
  <si>
    <t>03554</t>
  </si>
  <si>
    <t>LUIS CARLOS NARANJO ROJAS</t>
  </si>
  <si>
    <t>STECY MATARRITA ORTEGA</t>
  </si>
  <si>
    <t>LAURA GUERRERO SORIO</t>
  </si>
  <si>
    <t>SHIRLEY MADRIGAL PORTUGUEZ</t>
  </si>
  <si>
    <t>SILVIA ORTIZ MONGE</t>
  </si>
  <si>
    <t>RICARDO NAJERA BRAVO</t>
  </si>
  <si>
    <t>EDDIE LOAIZA NUÑEZ</t>
  </si>
  <si>
    <t>GABRIEL SALAZAR SALAZAR</t>
  </si>
  <si>
    <t>03862</t>
  </si>
  <si>
    <t>03864</t>
  </si>
  <si>
    <t>ROCIO ASTORGA SOLIS</t>
  </si>
  <si>
    <t>SONIA MENDEZ MENDEZ</t>
  </si>
  <si>
    <t>ALVARO ULLOA RODA</t>
  </si>
  <si>
    <t>ROGER ZAMORA MESEN</t>
  </si>
  <si>
    <t>CARLOS F. OBANDO FLORES</t>
  </si>
  <si>
    <t>JORGE MOLINA VEGA</t>
  </si>
  <si>
    <t>CINDY OVIEDO RODRIGUEZ</t>
  </si>
  <si>
    <t>MAUREEN ZUÑIGA SOLANO</t>
  </si>
  <si>
    <t>01576</t>
  </si>
  <si>
    <t>JAIRO MURILLO ARAYA</t>
  </si>
  <si>
    <t>SILVIA ELENA TORRES JIMENEZ</t>
  </si>
  <si>
    <t>HECTOR PORRAS VARELA</t>
  </si>
  <si>
    <t>GUSTAVO ACUÑA ARCE</t>
  </si>
  <si>
    <t>ROSIBETH CHAVARRIA SANCHEZ</t>
  </si>
  <si>
    <t>KATTIA VALVERDE HERNANDEZ</t>
  </si>
  <si>
    <t>03816</t>
  </si>
  <si>
    <t>YORLENY MORA BADILLA</t>
  </si>
  <si>
    <t>ROSIBEL SANCHEZ ZAMORA</t>
  </si>
  <si>
    <t>HEYLIN REBECA AGUIRRE ARAYA</t>
  </si>
  <si>
    <t>YAMILETH GONZALEZ CARMONA</t>
  </si>
  <si>
    <t>HEINER CHEVEZ MAYORGA</t>
  </si>
  <si>
    <t>SHEILA CARMONA CARMONA</t>
  </si>
  <si>
    <t>IDIABEL QUESADA GUZMAN</t>
  </si>
  <si>
    <t>SOCORRO PALOMINO RODRIGUEZ</t>
  </si>
  <si>
    <t>EVELYN QUESADA LOPEZ</t>
  </si>
  <si>
    <t>MARIANA CABEZAS ARAYA</t>
  </si>
  <si>
    <t>YAMILETH VILLALOBOS CHAVES</t>
  </si>
  <si>
    <t>KARLA CAMPOS ABADIA</t>
  </si>
  <si>
    <t>ZAIDEN AARON BRICEÑO LOPEZ</t>
  </si>
  <si>
    <t>VIKY RODRIGUEZ BARRANTES</t>
  </si>
  <si>
    <t>03786</t>
  </si>
  <si>
    <t>02048</t>
  </si>
  <si>
    <t>ROLANDO ESPINOZA ENRIQUEZ</t>
  </si>
  <si>
    <t>ANA VIRGINIA VEGA SEQUEIRA</t>
  </si>
  <si>
    <t>JACQUELINE MENDEZ CONTRERAS</t>
  </si>
  <si>
    <t>ELIETTE CASTELLON JAEN</t>
  </si>
  <si>
    <t>EYLIN MARIELA PEREZ GARCIA</t>
  </si>
  <si>
    <t>HELLEN BRICENO VELASQUEZ</t>
  </si>
  <si>
    <t>Ma. YUDANIA RUIZ MORENO</t>
  </si>
  <si>
    <t>02193</t>
  </si>
  <si>
    <t>YORLENY LOPEZ ZAMORA</t>
  </si>
  <si>
    <t>SHIRLEY PATRICIA OBANDO RUIZ</t>
  </si>
  <si>
    <t>JASON ANTONIO TREJOS ANGULO</t>
  </si>
  <si>
    <t>IGNACIO GUEVARA VIALES</t>
  </si>
  <si>
    <t>MINOR FONSECA CHAVARRIA</t>
  </si>
  <si>
    <t>03535</t>
  </si>
  <si>
    <t>02352</t>
  </si>
  <si>
    <t>02345</t>
  </si>
  <si>
    <t>ANGEL ENRIQUEZ PARRA</t>
  </si>
  <si>
    <t>JEIMY RODRIGUEZ GUSTAVINO</t>
  </si>
  <si>
    <t>ARACELLY MORALES MONGE</t>
  </si>
  <si>
    <t>NANCY SEGURA BATISTA</t>
  </si>
  <si>
    <t>ENRIQUE ANDRADE DE GRACIA</t>
  </si>
  <si>
    <t>VENANCIO MONTEZUMA BEJARANO</t>
  </si>
  <si>
    <t>MARIA CRISTINA ORTIZ AVILA</t>
  </si>
  <si>
    <t>ANA LUCIA CHAMORRO BONILLA</t>
  </si>
  <si>
    <t>JOSE PABLO ESPINOZA PALACIOS</t>
  </si>
  <si>
    <t>ENILDA MORAGA TORUÑO</t>
  </si>
  <si>
    <t>JHONSER A. BARRANTES CASTRO</t>
  </si>
  <si>
    <t>KAREN GABRIELA GARRO VARGAS</t>
  </si>
  <si>
    <t>REYNIER MEDINA ALVAREZ</t>
  </si>
  <si>
    <t>DORIS MARIA PORRAS NUÑEZ</t>
  </si>
  <si>
    <t>JOSE DOLORES ARGUETA RAMIREZ</t>
  </si>
  <si>
    <t>KENIA TREJOS RODRIGUEZ</t>
  </si>
  <si>
    <t>JENNY JIMENEZ GUSTAVINO</t>
  </si>
  <si>
    <t>EVER ARAYA RAMIREZ</t>
  </si>
  <si>
    <t>VIRGINIA VILLALOBOS ELIZONDO</t>
  </si>
  <si>
    <t>HERMES MONGE JIMENEZ</t>
  </si>
  <si>
    <t>DINIA CASTRO ZUÑIGA</t>
  </si>
  <si>
    <t>JESSICA DIAZ BALTODANO</t>
  </si>
  <si>
    <t>DANIEL RODRIGUEZ SIBAJA</t>
  </si>
  <si>
    <t>ANALIVE SANCHEZ VARGAS</t>
  </si>
  <si>
    <t>WALTER MARTINEZ MEDINA</t>
  </si>
  <si>
    <t>KAY RIGOBERTO MONTES GARCIA</t>
  </si>
  <si>
    <t>IDA PAPILI CAMPOS</t>
  </si>
  <si>
    <t>ANA LUCIA GARCIA HIDALGO</t>
  </si>
  <si>
    <t>ARACELLY CAMPOS SANTAMARIA</t>
  </si>
  <si>
    <t>JULIO RIVAS SELLES</t>
  </si>
  <si>
    <t>IRIS RIOS HIDALGO</t>
  </si>
  <si>
    <t>XINIA GARCIA ROSALES</t>
  </si>
  <si>
    <t>02435</t>
  </si>
  <si>
    <t>03869</t>
  </si>
  <si>
    <t>02959</t>
  </si>
  <si>
    <t>JACQUELINE FORBES SHAW</t>
  </si>
  <si>
    <t>ANA CORDOBA LOPEZ</t>
  </si>
  <si>
    <t>SHEKYNA TORRENTES LOPEZ</t>
  </si>
  <si>
    <t>BLANCA QUIROS CUBERO</t>
  </si>
  <si>
    <t>MILTON ROSALES ROSALES</t>
  </si>
  <si>
    <t>MAGDA OROCU JIMENEZ</t>
  </si>
  <si>
    <t>SANDRA DELGADO GOMEZ</t>
  </si>
  <si>
    <t>NOEMY MORALES VILLANUEVA</t>
  </si>
  <si>
    <t>SONIA GUEVARA ESPINOZA</t>
  </si>
  <si>
    <t>ANABEL LOPEZ LEANDRO</t>
  </si>
  <si>
    <t>CARLOS GOMEZ CALDERON</t>
  </si>
  <si>
    <t>MARIBEL MONTIEL GARCIA</t>
  </si>
  <si>
    <t>GISELLE BAEZ LINARES</t>
  </si>
  <si>
    <t>WILSON TORRES BATISTA</t>
  </si>
  <si>
    <t>MARIA LAVAREZ CRUZ</t>
  </si>
  <si>
    <t>WENDY ORTEGA PORRAS</t>
  </si>
  <si>
    <t>ERICK MURILLO CARMONA</t>
  </si>
  <si>
    <t>RUTH XINIA TORRES GODINEZ</t>
  </si>
  <si>
    <t>02489</t>
  </si>
  <si>
    <t>02491</t>
  </si>
  <si>
    <t>DUNCAN JARQUIN AMPIE</t>
  </si>
  <si>
    <t>YENDRI ROJAS CRUZ</t>
  </si>
  <si>
    <t>CAROLINA MENA ROA</t>
  </si>
  <si>
    <t>CINTHIA ALFARO RODRIGUEZ</t>
  </si>
  <si>
    <t>LUIS ALEJANDO APONTE QUIROS</t>
  </si>
  <si>
    <t>YIRLANIA GONZALEZ LOPEZ</t>
  </si>
  <si>
    <t>BENJAMIN RUIZ JIMENEZ</t>
  </si>
  <si>
    <t>MARJORIE ALFARO MURILLO</t>
  </si>
  <si>
    <t>MAYELA PARRALES MEDINA</t>
  </si>
  <si>
    <t>FLORIBETH RAMIREZ GARCIA</t>
  </si>
  <si>
    <t>03423</t>
  </si>
  <si>
    <t>COSTA ANA</t>
  </si>
  <si>
    <t>02139</t>
  </si>
  <si>
    <t>ELIVINIA PICHARDO VILLEGAS</t>
  </si>
  <si>
    <t>ESMERALDA VEGA JARQUIN</t>
  </si>
  <si>
    <t>VERA GARCIA NAVARRETE</t>
  </si>
  <si>
    <t>YETTY VILLALOBOS MURILLO</t>
  </si>
  <si>
    <t>ENIDIA GRANADOS CHINCHILLA</t>
  </si>
  <si>
    <t>YENDRI CHAVARRIA GOMEZ</t>
  </si>
  <si>
    <t>ALEJANDRA PALMA SOTO</t>
  </si>
  <si>
    <t>MARIANO CORDERO RIVERA</t>
  </si>
  <si>
    <t>MARILYN VARGAS SOTO</t>
  </si>
  <si>
    <t>03908</t>
  </si>
  <si>
    <t>03899</t>
  </si>
  <si>
    <t>03927</t>
  </si>
  <si>
    <t>03912</t>
  </si>
  <si>
    <t>03930</t>
  </si>
  <si>
    <t>03917</t>
  </si>
  <si>
    <t>03923</t>
  </si>
  <si>
    <t>03973</t>
  </si>
  <si>
    <t>03941</t>
  </si>
  <si>
    <t>04020</t>
  </si>
  <si>
    <t>04015</t>
  </si>
  <si>
    <t>04043</t>
  </si>
  <si>
    <t>04027</t>
  </si>
  <si>
    <t>04051</t>
  </si>
  <si>
    <t>04054</t>
  </si>
  <si>
    <t>ELIAS GARCIA MENDOZA</t>
  </si>
  <si>
    <t>JESSICA RAMIREZ MEJIAS</t>
  </si>
  <si>
    <t>YESLLIN ACUÑA MESEN</t>
  </si>
  <si>
    <t>LILIAN CALDERON ROJAS</t>
  </si>
  <si>
    <t>04091</t>
  </si>
  <si>
    <t>04078</t>
  </si>
  <si>
    <t>04076</t>
  </si>
  <si>
    <t>04100</t>
  </si>
  <si>
    <t>04138</t>
  </si>
  <si>
    <t>04155</t>
  </si>
  <si>
    <t>SUSANA QUIROS ESPINOZA</t>
  </si>
  <si>
    <t>JUNIOR FERNANDEZ SEGURA</t>
  </si>
  <si>
    <t>VICTOR IGLESIAS LOPEZ</t>
  </si>
  <si>
    <t>ANELIS ALVAREZ SANDOVAL</t>
  </si>
  <si>
    <t>LUIS CARLOS JIMENEZ CAMACHO</t>
  </si>
  <si>
    <t>FELICIA VINDAS RODRIGUEZ</t>
  </si>
  <si>
    <t>CARMEN VIALES ALVAREZ</t>
  </si>
  <si>
    <t>CARMEN FIGUEROA ZUÑIGA</t>
  </si>
  <si>
    <t>JENNY ORTIZ FIGUEROA</t>
  </si>
  <si>
    <t>FANUEL MORALES FERNANDEZ</t>
  </si>
  <si>
    <t>ROMELIA ARIAS ESPINOZA</t>
  </si>
  <si>
    <t>EDSON CARAVACA ESPINOZA</t>
  </si>
  <si>
    <t>ANA JULIA ESPINOZA SOLANO</t>
  </si>
  <si>
    <t>04125</t>
  </si>
  <si>
    <t>04119</t>
  </si>
  <si>
    <t>04169</t>
  </si>
  <si>
    <t>04177</t>
  </si>
  <si>
    <t>04172</t>
  </si>
  <si>
    <t>04197</t>
  </si>
  <si>
    <t>04192</t>
  </si>
  <si>
    <t>04073</t>
  </si>
  <si>
    <t>04212</t>
  </si>
  <si>
    <t>04263</t>
  </si>
  <si>
    <t>04227</t>
  </si>
  <si>
    <t>04264</t>
  </si>
  <si>
    <t>04233</t>
  </si>
  <si>
    <t>04241</t>
  </si>
  <si>
    <t>04247</t>
  </si>
  <si>
    <t>04243</t>
  </si>
  <si>
    <t>04240</t>
  </si>
  <si>
    <t>04278</t>
  </si>
  <si>
    <t>04294</t>
  </si>
  <si>
    <t>PR/ca/di</t>
  </si>
  <si>
    <t>Red de cuido</t>
  </si>
  <si>
    <t>RED CUIDO-ALBERTO MANUEL BRENES MORA</t>
  </si>
  <si>
    <t>RED CUIDO-BARRIO LOS ANGELES</t>
  </si>
  <si>
    <t>RED CUIDO-HERIBERTO ZELEDON RODRIGUEZ</t>
  </si>
  <si>
    <t>RED CUIDO-BRAULIO MORALES CERVANTES</t>
  </si>
  <si>
    <t>RED CUIDO-MARAÑONAL</t>
  </si>
  <si>
    <t>RED CUIDO-J.N. JUAN XXIII</t>
  </si>
  <si>
    <t>RED CUIDO-J.N. SOTERO GONZALEZ BARQUERO</t>
  </si>
  <si>
    <t>RED CUIDO-CENTRAL DE JACO</t>
  </si>
  <si>
    <t>RED CUIDO-TOBIAS GUZMAN BRENES</t>
  </si>
  <si>
    <t>RED CUIDO-RODOLFO HERZOG MULLER</t>
  </si>
  <si>
    <t>RED CUIDO-MANUEL DE JESUS JIMENEZ</t>
  </si>
  <si>
    <t>RED CUIDO-EZEQUIEL MORALES AGUILAR</t>
  </si>
  <si>
    <t>RED CUIDO-GRANADILLA NORTE</t>
  </si>
  <si>
    <t>RED CUIDO-MONTERREY VARGAS ARAYA</t>
  </si>
  <si>
    <t>RED CUIDO-LEON XIII</t>
  </si>
  <si>
    <t>RED CUIDO-HATILLO 2</t>
  </si>
  <si>
    <t>RED CUIDO-VILLA DEL MAR #2</t>
  </si>
  <si>
    <t>RED CUIDO-HERRADURA</t>
  </si>
  <si>
    <t>RED CUIDO-HUACAS</t>
  </si>
  <si>
    <t>RED CUIDO-RAFAEL YGLESIAS CASTRO</t>
  </si>
  <si>
    <t>RED CUIDO-J.N. JORGE DEBRAVO</t>
  </si>
  <si>
    <t>RED CUIDO-J.N. JOSE JOAQUIN SALAS PEREZ</t>
  </si>
  <si>
    <t>03523</t>
  </si>
  <si>
    <t>RED CUIDO-J.N. MANUEL BELGRANO</t>
  </si>
  <si>
    <t>03524</t>
  </si>
  <si>
    <t>RED CUIDO-J.N. RINCON GRANDE</t>
  </si>
  <si>
    <t>RED CUIDO-JOSE FIGUERES FERRER</t>
  </si>
  <si>
    <t>RED CUIDO-LOS CORALES</t>
  </si>
  <si>
    <t>RED CUIDO-MANUEL MARIA GUTIERREZ ZAMORA</t>
  </si>
  <si>
    <t>RED CUIDO-MERCEDES NORTE</t>
  </si>
  <si>
    <t>RED CUIDO-QUINCE DE AGOSTO</t>
  </si>
  <si>
    <t>RED CUIDO-QUINCE DE SETIEMBRE</t>
  </si>
  <si>
    <t>RED CUIDO-SAN ISIDRO</t>
  </si>
  <si>
    <t>RED CUIDO-SAN JERONIMO</t>
  </si>
  <si>
    <t>SAINT NICOLAS OF FLÜE SHCOOL</t>
  </si>
  <si>
    <t>GREENLAND MONTESSORI</t>
  </si>
  <si>
    <t>03518</t>
  </si>
  <si>
    <t>NUESTRA SEÑORA DE BELEN</t>
  </si>
  <si>
    <t>SISTEMA EDUCATIVO ALTAVISTA DEL CARMEN</t>
  </si>
  <si>
    <t>CENTRO EDUCATIVO LEON</t>
  </si>
  <si>
    <t>MUSIC GARDEN PRESCHOOL</t>
  </si>
  <si>
    <t>03538</t>
  </si>
  <si>
    <t>PAZ MONTESSORI</t>
  </si>
  <si>
    <t>GREDOS SAN DIEGO INTERNATIONAL SCHOOL</t>
  </si>
  <si>
    <t>GARABATOS INSTITUTO PREESCOLAR</t>
  </si>
  <si>
    <t>CENTRO EDUCATIVO BILINGÜE MENTES BRILLANTES</t>
  </si>
  <si>
    <t>CENTRO EDUCATIVO UCR-GUANACASTE</t>
  </si>
  <si>
    <t>NELLY RODRIGUEZ FLORES</t>
  </si>
  <si>
    <t>MARIA MIRONOVA</t>
  </si>
  <si>
    <t>VALERIA ALVARADO HERNANDEZ</t>
  </si>
  <si>
    <t>LADDY RUIZ ARIAS</t>
  </si>
  <si>
    <t>ANDREA MONGE RAMIREZ</t>
  </si>
  <si>
    <t>AGNES CAMPOS SANCHUN</t>
  </si>
  <si>
    <t>CRISTINA MENENDEZ MUNOZ</t>
  </si>
  <si>
    <t>WAINER ESPINOZA VALVERDE</t>
  </si>
  <si>
    <t>CRISTINA CAMACHO CASTRO</t>
  </si>
  <si>
    <t>RONALD ARROYO SOLANO</t>
  </si>
  <si>
    <t>ANA CARMIÑA ROJAS VIQUEZ</t>
  </si>
  <si>
    <t>ALEXANDRA VALLADARES RODRIGUEZ</t>
  </si>
  <si>
    <t>KAREN RODRIGUEZ ZUNIGA</t>
  </si>
  <si>
    <t>ANA M. RODRIGUEZ ALVAREZ</t>
  </si>
  <si>
    <t>PRISCILA LEANDRO VILLALOBOS</t>
  </si>
  <si>
    <t>KARLA RODRIGUEZ LEITON</t>
  </si>
  <si>
    <t>DANIEL VARGAS BADILLA</t>
  </si>
  <si>
    <t>ANA RUTH CENTENO CALVO</t>
  </si>
  <si>
    <t>ANA GABRIELA BREALEY GOMEZ</t>
  </si>
  <si>
    <t>IRENE CASTRO ABARCA</t>
  </si>
  <si>
    <t>ISABELLA DUARTE DORRONSORO</t>
  </si>
  <si>
    <t>SUGEILYN CORDERO CASTILLO</t>
  </si>
  <si>
    <t>04349</t>
  </si>
  <si>
    <t>04343</t>
  </si>
  <si>
    <t>04346</t>
  </si>
  <si>
    <t>04347</t>
  </si>
  <si>
    <t>04348</t>
  </si>
  <si>
    <t>03772</t>
  </si>
  <si>
    <t>04350</t>
  </si>
  <si>
    <t>04344</t>
  </si>
  <si>
    <t>RED CUIDO-ARTURO QUIROS CARRANZA</t>
  </si>
  <si>
    <t>RED CUIDO-CAMPO KENNEDY-SAN FRANCISCO DE ASIS</t>
  </si>
  <si>
    <t>RED CUIDO-CAMPO KENNEDY-RAYITO DE LUZ</t>
  </si>
  <si>
    <t>RED CUIDO-COOPE ROSALES</t>
  </si>
  <si>
    <t>03619</t>
  </si>
  <si>
    <t>03672</t>
  </si>
  <si>
    <t>03669</t>
  </si>
  <si>
    <t>03556</t>
  </si>
  <si>
    <t>03552</t>
  </si>
  <si>
    <t>03620</t>
  </si>
  <si>
    <t>Datos de La Red de Cuido</t>
  </si>
  <si>
    <t>EMA LOPEZ VILLALOBOS</t>
  </si>
  <si>
    <t>CECUDI HERRADURA</t>
  </si>
  <si>
    <t>CECUDI UPALA</t>
  </si>
  <si>
    <t>Violencia Intrafamiliar</t>
  </si>
  <si>
    <t>Sexual</t>
  </si>
  <si>
    <t>Negligencia</t>
  </si>
  <si>
    <t>Violencia Extrafamiliar</t>
  </si>
  <si>
    <t>Violación sexual</t>
  </si>
  <si>
    <t>Abuso sexual</t>
  </si>
  <si>
    <t>Relación impropia</t>
  </si>
  <si>
    <t>Explotación sexual comercial</t>
  </si>
  <si>
    <t>Trata de personas</t>
  </si>
  <si>
    <t>Laboral</t>
  </si>
  <si>
    <t>Tráfico</t>
  </si>
  <si>
    <t>CASOS DE VIOLENCIA INTRAFAMILIAR Y EXTRAFAMILIAR</t>
  </si>
  <si>
    <t>Responda sí o no.</t>
  </si>
  <si>
    <t>¿Cuenta el centro educativo con Grupo de Convivencia?</t>
  </si>
  <si>
    <t>¿Se están acatando en el centro educativo los protocolos de actuación ante situaciones de violencia?</t>
  </si>
  <si>
    <t>Cantidad de estudiantes involucrados</t>
  </si>
  <si>
    <t>Cantidad de Casos</t>
  </si>
  <si>
    <t>8.</t>
  </si>
  <si>
    <t>¿Cantidad de estudiantes encontrados con arma contusa?</t>
  </si>
  <si>
    <t>¿Cantidad de estudiantes encontrados con arma hechiza?</t>
  </si>
  <si>
    <t>9.</t>
  </si>
  <si>
    <t>10.</t>
  </si>
  <si>
    <t>11.</t>
  </si>
  <si>
    <t>12.</t>
  </si>
  <si>
    <t>13.</t>
  </si>
  <si>
    <t>¿Cantidad de armas contusas decomisadas?</t>
  </si>
  <si>
    <t>¿Cantidad de armas hechizas decomisadas?</t>
  </si>
  <si>
    <t>Suspensiones.</t>
  </si>
  <si>
    <t>14.</t>
  </si>
  <si>
    <t>15.</t>
  </si>
  <si>
    <t>Psicológica</t>
  </si>
  <si>
    <t>Acoso Sexual y Hostigamiento Sexual</t>
  </si>
  <si>
    <t>Discriminación por xenofobia</t>
  </si>
  <si>
    <t>Discriminación racial</t>
  </si>
  <si>
    <t>Discriminación por orientación sexual</t>
  </si>
  <si>
    <t>De estudiantes a docentes</t>
  </si>
  <si>
    <t>Entre estudiantes</t>
  </si>
  <si>
    <t>De docentes a estudiantes</t>
  </si>
  <si>
    <t>DATOS SOBRE OTROS TIPOS DE VIOLENCIA</t>
  </si>
  <si>
    <t>CUADRO 6--PARTE 1--</t>
  </si>
  <si>
    <t>CUADRO 6--PARTE 2--</t>
  </si>
  <si>
    <t>KINDER SAN FRANCISCO DE ASIS</t>
  </si>
  <si>
    <t>CENTRO EDUCATIVO SAN AGUSTIN-ALAJUELA-</t>
  </si>
  <si>
    <t>PREESCOLAR ABC</t>
  </si>
  <si>
    <t>CENTRO EDUCATIVO SAN AGUSTIN</t>
  </si>
  <si>
    <t>CENTRO EDUCATIVO SAN FRANCISCO DE ASIS</t>
  </si>
  <si>
    <t>CENTRO INFANTIL CARMEN LYRA</t>
  </si>
  <si>
    <t>CENTRO EDUCATIVO SANTA MARIA</t>
  </si>
  <si>
    <t>CENTRO DE APRENDIZAJE EDUCARTE</t>
  </si>
  <si>
    <t>CORPORACION EDUCATIVA SANTA MARIA</t>
  </si>
  <si>
    <t>CENTRO EDUCATIVO EDUCARTE</t>
  </si>
  <si>
    <t>SISTEMA EDUCATIVO WHITMAN</t>
  </si>
  <si>
    <r>
      <t xml:space="preserve">Indique en el siguiente cuadro los </t>
    </r>
    <r>
      <rPr>
        <b/>
        <i/>
        <u val="double"/>
        <sz val="11"/>
        <rFont val="Cambria"/>
        <family val="1"/>
        <scheme val="major"/>
      </rPr>
      <t>casos registrados</t>
    </r>
    <r>
      <rPr>
        <sz val="11"/>
        <rFont val="Cambria"/>
        <family val="1"/>
        <scheme val="major"/>
      </rPr>
      <t xml:space="preserve"> de violencia:</t>
    </r>
  </si>
  <si>
    <r>
      <t xml:space="preserve">De estudiantes a otro personal </t>
    </r>
    <r>
      <rPr>
        <b/>
        <vertAlign val="superscript"/>
        <sz val="11"/>
        <rFont val="Cambria"/>
        <family val="1"/>
        <scheme val="major"/>
      </rPr>
      <t>1/</t>
    </r>
  </si>
  <si>
    <r>
      <t xml:space="preserve">De otro personal a estudiantes </t>
    </r>
    <r>
      <rPr>
        <b/>
        <vertAlign val="superscript"/>
        <sz val="11"/>
        <rFont val="Cambria"/>
        <family val="1"/>
        <scheme val="major"/>
      </rPr>
      <t>1/</t>
    </r>
  </si>
  <si>
    <t>Reporte la cantidad de casos en que se han implementado los siguientes protocolos en el Centro Educativo.  Además, indique la cantidad de estudiantes involucrados en los casos mencionados.</t>
  </si>
  <si>
    <t>2-16-02</t>
  </si>
  <si>
    <t>2-16-03</t>
  </si>
  <si>
    <t>7-03-07</t>
  </si>
  <si>
    <t>16.</t>
  </si>
  <si>
    <t>a.</t>
  </si>
  <si>
    <t>b.</t>
  </si>
  <si>
    <t>c.</t>
  </si>
  <si>
    <t>0395</t>
  </si>
  <si>
    <t>GUSTAVO AGÜERO BARRANTES</t>
  </si>
  <si>
    <t>MARIA MORA UREÑA</t>
  </si>
  <si>
    <t>BORDON LILAN</t>
  </si>
  <si>
    <t>NGÖBEGÜE</t>
  </si>
  <si>
    <t>2277</t>
  </si>
  <si>
    <t>6277</t>
  </si>
  <si>
    <t>02006</t>
  </si>
  <si>
    <t>LA ILUSION DE CANTA GALLO</t>
  </si>
  <si>
    <t>3833</t>
  </si>
  <si>
    <t>LAS GARZAS</t>
  </si>
  <si>
    <t>0692</t>
  </si>
  <si>
    <t>ANICETO JIMENEZ BARBOZA</t>
  </si>
  <si>
    <t>3778</t>
  </si>
  <si>
    <t>SARDINAL</t>
  </si>
  <si>
    <t>1595</t>
  </si>
  <si>
    <t>2820</t>
  </si>
  <si>
    <t>2813</t>
  </si>
  <si>
    <t>4939</t>
  </si>
  <si>
    <t>02463</t>
  </si>
  <si>
    <t>NAVAJUELAR</t>
  </si>
  <si>
    <t>2641</t>
  </si>
  <si>
    <t>02473</t>
  </si>
  <si>
    <t>3877</t>
  </si>
  <si>
    <t>02477</t>
  </si>
  <si>
    <t>GUACALITO</t>
  </si>
  <si>
    <t>J.N. RENZO ZINGONE</t>
  </si>
  <si>
    <t>3607</t>
  </si>
  <si>
    <t>02617</t>
  </si>
  <si>
    <t>2177</t>
  </si>
  <si>
    <t>EL MUELLE</t>
  </si>
  <si>
    <t>2858</t>
  </si>
  <si>
    <t>3775</t>
  </si>
  <si>
    <t>FINCA MONA</t>
  </si>
  <si>
    <t>0727</t>
  </si>
  <si>
    <t>5569</t>
  </si>
  <si>
    <t>MARIA RAFFOLS</t>
  </si>
  <si>
    <t>5646</t>
  </si>
  <si>
    <t>02868</t>
  </si>
  <si>
    <t>SECTOR BARRANTES</t>
  </si>
  <si>
    <t>0879</t>
  </si>
  <si>
    <t>LA SIERRA</t>
  </si>
  <si>
    <t>3588</t>
  </si>
  <si>
    <t>02987</t>
  </si>
  <si>
    <t>GUARANI</t>
  </si>
  <si>
    <t>2674</t>
  </si>
  <si>
    <t>SABALITO</t>
  </si>
  <si>
    <t>1587</t>
  </si>
  <si>
    <t>5883</t>
  </si>
  <si>
    <t>03176</t>
  </si>
  <si>
    <t>BARBUDAL</t>
  </si>
  <si>
    <t>MRÜSARA</t>
  </si>
  <si>
    <t>3234</t>
  </si>
  <si>
    <t>03740</t>
  </si>
  <si>
    <t>1772</t>
  </si>
  <si>
    <t>03769</t>
  </si>
  <si>
    <t>SANTA JUANA</t>
  </si>
  <si>
    <t>1746</t>
  </si>
  <si>
    <t>1761</t>
  </si>
  <si>
    <t>03771</t>
  </si>
  <si>
    <t>0487</t>
  </si>
  <si>
    <t>BIJAGUAL NORTE</t>
  </si>
  <si>
    <t>2825</t>
  </si>
  <si>
    <t>03773</t>
  </si>
  <si>
    <t>6556</t>
  </si>
  <si>
    <t>2701</t>
  </si>
  <si>
    <t>LA ABUELA</t>
  </si>
  <si>
    <t>0898</t>
  </si>
  <si>
    <t>03776</t>
  </si>
  <si>
    <t>0774</t>
  </si>
  <si>
    <t>03777</t>
  </si>
  <si>
    <t>BARU</t>
  </si>
  <si>
    <t>0757</t>
  </si>
  <si>
    <t>03778</t>
  </si>
  <si>
    <t>0650</t>
  </si>
  <si>
    <t>03780</t>
  </si>
  <si>
    <t>0606</t>
  </si>
  <si>
    <t>03781</t>
  </si>
  <si>
    <t>COLONIA GAMALOTILLO</t>
  </si>
  <si>
    <t>03782</t>
  </si>
  <si>
    <t>0720</t>
  </si>
  <si>
    <t>BAJO BURGOS</t>
  </si>
  <si>
    <t>0738</t>
  </si>
  <si>
    <t>EL TIRRA</t>
  </si>
  <si>
    <t>1029</t>
  </si>
  <si>
    <t>SAN IGNACIO</t>
  </si>
  <si>
    <t>0986</t>
  </si>
  <si>
    <t>BAJO LAS BRISAS</t>
  </si>
  <si>
    <t>1067</t>
  </si>
  <si>
    <t>1079</t>
  </si>
  <si>
    <t>0881</t>
  </si>
  <si>
    <t>0829</t>
  </si>
  <si>
    <t>0758</t>
  </si>
  <si>
    <t>BAJO DE LAS BONITAS</t>
  </si>
  <si>
    <t>3676</t>
  </si>
  <si>
    <t>03796</t>
  </si>
  <si>
    <t>3652</t>
  </si>
  <si>
    <t>2946</t>
  </si>
  <si>
    <t>BALSAR</t>
  </si>
  <si>
    <t>1043</t>
  </si>
  <si>
    <t>03800</t>
  </si>
  <si>
    <t>CLAVERA</t>
  </si>
  <si>
    <t>0855</t>
  </si>
  <si>
    <t>03801</t>
  </si>
  <si>
    <t>0944</t>
  </si>
  <si>
    <t>6665</t>
  </si>
  <si>
    <t>0538</t>
  </si>
  <si>
    <t>03805</t>
  </si>
  <si>
    <t>0588</t>
  </si>
  <si>
    <t>LA PACAYA</t>
  </si>
  <si>
    <t>0874</t>
  </si>
  <si>
    <t>03809</t>
  </si>
  <si>
    <t>3858</t>
  </si>
  <si>
    <t>3897</t>
  </si>
  <si>
    <t>1598</t>
  </si>
  <si>
    <t>PEJIBAYE</t>
  </si>
  <si>
    <t>03815</t>
  </si>
  <si>
    <t>1464</t>
  </si>
  <si>
    <t>1447</t>
  </si>
  <si>
    <t>EL BURIO</t>
  </si>
  <si>
    <t>1461</t>
  </si>
  <si>
    <t>03818</t>
  </si>
  <si>
    <t>LA PAZ</t>
  </si>
  <si>
    <t>3822</t>
  </si>
  <si>
    <t>CAÑO RITO</t>
  </si>
  <si>
    <t>3884</t>
  </si>
  <si>
    <t>CAMPO VERDE</t>
  </si>
  <si>
    <t>1534</t>
  </si>
  <si>
    <t>3890</t>
  </si>
  <si>
    <t>2318</t>
  </si>
  <si>
    <t>SAN PEDRO DE MOGOTE</t>
  </si>
  <si>
    <t>5033</t>
  </si>
  <si>
    <t>NUEVO SANTO DOMINGO</t>
  </si>
  <si>
    <t>3444</t>
  </si>
  <si>
    <t>MATA DE LIMON</t>
  </si>
  <si>
    <t>5322</t>
  </si>
  <si>
    <t>EL GUAPOTE</t>
  </si>
  <si>
    <t>2517</t>
  </si>
  <si>
    <t>2551</t>
  </si>
  <si>
    <t>LA GUINEA</t>
  </si>
  <si>
    <t>1482</t>
  </si>
  <si>
    <t>1478</t>
  </si>
  <si>
    <t>CHAMBACU</t>
  </si>
  <si>
    <t>1481</t>
  </si>
  <si>
    <t>03835</t>
  </si>
  <si>
    <t>1720</t>
  </si>
  <si>
    <t>03836</t>
  </si>
  <si>
    <t>SAN HUMBERTO</t>
  </si>
  <si>
    <t>1418</t>
  </si>
  <si>
    <t>SANTA ESPERANZA</t>
  </si>
  <si>
    <t>1692</t>
  </si>
  <si>
    <t>03838</t>
  </si>
  <si>
    <t>I.D.A. LAS PARCELAS</t>
  </si>
  <si>
    <t>5325</t>
  </si>
  <si>
    <t>OROCU</t>
  </si>
  <si>
    <t>3704</t>
  </si>
  <si>
    <t>3767</t>
  </si>
  <si>
    <t>03841</t>
  </si>
  <si>
    <t>3731</t>
  </si>
  <si>
    <t>03842</t>
  </si>
  <si>
    <t>EL REY</t>
  </si>
  <si>
    <t>3791</t>
  </si>
  <si>
    <t>03843</t>
  </si>
  <si>
    <t>EL NEGRO</t>
  </si>
  <si>
    <t>3730</t>
  </si>
  <si>
    <t>03844</t>
  </si>
  <si>
    <t>EL PASITO</t>
  </si>
  <si>
    <t>6026</t>
  </si>
  <si>
    <t>03845</t>
  </si>
  <si>
    <t>COLINAS DEL ESTE</t>
  </si>
  <si>
    <t>1350</t>
  </si>
  <si>
    <t>RINCON DE MORA</t>
  </si>
  <si>
    <t>1286</t>
  </si>
  <si>
    <t>03848</t>
  </si>
  <si>
    <t>EL SALVADOR</t>
  </si>
  <si>
    <t>03849</t>
  </si>
  <si>
    <t>03851</t>
  </si>
  <si>
    <t>1925</t>
  </si>
  <si>
    <t>03853</t>
  </si>
  <si>
    <t>1762</t>
  </si>
  <si>
    <t>ARGENTINA GONGORA DE ROBERT</t>
  </si>
  <si>
    <t>2008</t>
  </si>
  <si>
    <t>03858</t>
  </si>
  <si>
    <t>YOLANDA</t>
  </si>
  <si>
    <t>2054</t>
  </si>
  <si>
    <t>03859</t>
  </si>
  <si>
    <t>EL VOLCAN</t>
  </si>
  <si>
    <t>1968</t>
  </si>
  <si>
    <t>BONILLA</t>
  </si>
  <si>
    <t>6402</t>
  </si>
  <si>
    <t>JUITÖ</t>
  </si>
  <si>
    <t>5824</t>
  </si>
  <si>
    <t>DÖRBATA</t>
  </si>
  <si>
    <t>2011</t>
  </si>
  <si>
    <t>2065</t>
  </si>
  <si>
    <t>03866</t>
  </si>
  <si>
    <t>LA TIRIMBINA</t>
  </si>
  <si>
    <t>1619</t>
  </si>
  <si>
    <t>03867</t>
  </si>
  <si>
    <t>5699</t>
  </si>
  <si>
    <t>TKANYÄKÄ</t>
  </si>
  <si>
    <t>2041</t>
  </si>
  <si>
    <t>CIRUELAS</t>
  </si>
  <si>
    <t>0716</t>
  </si>
  <si>
    <t>03873</t>
  </si>
  <si>
    <t>3779</t>
  </si>
  <si>
    <t>03874</t>
  </si>
  <si>
    <t>SARDINAL SUR</t>
  </si>
  <si>
    <t>2779</t>
  </si>
  <si>
    <t>2930</t>
  </si>
  <si>
    <t>03877</t>
  </si>
  <si>
    <t>3254</t>
  </si>
  <si>
    <t>2908</t>
  </si>
  <si>
    <t>2537</t>
  </si>
  <si>
    <t>1514</t>
  </si>
  <si>
    <t>EL COMBATE</t>
  </si>
  <si>
    <t>0969</t>
  </si>
  <si>
    <t>03885</t>
  </si>
  <si>
    <t>03886</t>
  </si>
  <si>
    <t>PUNTO DE MIRA</t>
  </si>
  <si>
    <t>0799</t>
  </si>
  <si>
    <t>03887</t>
  </si>
  <si>
    <t>CANAAN</t>
  </si>
  <si>
    <t>0756</t>
  </si>
  <si>
    <t>TALARI</t>
  </si>
  <si>
    <t>SAN ANTONIO ABAJO</t>
  </si>
  <si>
    <t>0735</t>
  </si>
  <si>
    <t>1454</t>
  </si>
  <si>
    <t>03892</t>
  </si>
  <si>
    <t>2340</t>
  </si>
  <si>
    <t>ALTOS DEL SOCORRO</t>
  </si>
  <si>
    <t>2071</t>
  </si>
  <si>
    <t>03895</t>
  </si>
  <si>
    <t>2107</t>
  </si>
  <si>
    <t>REMOLINITOS</t>
  </si>
  <si>
    <t>4979</t>
  </si>
  <si>
    <t>5813</t>
  </si>
  <si>
    <t>2633</t>
  </si>
  <si>
    <t>2660</t>
  </si>
  <si>
    <t>RANCHITOS</t>
  </si>
  <si>
    <t>0917</t>
  </si>
  <si>
    <t>03902</t>
  </si>
  <si>
    <t>BAJO DE VERAGUA</t>
  </si>
  <si>
    <t>3097</t>
  </si>
  <si>
    <t>03903</t>
  </si>
  <si>
    <t>LOS ANGELES DE DRAKE</t>
  </si>
  <si>
    <t>0832</t>
  </si>
  <si>
    <t>03905</t>
  </si>
  <si>
    <t>3313</t>
  </si>
  <si>
    <t>LA CATALINA</t>
  </si>
  <si>
    <t>3547</t>
  </si>
  <si>
    <t>3564</t>
  </si>
  <si>
    <t>3328</t>
  </si>
  <si>
    <t>SEIS AMIGOS</t>
  </si>
  <si>
    <t>3334</t>
  </si>
  <si>
    <t>03913</t>
  </si>
  <si>
    <t>PALESTINA DE ZENT</t>
  </si>
  <si>
    <t>5025</t>
  </si>
  <si>
    <t>03914</t>
  </si>
  <si>
    <t>SAN CRISTOBAL Y NEVIS</t>
  </si>
  <si>
    <t>BARRIO CLARET</t>
  </si>
  <si>
    <t>BARRIO CUBA</t>
  </si>
  <si>
    <t>MARIA DEL C. DURAN CALVO</t>
  </si>
  <si>
    <t>COCA COLA</t>
  </si>
  <si>
    <t>BARRIO MEXICO</t>
  </si>
  <si>
    <t>BARRIO LUJAN</t>
  </si>
  <si>
    <t>PACIFICO ESTE</t>
  </si>
  <si>
    <t>LA DOLOROSA</t>
  </si>
  <si>
    <t>NARANJITO</t>
  </si>
  <si>
    <t>SAN JOSECITO</t>
  </si>
  <si>
    <t>CURRIDABAT</t>
  </si>
  <si>
    <t>BARRIO CORDOBA</t>
  </si>
  <si>
    <t>SAN FRANCISCO DE DOS RIOS</t>
  </si>
  <si>
    <t>TIRRASES</t>
  </si>
  <si>
    <t>COLIMA</t>
  </si>
  <si>
    <t>ROSITTER CARBALLO</t>
  </si>
  <si>
    <t>LLORENTE</t>
  </si>
  <si>
    <t>JARDINES</t>
  </si>
  <si>
    <t>KAREN OVIEDO VARGAS</t>
  </si>
  <si>
    <t>LOMAS DEL RIO</t>
  </si>
  <si>
    <t>VILLA ESPERANZA</t>
  </si>
  <si>
    <t>RINCON GRANDE</t>
  </si>
  <si>
    <t>HATILLO 3</t>
  </si>
  <si>
    <t>CONCEPCION ARRIBA</t>
  </si>
  <si>
    <t>CONCEPCION ABAJO</t>
  </si>
  <si>
    <t>HATILLO CENTRO</t>
  </si>
  <si>
    <t>HATILLO 4</t>
  </si>
  <si>
    <t>HATILLO 1</t>
  </si>
  <si>
    <t>ALAJUELITA</t>
  </si>
  <si>
    <t>HATILLO 8</t>
  </si>
  <si>
    <t>MAIQUETIA</t>
  </si>
  <si>
    <t>PASO ANCHO</t>
  </si>
  <si>
    <t>LOPEZ MATEOS</t>
  </si>
  <si>
    <t>MARGARITA ARIAS GARRO</t>
  </si>
  <si>
    <t>POZOS</t>
  </si>
  <si>
    <t>CALLE FALLAS</t>
  </si>
  <si>
    <t>GRAVILIAS</t>
  </si>
  <si>
    <t>PATARRA</t>
  </si>
  <si>
    <t>RIO AZUL</t>
  </si>
  <si>
    <t>BUSTAMANTE</t>
  </si>
  <si>
    <t>FRAILES</t>
  </si>
  <si>
    <t>JERICO</t>
  </si>
  <si>
    <t>RIO CONEJO</t>
  </si>
  <si>
    <t>RINCON DE SALAS SUR</t>
  </si>
  <si>
    <t>POAS</t>
  </si>
  <si>
    <t>BARRIO LAS MERCEDES</t>
  </si>
  <si>
    <t>VUELTA DE JORCO</t>
  </si>
  <si>
    <t>FREEMAN 1</t>
  </si>
  <si>
    <t>EL ALTO</t>
  </si>
  <si>
    <t>KURU</t>
  </si>
  <si>
    <t>LA MORA</t>
  </si>
  <si>
    <t>VISTA DEL MAR</t>
  </si>
  <si>
    <t>PILAR JIMENEZ</t>
  </si>
  <si>
    <t>TURRUJAL</t>
  </si>
  <si>
    <t>VARGAS ARAYA</t>
  </si>
  <si>
    <t>ROOSEVELT</t>
  </si>
  <si>
    <t>PALMICHAL</t>
  </si>
  <si>
    <t>TABARCIA</t>
  </si>
  <si>
    <t>CIUDAD COLON</t>
  </si>
  <si>
    <t>EL INVU</t>
  </si>
  <si>
    <t>12 DE MARZO</t>
  </si>
  <si>
    <t>DANIEL FLORES</t>
  </si>
  <si>
    <t>PALMARES</t>
  </si>
  <si>
    <t>RIVAS</t>
  </si>
  <si>
    <t>PEJIBAYE CENTRO</t>
  </si>
  <si>
    <t>BUENOS AIRES CENTRO</t>
  </si>
  <si>
    <t>CANOAS</t>
  </si>
  <si>
    <t>PLAZA ACOSTA</t>
  </si>
  <si>
    <t>EL CACIQUE</t>
  </si>
  <si>
    <t>VILLA HELIA</t>
  </si>
  <si>
    <t>RIO SEGUNDO</t>
  </si>
  <si>
    <t>INVU LAS CAÑAS #3</t>
  </si>
  <si>
    <t>EL COYOL</t>
  </si>
  <si>
    <t>LA GUACIMA</t>
  </si>
  <si>
    <t>MONTECILLOS</t>
  </si>
  <si>
    <t>NUESTRO AMO</t>
  </si>
  <si>
    <t>PLATANILLO</t>
  </si>
  <si>
    <t>CARRILLOS BAJO</t>
  </si>
  <si>
    <t>PRENDAS</t>
  </si>
  <si>
    <t>PILAS</t>
  </si>
  <si>
    <t>TUETAL NORTE</t>
  </si>
  <si>
    <t>GRECIA</t>
  </si>
  <si>
    <t>BARRIO LATINO</t>
  </si>
  <si>
    <t>ALTOS DE PERALTA</t>
  </si>
  <si>
    <t>COLON</t>
  </si>
  <si>
    <t>LA ARGENTINA</t>
  </si>
  <si>
    <t>RINCON DE ARIAS</t>
  </si>
  <si>
    <t>RINCON DE SALAS</t>
  </si>
  <si>
    <t>SANTA GERTRUDIS NORTE</t>
  </si>
  <si>
    <t>COYOLAR</t>
  </si>
  <si>
    <t>MASTATE</t>
  </si>
  <si>
    <t>TRES MARIAS OROTINA</t>
  </si>
  <si>
    <t>SAN MATEO</t>
  </si>
  <si>
    <t>ATENAS</t>
  </si>
  <si>
    <t>VOLIO</t>
  </si>
  <si>
    <t>SAN JUAN DE GRECIA</t>
  </si>
  <si>
    <t>SARCHI NORTE</t>
  </si>
  <si>
    <t>SARCHI SUR</t>
  </si>
  <si>
    <t>CIRRI SUR CENTRO</t>
  </si>
  <si>
    <t>CANDELARIA</t>
  </si>
  <si>
    <t>LA GRANJA</t>
  </si>
  <si>
    <t>ZARAGOZA</t>
  </si>
  <si>
    <t>RINCON</t>
  </si>
  <si>
    <t>ZARCERO</t>
  </si>
  <si>
    <t>FLORENCIA</t>
  </si>
  <si>
    <t>CIUDAD QUESADA</t>
  </si>
  <si>
    <t>SUCRE</t>
  </si>
  <si>
    <t>PITAL</t>
  </si>
  <si>
    <t>CHACHAGUA</t>
  </si>
  <si>
    <t>BOCA DE ARENAL</t>
  </si>
  <si>
    <t>GUISELLE CERDAS QUESADA</t>
  </si>
  <si>
    <t>CABALLO BLANCO</t>
  </si>
  <si>
    <t>HERVIDERO</t>
  </si>
  <si>
    <t>LOYOLA</t>
  </si>
  <si>
    <t>LLANO DE LOS ANGELES</t>
  </si>
  <si>
    <t>ALTO DE OCHOMOGO</t>
  </si>
  <si>
    <t>SAN NICOLAS</t>
  </si>
  <si>
    <t>ESTEBAN MARIN MADRIGAL</t>
  </si>
  <si>
    <t>LA LIMA</t>
  </si>
  <si>
    <t>ANA IRIS ARIAS ARRIETA</t>
  </si>
  <si>
    <t>EL TABLON</t>
  </si>
  <si>
    <t>TOBOSI</t>
  </si>
  <si>
    <t>EL HIGUITO</t>
  </si>
  <si>
    <t>CAPELLADES</t>
  </si>
  <si>
    <t>COT</t>
  </si>
  <si>
    <t>PACAYAS</t>
  </si>
  <si>
    <t>TIERRA BLANCA</t>
  </si>
  <si>
    <t>LLANOS SANTA LUCIA</t>
  </si>
  <si>
    <t>BIRRISITO</t>
  </si>
  <si>
    <t>CACHI</t>
  </si>
  <si>
    <t>CERVANTES</t>
  </si>
  <si>
    <t>RIO MACHO</t>
  </si>
  <si>
    <t>ANA VIRGINIA BRENES GONZALEZ</t>
  </si>
  <si>
    <t>LA SOLEDAD</t>
  </si>
  <si>
    <t>ABELARDO CALDERON PICADO</t>
  </si>
  <si>
    <t>JUAN VIÑAS</t>
  </si>
  <si>
    <t>TUCURRIQUE</t>
  </si>
  <si>
    <t>LA ISABEL</t>
  </si>
  <si>
    <t>BARRIO LOURDES</t>
  </si>
  <si>
    <t>RESIDENCIAL LOS LAGOS</t>
  </si>
  <si>
    <t>LA RIBERA</t>
  </si>
  <si>
    <t>SIQUIARES</t>
  </si>
  <si>
    <t>BARRIO SANTIAGO</t>
  </si>
  <si>
    <t>BARVA</t>
  </si>
  <si>
    <t>GETSEMANI</t>
  </si>
  <si>
    <t>SAN JOSE LA MONTAÑA</t>
  </si>
  <si>
    <t>PARACITO</t>
  </si>
  <si>
    <t>HORQUETAS</t>
  </si>
  <si>
    <t>LA CRUZ CENTRO</t>
  </si>
  <si>
    <t>BAGACES CENTRO</t>
  </si>
  <si>
    <t>FORTUNA</t>
  </si>
  <si>
    <t>INVU</t>
  </si>
  <si>
    <t>LA MANSION</t>
  </si>
  <si>
    <t>BOCAS DE NOSARA</t>
  </si>
  <si>
    <t>COLONIA</t>
  </si>
  <si>
    <t>TENORIO</t>
  </si>
  <si>
    <t>COMUNIDAD</t>
  </si>
  <si>
    <t>PLAYAS DEL COCO</t>
  </si>
  <si>
    <t>UPALA</t>
  </si>
  <si>
    <t>BIJAGUA</t>
  </si>
  <si>
    <t>BARRANCA</t>
  </si>
  <si>
    <t>INVU BARRANCA</t>
  </si>
  <si>
    <t>CHACARITA</t>
  </si>
  <si>
    <t>COCAL</t>
  </si>
  <si>
    <t>FRAY CASIANO DE MADRID</t>
  </si>
  <si>
    <t>JICARAL</t>
  </si>
  <si>
    <t>PAQUERA</t>
  </si>
  <si>
    <t>ESPARZA</t>
  </si>
  <si>
    <t>BOCA VIEJA</t>
  </si>
  <si>
    <t>PUEBL0 NUEV0</t>
  </si>
  <si>
    <t>PALMAR NORTE</t>
  </si>
  <si>
    <t>INVU KM.3</t>
  </si>
  <si>
    <t>BARRIO BELLA VISTA</t>
  </si>
  <si>
    <t>KILOMETRO 1</t>
  </si>
  <si>
    <t>PUERTO JIMENEZ</t>
  </si>
  <si>
    <t>RIO CLARO</t>
  </si>
  <si>
    <t>COPABUENA</t>
  </si>
  <si>
    <t>CIUDAD NEILY</t>
  </si>
  <si>
    <t>COTO 47</t>
  </si>
  <si>
    <t>LIMON CENTRO</t>
  </si>
  <si>
    <t>BARRIO TRINIDAD</t>
  </si>
  <si>
    <t>Bº PUEBLO NUEVO</t>
  </si>
  <si>
    <t>Bº CIENEGUITA</t>
  </si>
  <si>
    <t>Bº Mª AUXILIADORA</t>
  </si>
  <si>
    <t>AMUBRI</t>
  </si>
  <si>
    <t>SIXAOLA</t>
  </si>
  <si>
    <t>MARGARITA</t>
  </si>
  <si>
    <t>BATAN</t>
  </si>
  <si>
    <t>28 MILLAS</t>
  </si>
  <si>
    <t>BARRIO LA EMILIA</t>
  </si>
  <si>
    <t>CAMPO ATERRIZAJE</t>
  </si>
  <si>
    <t>CARIARI</t>
  </si>
  <si>
    <t>BAJO CERDAS</t>
  </si>
  <si>
    <t>YAMILETH QUIROS VALVERDE</t>
  </si>
  <si>
    <t>LA ARENA</t>
  </si>
  <si>
    <t>EL PORO</t>
  </si>
  <si>
    <t>PIEDADES SUR</t>
  </si>
  <si>
    <t>MARJORIE RODRIGUEZ CARRANZA</t>
  </si>
  <si>
    <t>SANTA GERTRUDIS</t>
  </si>
  <si>
    <t>IMPERIO DOS</t>
  </si>
  <si>
    <t>LA PERLA 1</t>
  </si>
  <si>
    <t>BARRIO BELEN</t>
  </si>
  <si>
    <t>IMAS DE ULLOA</t>
  </si>
  <si>
    <t>CHAHUITES</t>
  </si>
  <si>
    <t>CHIMALATE</t>
  </si>
  <si>
    <t>BUENAVISTA</t>
  </si>
  <si>
    <t>LA OTOYA</t>
  </si>
  <si>
    <t>SABANA SUR</t>
  </si>
  <si>
    <t>LA VALENCIA</t>
  </si>
  <si>
    <t>BRASIL</t>
  </si>
  <si>
    <t>TARBACA</t>
  </si>
  <si>
    <t>CATALUÑA</t>
  </si>
  <si>
    <t>CALLE RODRIGUEZ</t>
  </si>
  <si>
    <t>CALLE ZAMORA</t>
  </si>
  <si>
    <t>BARBACOAS</t>
  </si>
  <si>
    <t>CARIT</t>
  </si>
  <si>
    <t>QUITIRRISI</t>
  </si>
  <si>
    <t>FILA DE LA MORA</t>
  </si>
  <si>
    <t>22 DE OCTUBRE</t>
  </si>
  <si>
    <t>COSTA DE PAJAROS</t>
  </si>
  <si>
    <t>COBANO</t>
  </si>
  <si>
    <t>ESCOBAL</t>
  </si>
  <si>
    <t>GRAN SAMARIA</t>
  </si>
  <si>
    <t>SAN ANTONIO LA CUEVA</t>
  </si>
  <si>
    <t>LOMAS DE COCORI</t>
  </si>
  <si>
    <t>LOS CUADROS</t>
  </si>
  <si>
    <t>TACACORI</t>
  </si>
  <si>
    <t>VILLAFRANCA</t>
  </si>
  <si>
    <t>LA UVITA</t>
  </si>
  <si>
    <t>JUANITO MORA</t>
  </si>
  <si>
    <t>MAYLIN ARCE BARRANTES</t>
  </si>
  <si>
    <t>HEREDIANA</t>
  </si>
  <si>
    <t>VILLA DEL MAR 2</t>
  </si>
  <si>
    <t>EL HOTEL</t>
  </si>
  <si>
    <t>LA SELVA</t>
  </si>
  <si>
    <t>ESTRELLA AGUILAR RUBI</t>
  </si>
  <si>
    <t>KARLA ISABEL SEGURA BOLAÑOS</t>
  </si>
  <si>
    <t>JUAN DIEGO VIQUEZ SALAZAR</t>
  </si>
  <si>
    <t>JUNTAS DE PACUAR</t>
  </si>
  <si>
    <t>TUIS</t>
  </si>
  <si>
    <t>NISPEROS TRES</t>
  </si>
  <si>
    <t>BARRIO UREÑA</t>
  </si>
  <si>
    <t>GUAIRA</t>
  </si>
  <si>
    <t>TIRIBI</t>
  </si>
  <si>
    <t>LAMPARAS</t>
  </si>
  <si>
    <t>JARIS</t>
  </si>
  <si>
    <t>BIJAGUAL</t>
  </si>
  <si>
    <t>URBANIZACION LAS LOMAS</t>
  </si>
  <si>
    <t>BARRIO NAZARETH</t>
  </si>
  <si>
    <t>CASTILLA (EL CARMEN)</t>
  </si>
  <si>
    <t>VILMA JONES SOUTT</t>
  </si>
  <si>
    <t>VILLA DEL MAR Nº1</t>
  </si>
  <si>
    <t>Bº PROYECTO PACUARE</t>
  </si>
  <si>
    <t>EL CAIRO</t>
  </si>
  <si>
    <t>CUBA CREEK</t>
  </si>
  <si>
    <t>NOHILE COTO MATA</t>
  </si>
  <si>
    <t>MILANO</t>
  </si>
  <si>
    <t>ZENT NUEVO</t>
  </si>
  <si>
    <t>LA BONITA</t>
  </si>
  <si>
    <t>BORUCA</t>
  </si>
  <si>
    <t>CAMEJO</t>
  </si>
  <si>
    <t>MARLYN BADILLA ZAMORA</t>
  </si>
  <si>
    <t>CALLE SAN JOSE</t>
  </si>
  <si>
    <t>FORMOSA</t>
  </si>
  <si>
    <t>DEBASA</t>
  </si>
  <si>
    <t>AGUA BUENA</t>
  </si>
  <si>
    <t>BERMEJO</t>
  </si>
  <si>
    <t>BARRANCAS -PURIRES</t>
  </si>
  <si>
    <t>MARSELLA</t>
  </si>
  <si>
    <t>HAZEL VARGAS MORA</t>
  </si>
  <si>
    <t>KAREN PINEDA UBAU</t>
  </si>
  <si>
    <t>MEXICO</t>
  </si>
  <si>
    <t>GRACIELA A. GONZALEZ ARRIETA</t>
  </si>
  <si>
    <t>TAPEZCO</t>
  </si>
  <si>
    <t>CALLE LAJAS</t>
  </si>
  <si>
    <t>BAJOS DEL JORCO</t>
  </si>
  <si>
    <t>OCOCA</t>
  </si>
  <si>
    <t>POPOYOAPA</t>
  </si>
  <si>
    <t>YERLYN LARA ALEMAN</t>
  </si>
  <si>
    <t>PEDREGOSO</t>
  </si>
  <si>
    <t>ROSALIA MITCHELL MILLER</t>
  </si>
  <si>
    <t>URBANIZACION LOS GERANIOS</t>
  </si>
  <si>
    <t>LA LIGIA</t>
  </si>
  <si>
    <t>PIEDRAS BLANCAS</t>
  </si>
  <si>
    <t>PIEDADES NORESTE</t>
  </si>
  <si>
    <t>ANGELES SUR</t>
  </si>
  <si>
    <t>SAN JOSE DE TROJAS</t>
  </si>
  <si>
    <t>BARRIO LAJAS</t>
  </si>
  <si>
    <t>MANUEL DE JESUS</t>
  </si>
  <si>
    <t>EL FIERRO</t>
  </si>
  <si>
    <t>COLONIA SAN JOSE</t>
  </si>
  <si>
    <t>LA CALIFORNIA</t>
  </si>
  <si>
    <t>CALLE EL ACHIOTE</t>
  </si>
  <si>
    <t>IMAS</t>
  </si>
  <si>
    <t>ANGELES</t>
  </si>
  <si>
    <t>ANA DESIDERIA ALFARO VARGAS</t>
  </si>
  <si>
    <t>JESUS MARIA</t>
  </si>
  <si>
    <t>JOSE MARIA ZELEDON</t>
  </si>
  <si>
    <t>LA ALEGRIA</t>
  </si>
  <si>
    <t>CELIA</t>
  </si>
  <si>
    <t>MUELLE</t>
  </si>
  <si>
    <t>MELVIN SEGURA ALMENGOR</t>
  </si>
  <si>
    <t>GABRIELA ROJAS BARRANTES</t>
  </si>
  <si>
    <t>RANCHO CHILAMATE</t>
  </si>
  <si>
    <t>CANALETE</t>
  </si>
  <si>
    <t>BAMBEL DOS</t>
  </si>
  <si>
    <t>ORTEGA</t>
  </si>
  <si>
    <t>CAIMITAL</t>
  </si>
  <si>
    <t>LOMA BONITA</t>
  </si>
  <si>
    <t>BARRA HONDA</t>
  </si>
  <si>
    <t>GUSTAVO GUTIERREZ GOMEZ</t>
  </si>
  <si>
    <t>SITIO MATA</t>
  </si>
  <si>
    <t>EL ALUMBRE</t>
  </si>
  <si>
    <t>SHEIRIS BRENES NAVARRO</t>
  </si>
  <si>
    <t>ESTEBAN CENTENO ADAMS</t>
  </si>
  <si>
    <t>MARIA ESTHER ARAYA CASTILLO</t>
  </si>
  <si>
    <t>TRES EQUIS</t>
  </si>
  <si>
    <t>CHIRRACA</t>
  </si>
  <si>
    <t>EL SAUCE</t>
  </si>
  <si>
    <t>FRANCIS AGUILAR RODRIGUEZ</t>
  </si>
  <si>
    <t>CALLE VARELA</t>
  </si>
  <si>
    <t>RINCON OROZCO</t>
  </si>
  <si>
    <t>BAJO RODRIGUEZ</t>
  </si>
  <si>
    <t>CHAPARRAL</t>
  </si>
  <si>
    <t>LA COCALECA</t>
  </si>
  <si>
    <t>SAN ANTONIO NORTE</t>
  </si>
  <si>
    <t>SIDEY BADILLA PEREZ</t>
  </si>
  <si>
    <t>PIEDRA PINTADA</t>
  </si>
  <si>
    <t>AGUAS CLARAS</t>
  </si>
  <si>
    <t>PERDIZ</t>
  </si>
  <si>
    <t>OMAR ZAPATA ARCIA</t>
  </si>
  <si>
    <t>BARRA COLORADO NORTE</t>
  </si>
  <si>
    <t>PLAZA CANOAS</t>
  </si>
  <si>
    <t>CAIMITO</t>
  </si>
  <si>
    <t>TAMARINDO</t>
  </si>
  <si>
    <t>LOS SAUCES</t>
  </si>
  <si>
    <t>WALDECK</t>
  </si>
  <si>
    <t>ROCIO CASTILLO LEON</t>
  </si>
  <si>
    <t>INVU NUEVO</t>
  </si>
  <si>
    <t>ZETA TRECE</t>
  </si>
  <si>
    <t>LOUISIANA</t>
  </si>
  <si>
    <t>BARRIO LUZON</t>
  </si>
  <si>
    <t>24 MILLAS</t>
  </si>
  <si>
    <t>FINCA MALINCHE</t>
  </si>
  <si>
    <t>EL SOLAR</t>
  </si>
  <si>
    <t>LA CARPIO</t>
  </si>
  <si>
    <t>MARIA REINA</t>
  </si>
  <si>
    <t>BERLIN</t>
  </si>
  <si>
    <t>DELICIAS</t>
  </si>
  <si>
    <t>MORENO CAÑAS</t>
  </si>
  <si>
    <t>LILLIANA MOLINA MUNOZ</t>
  </si>
  <si>
    <t>RINCON DE RICARDO</t>
  </si>
  <si>
    <t>LA GARITA VIEJA</t>
  </si>
  <si>
    <t>LA FLAMINIA</t>
  </si>
  <si>
    <t>JUAN RAFAEL ORTIZ MAIRENA</t>
  </si>
  <si>
    <t>CENTRO DEL GAVILAN</t>
  </si>
  <si>
    <t>GENERAL VIEJO</t>
  </si>
  <si>
    <t>UNION</t>
  </si>
  <si>
    <t>SAN CRIST0BAL NORTE</t>
  </si>
  <si>
    <t>SABANA GRANDE</t>
  </si>
  <si>
    <t>POTRERO CERRADO</t>
  </si>
  <si>
    <t>JUCO</t>
  </si>
  <si>
    <t>AJENJAL</t>
  </si>
  <si>
    <t>ROSALES</t>
  </si>
  <si>
    <t>EL CERRO</t>
  </si>
  <si>
    <t>CERRILLAL</t>
  </si>
  <si>
    <t>EDUVIGES MARIN ALVARADO</t>
  </si>
  <si>
    <t>LEON CORTES</t>
  </si>
  <si>
    <t>EL CEDRO</t>
  </si>
  <si>
    <t>SABANA REDONDA</t>
  </si>
  <si>
    <t>GABRIELA HERRERA GONZALEZ</t>
  </si>
  <si>
    <t>BALSA</t>
  </si>
  <si>
    <t>SANDRA OVIEDO MURILLO</t>
  </si>
  <si>
    <t>EL YAS</t>
  </si>
  <si>
    <t>LA PUENTE</t>
  </si>
  <si>
    <t>GREIVIN ALVAREZ SALAZAR</t>
  </si>
  <si>
    <t>RIO ABROJO</t>
  </si>
  <si>
    <t>TRIUNFO</t>
  </si>
  <si>
    <t>LAGARTO SUR</t>
  </si>
  <si>
    <t>CHOMES</t>
  </si>
  <si>
    <t>FINCA CHAVES</t>
  </si>
  <si>
    <t>LA HACIENDITA</t>
  </si>
  <si>
    <t>BAHIA</t>
  </si>
  <si>
    <t>RANDALL ESPINOZA CHACON</t>
  </si>
  <si>
    <t>SEIDY MEDINA SOLANO</t>
  </si>
  <si>
    <t>COPEY</t>
  </si>
  <si>
    <t>ELIZABETH MADRIGAL MEZA</t>
  </si>
  <si>
    <t>ANA PATRICIA QUIROS NAVARRO</t>
  </si>
  <si>
    <t>EL CAÑON</t>
  </si>
  <si>
    <t>ROCIO BONILLA PORTUGUEZ</t>
  </si>
  <si>
    <t>PUENTE NEGRO</t>
  </si>
  <si>
    <t>KARLA COTO CHACON</t>
  </si>
  <si>
    <t>BAJOS DEL PRAGA</t>
  </si>
  <si>
    <t>SILVIA GARRO UMANA</t>
  </si>
  <si>
    <t>BAJOS DEL CEDRAL</t>
  </si>
  <si>
    <t>MAUREEN AGUILAR FONSECA</t>
  </si>
  <si>
    <t>MONTECITO</t>
  </si>
  <si>
    <t>TIERRAS MORENAS</t>
  </si>
  <si>
    <t>LA VIRGINIA</t>
  </si>
  <si>
    <t>FREDDY GUSTAVO CARRILLO CHACON</t>
  </si>
  <si>
    <t>MATAMBU</t>
  </si>
  <si>
    <t>ARADO</t>
  </si>
  <si>
    <t>BOLIVAR</t>
  </si>
  <si>
    <t>SAN FRANCISCO, PILAS</t>
  </si>
  <si>
    <t>JARDIN</t>
  </si>
  <si>
    <t>BAIDAMBU</t>
  </si>
  <si>
    <t>SAN FRANCISCO DE TINOCO</t>
  </si>
  <si>
    <t>LA CENTRAL</t>
  </si>
  <si>
    <t>LAS BRISAS DE KENT</t>
  </si>
  <si>
    <t>ESPABEL</t>
  </si>
  <si>
    <t>COCLES</t>
  </si>
  <si>
    <t>JOMUSA</t>
  </si>
  <si>
    <t>MARLENY SOTO OCAMPO</t>
  </si>
  <si>
    <t>LEIDY ARGUEDAS ROJAS</t>
  </si>
  <si>
    <t>CARLOS EDUARDO GONZALEZ SALAS</t>
  </si>
  <si>
    <t>PIEDRAS NEGRAS</t>
  </si>
  <si>
    <t>LOS NEGRITOS</t>
  </si>
  <si>
    <t>LUIS VINICIO MENDEZ CHACON</t>
  </si>
  <si>
    <t>PEJE VIEJO</t>
  </si>
  <si>
    <t>QUEBRADA AZUL</t>
  </si>
  <si>
    <t>GARABITO</t>
  </si>
  <si>
    <t>CINTHIA KARINA URBINA GUZMAN</t>
  </si>
  <si>
    <t>LA TRINCHERA</t>
  </si>
  <si>
    <t>TEMPATE</t>
  </si>
  <si>
    <t>CAÑO NEGRO</t>
  </si>
  <si>
    <t>ROSARIO DE PACUAR</t>
  </si>
  <si>
    <t>KENIA BADILLA MARTINEZ</t>
  </si>
  <si>
    <t>ASENTAMIENTO SAVEGRE</t>
  </si>
  <si>
    <t>CASAS VERDES</t>
  </si>
  <si>
    <t>LAS VEGAS DE TORTUGUERO</t>
  </si>
  <si>
    <t>CIUDADELA LUIS XV</t>
  </si>
  <si>
    <t>EL GALLITO</t>
  </si>
  <si>
    <t>ALTO LOS NUÑEZ</t>
  </si>
  <si>
    <t>FLOR BERMUDEZ JIMENEZ</t>
  </si>
  <si>
    <t>SAN RAFAEL DE CERROS</t>
  </si>
  <si>
    <t>MACHO GAFF</t>
  </si>
  <si>
    <t>LA TORRE</t>
  </si>
  <si>
    <t>SILVIA INES CASTRO LIZANO</t>
  </si>
  <si>
    <t>PUNTA DE RIEL</t>
  </si>
  <si>
    <t>PINARES</t>
  </si>
  <si>
    <t>PILAS DE CANJEL</t>
  </si>
  <si>
    <t>COYOTE</t>
  </si>
  <si>
    <t>ZULMA OBANDO ENRIQUEZ</t>
  </si>
  <si>
    <t>GABRIELA RODRIGUEZ CASTILLO</t>
  </si>
  <si>
    <t>TUJANKIR</t>
  </si>
  <si>
    <t>RENE NUNEZ QUIROS</t>
  </si>
  <si>
    <t>COCAL AMARILLO</t>
  </si>
  <si>
    <t>COLONIA ANATERI</t>
  </si>
  <si>
    <t>COMTE</t>
  </si>
  <si>
    <t>FILA PINAR</t>
  </si>
  <si>
    <t>LA CASONA</t>
  </si>
  <si>
    <t>ROSIBEL LOPEZ BLANDON</t>
  </si>
  <si>
    <t>MONTANO</t>
  </si>
  <si>
    <t>LIZETH MONGE QUIROS</t>
  </si>
  <si>
    <t>BOQUERON</t>
  </si>
  <si>
    <t>CALLE VOLIO</t>
  </si>
  <si>
    <t>VARA BLANCA</t>
  </si>
  <si>
    <t>HUETARES</t>
  </si>
  <si>
    <t>EL GUAYACAN</t>
  </si>
  <si>
    <t>MAUREEN ROJAS SANCEHZ</t>
  </si>
  <si>
    <t>ANA YANSSY VARGAS ROJAS</t>
  </si>
  <si>
    <t>ALTOS DE ARAYA</t>
  </si>
  <si>
    <t>WAGNER GOMEZ ARAYA</t>
  </si>
  <si>
    <t>NOCHE BUENA</t>
  </si>
  <si>
    <t>LLANO DE LA MESA</t>
  </si>
  <si>
    <t>SABANAS</t>
  </si>
  <si>
    <t>Bº LOS CANGREJOS</t>
  </si>
  <si>
    <t>MADRE DE DIOS</t>
  </si>
  <si>
    <t>EL QUEBRADOR</t>
  </si>
  <si>
    <t>PORTON LA IBERIA</t>
  </si>
  <si>
    <t>BOLIVIA</t>
  </si>
  <si>
    <t>SAN CRISTOBAL SUR</t>
  </si>
  <si>
    <t>EVELYN PADILLA SANCHEZ</t>
  </si>
  <si>
    <t>FEDERICO MORA GONZALEZ</t>
  </si>
  <si>
    <t>26 MILLAS</t>
  </si>
  <si>
    <t>15 MILLAS</t>
  </si>
  <si>
    <t>ANA CECILIA VAZQUEZ MOLINA</t>
  </si>
  <si>
    <t>EL GALLO</t>
  </si>
  <si>
    <t>CASCADAS #4</t>
  </si>
  <si>
    <t>LAURA ESPELETA MORA</t>
  </si>
  <si>
    <t>CANTA GALLO</t>
  </si>
  <si>
    <t>JONATHAN ARCE GONZALEZ</t>
  </si>
  <si>
    <t>LAS CASITAS</t>
  </si>
  <si>
    <t>NAMBI</t>
  </si>
  <si>
    <t>COLONIA GIL TABLADA</t>
  </si>
  <si>
    <t>OLLA CERO</t>
  </si>
  <si>
    <t>MANUEL TUCKLER M</t>
  </si>
  <si>
    <t>ZAIDA RODRIGUEZ MORA</t>
  </si>
  <si>
    <t>ABROJO NORTE</t>
  </si>
  <si>
    <t>RONY PORRAS MEJIAS</t>
  </si>
  <si>
    <t>SALITRE</t>
  </si>
  <si>
    <t>JUAN HILDALGO VALDERRAMOS</t>
  </si>
  <si>
    <t>CEIBO CENTRO</t>
  </si>
  <si>
    <t>ADRIAN MONGE CALVO</t>
  </si>
  <si>
    <t>JICARITO</t>
  </si>
  <si>
    <t>TONJIBE</t>
  </si>
  <si>
    <t>PATASTE</t>
  </si>
  <si>
    <t>SAN JUAN PANGOLA</t>
  </si>
  <si>
    <t>PITALITO</t>
  </si>
  <si>
    <t>HELEN SANCHEZ MENDEZ</t>
  </si>
  <si>
    <t>LIBANO</t>
  </si>
  <si>
    <t>LA LEONA</t>
  </si>
  <si>
    <t>GOSHEN</t>
  </si>
  <si>
    <t>RINCON DE ALPIZAR</t>
  </si>
  <si>
    <t>DESAMPARADITOS</t>
  </si>
  <si>
    <t>PIEDRA BLANCA</t>
  </si>
  <si>
    <t>FINCA ALAJUELA</t>
  </si>
  <si>
    <t>CLARA INES MORA MIRANDA</t>
  </si>
  <si>
    <t>LA LUCHITA</t>
  </si>
  <si>
    <t>LA CANGREJA</t>
  </si>
  <si>
    <t>BARRIO BONITO</t>
  </si>
  <si>
    <t>COLONIA LIBERTAD</t>
  </si>
  <si>
    <t>LOS CARTAGOS NORTE</t>
  </si>
  <si>
    <t>CARTAGO SUR</t>
  </si>
  <si>
    <t>NIDYA CERDAS ROMERO</t>
  </si>
  <si>
    <t>DULEY JOSE MEJIA SEQUEIRA</t>
  </si>
  <si>
    <t>JAUURI</t>
  </si>
  <si>
    <t>LANDY ODETTE PICADO NUNEZ</t>
  </si>
  <si>
    <t>COROZAL</t>
  </si>
  <si>
    <t>EL GOLFO</t>
  </si>
  <si>
    <t>COTO 63</t>
  </si>
  <si>
    <t>RANCHO REDONDO</t>
  </si>
  <si>
    <t>SINDY ARAYA SANDOVAL</t>
  </si>
  <si>
    <t>LA VIOLETA</t>
  </si>
  <si>
    <t>MONTE REDONDO</t>
  </si>
  <si>
    <t>CAJON ARRIBA</t>
  </si>
  <si>
    <t>SAN MIGUEL ARRIBA</t>
  </si>
  <si>
    <t>BAJO COTO</t>
  </si>
  <si>
    <t>LA VIGIA</t>
  </si>
  <si>
    <t>PALMAS DEL RIO</t>
  </si>
  <si>
    <t>ITAIPU</t>
  </si>
  <si>
    <t>HELLEN RAMOS PAGUAGA</t>
  </si>
  <si>
    <t>ANABEL TREJOS CEDEÑO</t>
  </si>
  <si>
    <t>SALITRALES</t>
  </si>
  <si>
    <t>LOS TERREROS</t>
  </si>
  <si>
    <t>LISBETH MEDINA CASTILLO</t>
  </si>
  <si>
    <t>ESTRADA RAVAGO</t>
  </si>
  <si>
    <t>DAMARIS SOLORZANO SOLORZANO</t>
  </si>
  <si>
    <t>BARRIO SAN JULIAN</t>
  </si>
  <si>
    <t>NANCY VARGAS RODRIGUEZ</t>
  </si>
  <si>
    <t>CARACOL</t>
  </si>
  <si>
    <t>CONTROL</t>
  </si>
  <si>
    <t>PASO AGRES</t>
  </si>
  <si>
    <t>CALLE LEON</t>
  </si>
  <si>
    <t>RIO JESUS</t>
  </si>
  <si>
    <t>BERNABELA</t>
  </si>
  <si>
    <t>TRES ROSALES</t>
  </si>
  <si>
    <t>LA CHIRIPA</t>
  </si>
  <si>
    <t>EL SEMILLERO</t>
  </si>
  <si>
    <t>LA RAMBLA</t>
  </si>
  <si>
    <t>EL MORTERO</t>
  </si>
  <si>
    <t>SURUBRES</t>
  </si>
  <si>
    <t>INGRID RODRIGUEZ QUINTANILLA</t>
  </si>
  <si>
    <t>BARRIO JAMAICA</t>
  </si>
  <si>
    <t>MORAVIA</t>
  </si>
  <si>
    <t>LUIS MIGUEL VARGAS ARIAS</t>
  </si>
  <si>
    <t>ALEXANDER ARGUEDAS GARCIA</t>
  </si>
  <si>
    <t>MAQUENGAL</t>
  </si>
  <si>
    <t>PUNTA MORALES</t>
  </si>
  <si>
    <t>GUACIMAL</t>
  </si>
  <si>
    <t>JENNY LOPEZ CORTES</t>
  </si>
  <si>
    <t>KARINA CHAVES RETANA</t>
  </si>
  <si>
    <t>ANA ACEVEDO ACOSTA</t>
  </si>
  <si>
    <t>JAZMINES A</t>
  </si>
  <si>
    <t>PUENTE DE SALITRE</t>
  </si>
  <si>
    <t>RASTROJALES</t>
  </si>
  <si>
    <t>TRANQUERILLA</t>
  </si>
  <si>
    <t>ALTO QUETZAL</t>
  </si>
  <si>
    <t>LOS ALTOS SAN RAFAEL</t>
  </si>
  <si>
    <t>KARLA VANESSA MONTOYA MARIN</t>
  </si>
  <si>
    <t>JABUY</t>
  </si>
  <si>
    <t>EL PILON DE AZUCAR</t>
  </si>
  <si>
    <t>URBANIZACION JIRETH</t>
  </si>
  <si>
    <t>YENDRI TATIANA CASTRO MURILLO</t>
  </si>
  <si>
    <t>BARRA COLORADO SUR</t>
  </si>
  <si>
    <t>BAJOS DEL TIGRE</t>
  </si>
  <si>
    <t>GUSTAVO BENAVIDES GARRO</t>
  </si>
  <si>
    <t>EL GUACALITO</t>
  </si>
  <si>
    <t>KARIELA CUBERO DIAZ</t>
  </si>
  <si>
    <t>SONIA MORAGA MORAGA</t>
  </si>
  <si>
    <t>PALO SECO VIEJO</t>
  </si>
  <si>
    <t>LA BANDERA</t>
  </si>
  <si>
    <t>FINCA CANFIN</t>
  </si>
  <si>
    <t>BAJO DE SAN JOSE</t>
  </si>
  <si>
    <t>PARQUE INDUSTRIAL</t>
  </si>
  <si>
    <t>JULIETH AGUILAR CHAVES</t>
  </si>
  <si>
    <t>NAVARRO</t>
  </si>
  <si>
    <t>MARCELA BRENES NOVOA</t>
  </si>
  <si>
    <t>ANDREINA GARCIA CHARPENTIER</t>
  </si>
  <si>
    <t>LANGOSTINO</t>
  </si>
  <si>
    <t>VILLA BRICEÑO</t>
  </si>
  <si>
    <t>LA ADMINISTRACION</t>
  </si>
  <si>
    <t>OJOCHAL</t>
  </si>
  <si>
    <t>COLONIA DEL VALLE</t>
  </si>
  <si>
    <t>FILA MENDEZ</t>
  </si>
  <si>
    <t>AGUJITAS</t>
  </si>
  <si>
    <t>DIOMEDES A. ESTANLY BEJARANO</t>
  </si>
  <si>
    <t>BAMBEL</t>
  </si>
  <si>
    <t>IDA GUADALUPE</t>
  </si>
  <si>
    <t>SAN RAFAEL CARIARI</t>
  </si>
  <si>
    <t>PARAISO DE LIMONCITO</t>
  </si>
  <si>
    <t>KILOMETRO 25</t>
  </si>
  <si>
    <t>ASOAGRIPORTICA</t>
  </si>
  <si>
    <t>LIZETH CARVAJAL RUSSELL</t>
  </si>
  <si>
    <t>NYDIA MARIA MOYA HERRERA</t>
  </si>
  <si>
    <t>ERIKA ELIZONDO CANTILLO</t>
  </si>
  <si>
    <t>MAYELA MAIRENA CRUZ</t>
  </si>
  <si>
    <t>CALIFORNIA TICO</t>
  </si>
  <si>
    <t>TSINICLÄRI</t>
  </si>
  <si>
    <t>BOCANA, ISLA CHIRA</t>
  </si>
  <si>
    <t>MATINILLA</t>
  </si>
  <si>
    <t>BAJO LA PAZ</t>
  </si>
  <si>
    <t>CATARATAS</t>
  </si>
  <si>
    <t>JHON PIERRE ALFARO VALVERDE</t>
  </si>
  <si>
    <t>EL SEIS GRANO DE ORO</t>
  </si>
  <si>
    <t>ASENTAMIENTO IDA EL PARAISO</t>
  </si>
  <si>
    <t>JAVILLA</t>
  </si>
  <si>
    <t>CONCEPCION COLORADO</t>
  </si>
  <si>
    <t>ASENTAMIENTO MORERA VEGA</t>
  </si>
  <si>
    <t>MONTEZUMA</t>
  </si>
  <si>
    <t>SALINAS DOS</t>
  </si>
  <si>
    <t>ASENTAMIENTO PIRRIS</t>
  </si>
  <si>
    <t>ESTERILLOS</t>
  </si>
  <si>
    <t>DURUY</t>
  </si>
  <si>
    <t>SHIRLEY RODRIGUEZ SOLIS</t>
  </si>
  <si>
    <t>JUNTAS DEL CAOBA</t>
  </si>
  <si>
    <t>LISBETH ARCE GRIJALBA</t>
  </si>
  <si>
    <t>LONGO MAI</t>
  </si>
  <si>
    <t>UTRAPEZ</t>
  </si>
  <si>
    <t>ASENTAM. UPIAV II</t>
  </si>
  <si>
    <t>PASO LLANO</t>
  </si>
  <si>
    <t>WALTER VARGAS ARIAS</t>
  </si>
  <si>
    <t>JORGE ISAAC BARRIENTOS RIVERA</t>
  </si>
  <si>
    <t>QUIRIMAN</t>
  </si>
  <si>
    <t>CABALLITO DE NICOYA</t>
  </si>
  <si>
    <t>ABROJO MONTEZUMA</t>
  </si>
  <si>
    <t>KACHÄBLI</t>
  </si>
  <si>
    <t>ANA CRISTINA PEREZ REYES</t>
  </si>
  <si>
    <t>LIDIA RUIZ CISNEROS</t>
  </si>
  <si>
    <t>ELKY MARIA CAMARENO LACAYO</t>
  </si>
  <si>
    <t>ALTO COMTE</t>
  </si>
  <si>
    <t>YERANIA MUÑOZ SAMUDIO</t>
  </si>
  <si>
    <t>DOS BRAZOS</t>
  </si>
  <si>
    <t>CAÑA BRAVA</t>
  </si>
  <si>
    <t>BARRIO JESUS</t>
  </si>
  <si>
    <t>VERGEL</t>
  </si>
  <si>
    <t>ASENTAMIENTO DANIEL ODUBER</t>
  </si>
  <si>
    <t>TESALIA</t>
  </si>
  <si>
    <t>RUTH RODRIGUEZ VALVERDE</t>
  </si>
  <si>
    <t>BOCA RIO SAN CARLOS</t>
  </si>
  <si>
    <t>EL JADE</t>
  </si>
  <si>
    <t>DESMONTE</t>
  </si>
  <si>
    <t>LA TRINIDAD NUEVA</t>
  </si>
  <si>
    <t>JAZMINES</t>
  </si>
  <si>
    <t>BAJO ZUÑIGA</t>
  </si>
  <si>
    <t>ISLA VENADO</t>
  </si>
  <si>
    <t>POCARES</t>
  </si>
  <si>
    <t>MANUEL RODRIGUEZ SALMERON</t>
  </si>
  <si>
    <t>BAJO LOS CALVO</t>
  </si>
  <si>
    <t>LEGUA LOS NARANJOS</t>
  </si>
  <si>
    <t>SHIRLENE MAYELA QUIROS PAVON</t>
  </si>
  <si>
    <t>VAINILLA DE PAQUERA</t>
  </si>
  <si>
    <t>BAJO DE LOS INDIOS</t>
  </si>
  <si>
    <t>OSCAR JIMENEZ GARRO</t>
  </si>
  <si>
    <t>ALTO UNION</t>
  </si>
  <si>
    <t>VAINILLA</t>
  </si>
  <si>
    <t>EL CONGO CENTRO</t>
  </si>
  <si>
    <t>SAN JUAN DE LAJAS</t>
  </si>
  <si>
    <t>GUACALILLO</t>
  </si>
  <si>
    <t>COOPERROSALES</t>
  </si>
  <si>
    <t>COLONIA CARVAJAL</t>
  </si>
  <si>
    <t>ALEJANDRA ROJAS BARRANTES</t>
  </si>
  <si>
    <t>WILSON MENA CORDERO</t>
  </si>
  <si>
    <t>JOSE MIGUEL JIMENEZ PORTUGUEZ</t>
  </si>
  <si>
    <t>SAN FRANCISCO DE CAÑO NEGRO</t>
  </si>
  <si>
    <t>LA FORTUNA CAÑO SECO</t>
  </si>
  <si>
    <t>BARRIO MORA</t>
  </si>
  <si>
    <t>BANDERAS</t>
  </si>
  <si>
    <t>BRISAS DE VERAGUA</t>
  </si>
  <si>
    <t>LA PERA</t>
  </si>
  <si>
    <t>SHINA KICHA</t>
  </si>
  <si>
    <t>ERLINDO LOAIZA GARRO</t>
  </si>
  <si>
    <t>JAKUI</t>
  </si>
  <si>
    <t>PILAR MENA OBANDO</t>
  </si>
  <si>
    <t>ASENTAMIENTO CAMURO</t>
  </si>
  <si>
    <t>LA GATA</t>
  </si>
  <si>
    <t>LOS SUENOS</t>
  </si>
  <si>
    <t>GUADARRAMA</t>
  </si>
  <si>
    <t>KATTIA VELASQUEZ VARGAS</t>
  </si>
  <si>
    <t>SANTA ADELA</t>
  </si>
  <si>
    <t>RAIZ DE HULE</t>
  </si>
  <si>
    <t>GUINEA ARRIBA</t>
  </si>
  <si>
    <t>BAMBU</t>
  </si>
  <si>
    <t>PORTO LLANO</t>
  </si>
  <si>
    <t>URBANIZACION QUIZARCO</t>
  </si>
  <si>
    <t>MARLEN ARAYA BARRANTES</t>
  </si>
  <si>
    <t>MATAZANOS</t>
  </si>
  <si>
    <t>ALTO DE VILLEGAS</t>
  </si>
  <si>
    <t>MAQUENCO</t>
  </si>
  <si>
    <t>KOOPER MUELLE</t>
  </si>
  <si>
    <t>CHIRES</t>
  </si>
  <si>
    <t>DONDONIA</t>
  </si>
  <si>
    <t>LOS PLANES DE DRAKE</t>
  </si>
  <si>
    <t>SIMIRIÑAK</t>
  </si>
  <si>
    <t>LAS HUACAS</t>
  </si>
  <si>
    <t>CAROL ROXANA CALVO QUIROS</t>
  </si>
  <si>
    <t>PICAGRES</t>
  </si>
  <si>
    <t>BAJO LA LEGUA</t>
  </si>
  <si>
    <t>COCOTALES</t>
  </si>
  <si>
    <t>GARITA</t>
  </si>
  <si>
    <t>CASCAJAL</t>
  </si>
  <si>
    <t>NISPERO</t>
  </si>
  <si>
    <t>CAÑA CASTILLA</t>
  </si>
  <si>
    <t>RIO PEJE</t>
  </si>
  <si>
    <t>BARRIO BLANCA</t>
  </si>
  <si>
    <t>LIMONCITO</t>
  </si>
  <si>
    <t>BAJO COPEY</t>
  </si>
  <si>
    <t>SONIA ELENA ALVAREZ CASTRO</t>
  </si>
  <si>
    <t>LA PALMIRA</t>
  </si>
  <si>
    <t>ALTO CARONA</t>
  </si>
  <si>
    <t>LAS LUISAS</t>
  </si>
  <si>
    <t>COOPEY ARRIBA</t>
  </si>
  <si>
    <t>COLINAS</t>
  </si>
  <si>
    <t>KENIA GIBBS CASANOVA</t>
  </si>
  <si>
    <t>VASCONIA</t>
  </si>
  <si>
    <t>LA CARBONERA</t>
  </si>
  <si>
    <t>EL VIVERO</t>
  </si>
  <si>
    <t>NUEVO ARENAL</t>
  </si>
  <si>
    <t>VEGAS DEL IMPERIO</t>
  </si>
  <si>
    <t>BAJOS TORO AMARILLO</t>
  </si>
  <si>
    <t>ANDREA AZOFEIFA MURILLO</t>
  </si>
  <si>
    <t>MARIA CHINCHILLA CASTRO</t>
  </si>
  <si>
    <t>BARRIO DE LOS ANGELES</t>
  </si>
  <si>
    <t>ASENTAMIENTO SANSI</t>
  </si>
  <si>
    <t>PLAYA AZUL</t>
  </si>
  <si>
    <t>ROGER MARTINEZ FLORES</t>
  </si>
  <si>
    <t>CHARCON</t>
  </si>
  <si>
    <t>XINIA BUSTOS CARAVACA</t>
  </si>
  <si>
    <t>KOIYAWARI</t>
  </si>
  <si>
    <t>RAMON BARQUERO VALVERDE</t>
  </si>
  <si>
    <t>BAJO COEN 2</t>
  </si>
  <si>
    <t>GOLFITO</t>
  </si>
  <si>
    <t>VALLE DE LA ESTRELLA</t>
  </si>
  <si>
    <t>CHIRRIPO</t>
  </si>
  <si>
    <t>ELIZABETH ZUNIGA FUENTES</t>
  </si>
  <si>
    <t>SARCLI</t>
  </si>
  <si>
    <t>EL RUBI</t>
  </si>
  <si>
    <t>WILLIAM MORALES VARGAS</t>
  </si>
  <si>
    <t>CAMARONCITO</t>
  </si>
  <si>
    <t>SACRAMENTO</t>
  </si>
  <si>
    <t>FINCA COTO 49</t>
  </si>
  <si>
    <t>TSIPIRI/KOKOTSAKUBATA</t>
  </si>
  <si>
    <t>VALLE BONITO</t>
  </si>
  <si>
    <t>VALLE ESCONDIDO</t>
  </si>
  <si>
    <t>ANA PATRICIA GONZALEZ MIRANDA</t>
  </si>
  <si>
    <t>MEDIA VUELTA</t>
  </si>
  <si>
    <t>DELTA COLORADO</t>
  </si>
  <si>
    <t>PATA DE GALLO</t>
  </si>
  <si>
    <t>LA JABALINA</t>
  </si>
  <si>
    <t>TAGUAL DE OSA</t>
  </si>
  <si>
    <t>BOCA SAN CARLOS</t>
  </si>
  <si>
    <t>CARLOS LUIS ESQUIVEL ESPINOZA</t>
  </si>
  <si>
    <t>YESENIA SEGURA ARROYO</t>
  </si>
  <si>
    <t>EL CAMPO--</t>
  </si>
  <si>
    <t>POBLADO--</t>
  </si>
  <si>
    <t>KAROL MARTINEZ MORA</t>
  </si>
  <si>
    <t>LUCAS GARCIA AGUILAR</t>
  </si>
  <si>
    <t>JENNIFER HERNANDEZ MARTINEZ</t>
  </si>
  <si>
    <t>CHOROTEGA</t>
  </si>
  <si>
    <t>ADRIANA CALDERON CAMPOS</t>
  </si>
  <si>
    <t>ASENTAMIENTO CAMPESINO LA FE</t>
  </si>
  <si>
    <t>CUREÑA</t>
  </si>
  <si>
    <t>ALTO DE BURIQUI</t>
  </si>
  <si>
    <t>ALTO GUAYMI</t>
  </si>
  <si>
    <t>CARATE</t>
  </si>
  <si>
    <t>BREÑON</t>
  </si>
  <si>
    <t>LA CELINA</t>
  </si>
  <si>
    <t>EVELYN LOPEZ BARRANTES</t>
  </si>
  <si>
    <t>52 MILLAS</t>
  </si>
  <si>
    <t>ASENTAMIENTO CAMPESINO BAGATZI</t>
  </si>
  <si>
    <t>ARTIEDA</t>
  </si>
  <si>
    <t>MAYRA AGUERO FALLAS</t>
  </si>
  <si>
    <t>ALTO CALDERON</t>
  </si>
  <si>
    <t>IDA SANTA MARIA</t>
  </si>
  <si>
    <t>MARSELLESA</t>
  </si>
  <si>
    <t>WALTER MEJIAS ALVAREZ</t>
  </si>
  <si>
    <t>EL COROSO DE PATASTE</t>
  </si>
  <si>
    <t>LLANO BONITO DOS</t>
  </si>
  <si>
    <t>ALTO KOEN</t>
  </si>
  <si>
    <t>ARISTIDES MAYORGA ROJAS</t>
  </si>
  <si>
    <t>ALTO PACUAR</t>
  </si>
  <si>
    <t>YEFFRY OBANDO AGUILAR</t>
  </si>
  <si>
    <t>TSIRBAKLA</t>
  </si>
  <si>
    <t>HELEN ORTIZ GARCIA</t>
  </si>
  <si>
    <t>ALTO PACUARE</t>
  </si>
  <si>
    <t>GERALD JOSE VILLANUEVA VARGAS</t>
  </si>
  <si>
    <t>JOVEN</t>
  </si>
  <si>
    <t>KJAKOBATA</t>
  </si>
  <si>
    <t>VIRTUDES</t>
  </si>
  <si>
    <t>SONIA MARIN MORA</t>
  </si>
  <si>
    <t>ALTO RIO CLARO</t>
  </si>
  <si>
    <t>RIO CLARO GUAYMI</t>
  </si>
  <si>
    <t>GUADAPULE</t>
  </si>
  <si>
    <t>HANNIA JUAREZ PEREZ</t>
  </si>
  <si>
    <t>COLONIA LOS ANGELES</t>
  </si>
  <si>
    <t>YESENIA GONZALEZ MASIS</t>
  </si>
  <si>
    <t>NORMA PATRICIA SEGURA PICADO</t>
  </si>
  <si>
    <t>BERNARDO JIMENEZ SANCHEZ</t>
  </si>
  <si>
    <t>GAMALOTILLOUNO</t>
  </si>
  <si>
    <t>TIRRA</t>
  </si>
  <si>
    <t>ROY VALVERDE ACUNA</t>
  </si>
  <si>
    <t>BARRIO LOS VEGA</t>
  </si>
  <si>
    <t>SELVIN FALLAS NUNEZ</t>
  </si>
  <si>
    <t>JEANNETHE CASCANTE ROJAS</t>
  </si>
  <si>
    <t>MIGUEL FALLAS FERNANDEZ</t>
  </si>
  <si>
    <t>SANDRA CUBILLO AVILA</t>
  </si>
  <si>
    <t>BALSAR ARRIBA</t>
  </si>
  <si>
    <t>DENIA MEDINA BATISTA</t>
  </si>
  <si>
    <t>ANIA GRANADOS CHAVARRIA</t>
  </si>
  <si>
    <t>TRES RIOS DE VOLCAN</t>
  </si>
  <si>
    <t>JUAN CARLOS PRADO FALLAS</t>
  </si>
  <si>
    <t>MONTE CRISTO</t>
  </si>
  <si>
    <t>WILLY QUIROS PEREZ</t>
  </si>
  <si>
    <t>JULIANA RODRIGUEZ PARRA</t>
  </si>
  <si>
    <t>KATHERINE CARRANZA LOPEZ</t>
  </si>
  <si>
    <t>KAROL MENDEZ CALDERON</t>
  </si>
  <si>
    <t>MARITZA SOTELA DUARTE</t>
  </si>
  <si>
    <t>LIGIA ARAYA UMAÑA</t>
  </si>
  <si>
    <t>GUAPOTE</t>
  </si>
  <si>
    <t>JOSE PABLO CASTELLON ARIAS</t>
  </si>
  <si>
    <t>JESSICA VIVIANA VEGA BENAVIDES</t>
  </si>
  <si>
    <t>NIXON MORERA ESPINOZA</t>
  </si>
  <si>
    <t>ALEXANDER CONTRERAS CONTRERAS</t>
  </si>
  <si>
    <t>MANUEL JARQUIN SAENZ</t>
  </si>
  <si>
    <t>SAN MIGUEL DE VALERIA</t>
  </si>
  <si>
    <t>FRANCISCO MORERA VARGAS</t>
  </si>
  <si>
    <t>MARIA EUGENIA VINDAS MENDEZ</t>
  </si>
  <si>
    <t>PASITO</t>
  </si>
  <si>
    <t>SHIRLEY SALAS BOGANTES</t>
  </si>
  <si>
    <t>ERICK DANIEL MESEN ARROYO</t>
  </si>
  <si>
    <t>SAN GERARDO NORTE DE IRAZU</t>
  </si>
  <si>
    <t>LA FLORA</t>
  </si>
  <si>
    <t>YESENIA FERNANDEZ BRENES</t>
  </si>
  <si>
    <t>ROBERTO GUZMAN SANDOVAL</t>
  </si>
  <si>
    <t>SARCLI/JUITÖ</t>
  </si>
  <si>
    <t>LUIS MUÑOZ DIAZ</t>
  </si>
  <si>
    <t>WILBERTH SALAZAR CESPEDES</t>
  </si>
  <si>
    <t>TIRIMBINA</t>
  </si>
  <si>
    <t>GILBERTO SOTO ALFARO</t>
  </si>
  <si>
    <t>DAILYN LAZARO CALDERON</t>
  </si>
  <si>
    <t>ESMERALDA RODRIGUEZ QUIROS</t>
  </si>
  <si>
    <t>ADOLFO HIDALGO PARRA</t>
  </si>
  <si>
    <t>YORLENY FERNANDEZ CHAVES</t>
  </si>
  <si>
    <t>MARIBEL ACUÑA QUIROS</t>
  </si>
  <si>
    <t>ENEIDA PARRALES AGUIRRE</t>
  </si>
  <si>
    <t>YORLENY SOLANO GONZALEZ</t>
  </si>
  <si>
    <t>CARLOMAGNO MONGE VALVERDE</t>
  </si>
  <si>
    <t>SEIDY LOPEZ MEDINA</t>
  </si>
  <si>
    <t>ROJOMACA</t>
  </si>
  <si>
    <t>ESTRELLA UGALDE PANIAGUA</t>
  </si>
  <si>
    <t>MA.DEL CARMEN ROCHA VALLEJOS</t>
  </si>
  <si>
    <t>YEINY PATRICIA JIMENEZ MORA</t>
  </si>
  <si>
    <t>SINDY SALAS SPENCER</t>
  </si>
  <si>
    <t>DENIA VALVERDE SANDERS</t>
  </si>
  <si>
    <t>BREYSI ARROLIGA LOPEZ</t>
  </si>
  <si>
    <t>MERCEDES CORTES OBREGON</t>
  </si>
  <si>
    <t>CAMA LA BERTA</t>
  </si>
  <si>
    <t>03940</t>
  </si>
  <si>
    <t>04052</t>
  </si>
  <si>
    <t>03763</t>
  </si>
  <si>
    <t>04090</t>
  </si>
  <si>
    <t>00556</t>
  </si>
  <si>
    <t>04124</t>
  </si>
  <si>
    <t>04291</t>
  </si>
  <si>
    <t>00633</t>
  </si>
  <si>
    <t>04318</t>
  </si>
  <si>
    <t>04105</t>
  </si>
  <si>
    <t>03985</t>
  </si>
  <si>
    <t>03978</t>
  </si>
  <si>
    <t>04183</t>
  </si>
  <si>
    <t>04242</t>
  </si>
  <si>
    <t>04151</t>
  </si>
  <si>
    <t>04077</t>
  </si>
  <si>
    <t>MONTERREY CHRISTIAN SCHOOL</t>
  </si>
  <si>
    <t>MOUNT HOUSE SCHOOL</t>
  </si>
  <si>
    <t>BILINGUE INMACULADA DE JACO</t>
  </si>
  <si>
    <t>SANTA FE PACIFIC</t>
  </si>
  <si>
    <t>HORIZONTES (CEDHORI)</t>
  </si>
  <si>
    <t>EDUCATIONAL CENTER ABC</t>
  </si>
  <si>
    <t>LAS NUBES SCHOOL</t>
  </si>
  <si>
    <t>CENTRO EDUCATIVO SAGRADA FAMILIA</t>
  </si>
  <si>
    <t>SISTEMA EDUCATIVO WHITMAN-PINARES-</t>
  </si>
  <si>
    <t>INTERAMERICANA SEDE EARTH</t>
  </si>
  <si>
    <t>CENTRO EDUCATIVO CARMEN LYRA</t>
  </si>
  <si>
    <t>BILINGUAL MULTIDISCIPLINARY SCHOOL</t>
  </si>
  <si>
    <t>CENTRO EDUCATIVO BILINGÜE MANCRE</t>
  </si>
  <si>
    <t>TRINITY PRIMARY &amp; HIGH SCHOOL</t>
  </si>
  <si>
    <t>CENTRO EDUCATIVO KID'S WORLD MONTESSORI</t>
  </si>
  <si>
    <t>CENTRO EDUCATIVO CRISTIANO MI GRAN OSITO</t>
  </si>
  <si>
    <t>CENTRO DE FORMACION EDUCATIVA VAS</t>
  </si>
  <si>
    <t>HOMETWO MONTESSORI</t>
  </si>
  <si>
    <t>03757</t>
  </si>
  <si>
    <t>GREEN MINDS</t>
  </si>
  <si>
    <t>SEA WONDERS ACADEMY</t>
  </si>
  <si>
    <t>03759</t>
  </si>
  <si>
    <t>HUMMINGBIRD LEARNING CENTER</t>
  </si>
  <si>
    <t>CENTRO INFANTIL IBCE KID'S ACADEMY</t>
  </si>
  <si>
    <t>CENTRO EDUCATIVO KINDERLANDIA</t>
  </si>
  <si>
    <t>03764</t>
  </si>
  <si>
    <t>TALLER INFANTIL MANITAS CREATIVAS</t>
  </si>
  <si>
    <t>PLAYTIME DAY CARE</t>
  </si>
  <si>
    <t>KINDER CAMINO DE LUZ</t>
  </si>
  <si>
    <t>03767</t>
  </si>
  <si>
    <t>CENTRO EDUCATIVO JERUSALEN</t>
  </si>
  <si>
    <t>CHIRRIPO SCHOOL</t>
  </si>
  <si>
    <t>MARIELY PRESCHOOL AND DAYCARE</t>
  </si>
  <si>
    <t>03785</t>
  </si>
  <si>
    <t>COMPLEJO EDUCATIVO SANTA LUCIA</t>
  </si>
  <si>
    <t>NEW HORIZON CHRISTIAN SCHOOL</t>
  </si>
  <si>
    <t>03798</t>
  </si>
  <si>
    <t>CENTRO INFANTIL SWEET KIDS - LA GUACIMA</t>
  </si>
  <si>
    <t>LA CASITA DEL SABER PRESCHOOL &amp; DAYCARE</t>
  </si>
  <si>
    <t>CENTRO INFANTIL LILY'S GARDEN</t>
  </si>
  <si>
    <t>JARDIN INFANTIL ADMIEL</t>
  </si>
  <si>
    <t>CENTRO EDUCATIVO EUCARISTICO MARIA DEL REFUGIO</t>
  </si>
  <si>
    <t>HERMOSA VALLEY SCHOOL</t>
  </si>
  <si>
    <t>CENTRO INFANTIL AMIGUITOS</t>
  </si>
  <si>
    <t>CS PREESCOLAR</t>
  </si>
  <si>
    <t>CENTRO EDUCATIVO Y PREESCOLAR HK</t>
  </si>
  <si>
    <t>03906</t>
  </si>
  <si>
    <t>KIDS GROW</t>
  </si>
  <si>
    <t>MONTESSORI LAND</t>
  </si>
  <si>
    <t>FRANCISCO PERALTA</t>
  </si>
  <si>
    <t>GRANADILLA SUR</t>
  </si>
  <si>
    <t>LILIANA MARIA GUZMAN ALFARO</t>
  </si>
  <si>
    <t>CALLE CABUYA</t>
  </si>
  <si>
    <t>CARMEN INFANTE MELENDEZ</t>
  </si>
  <si>
    <t>GONZALEZ TRUQUE</t>
  </si>
  <si>
    <t>URBANIZACION LAS MAGNOLIAS</t>
  </si>
  <si>
    <t>CRUCE</t>
  </si>
  <si>
    <t>SANTA CATALINA</t>
  </si>
  <si>
    <t>XENIA GAMBOA MORA</t>
  </si>
  <si>
    <t>CALLE CHON</t>
  </si>
  <si>
    <t>HACIENDA ESPINAL</t>
  </si>
  <si>
    <t>ESCAZU</t>
  </si>
  <si>
    <t>MONTE ROCA</t>
  </si>
  <si>
    <t>LOMAS DE AYARCO</t>
  </si>
  <si>
    <t>MARIA DEL ROSARIO ORTIZ MORA</t>
  </si>
  <si>
    <t>CHILE PERRO</t>
  </si>
  <si>
    <t>LOS COLEGIOS</t>
  </si>
  <si>
    <t>PRADOS DEL ESTE</t>
  </si>
  <si>
    <t>LOS ROSALES</t>
  </si>
  <si>
    <t>NUMANCIA</t>
  </si>
  <si>
    <t>ZONA ADMINISTRATIVA PINDECO</t>
  </si>
  <si>
    <t>LA CLAUDIA</t>
  </si>
  <si>
    <t>BARRIO LA TROPICANA</t>
  </si>
  <si>
    <t>ANA LORENA CALDERON TREJOS</t>
  </si>
  <si>
    <t>PLAZA IGLESIAS</t>
  </si>
  <si>
    <t>I.T.C.R.</t>
  </si>
  <si>
    <t>SECTOR OESTE ESTADIO</t>
  </si>
  <si>
    <t>DON TOMAS</t>
  </si>
  <si>
    <t>CAMPUS CATIE</t>
  </si>
  <si>
    <t>BARRIO MERCEDES</t>
  </si>
  <si>
    <t>BOSQUES DE DOÑA ROSA</t>
  </si>
  <si>
    <t>BARRANTES</t>
  </si>
  <si>
    <t>LA QUINTANA</t>
  </si>
  <si>
    <t>EL CAMBALACHE</t>
  </si>
  <si>
    <t>LA ZONA</t>
  </si>
  <si>
    <t>BETHEL</t>
  </si>
  <si>
    <t>ZONA AMERICANA</t>
  </si>
  <si>
    <t>BARRIO LA COLINA</t>
  </si>
  <si>
    <t>EL BRASIL</t>
  </si>
  <si>
    <t>MONICA HERRERA ALVAREZ</t>
  </si>
  <si>
    <t>URBANIZACION VICTORIA</t>
  </si>
  <si>
    <t>URBANIZACION ZAYQUI</t>
  </si>
  <si>
    <t>KATHRYN SCANLAN</t>
  </si>
  <si>
    <t>TORREMOLINOS</t>
  </si>
  <si>
    <t>CALLE BONILLA</t>
  </si>
  <si>
    <t>JOHANNA BRAVO CABEZAS</t>
  </si>
  <si>
    <t>NANCY VIETO DE LA FUENTE</t>
  </si>
  <si>
    <t>EDDY ZUÑIGA SANCHEZ</t>
  </si>
  <si>
    <t>TATIANA CARIDAD ALFARO</t>
  </si>
  <si>
    <t>MARIANELA BOLAÑOS MORA</t>
  </si>
  <si>
    <t>KARLA AGUILAR VARGAS</t>
  </si>
  <si>
    <t>JENNY ALVAREZ HIDALGO</t>
  </si>
  <si>
    <t>ENY SANCHEZ SALAS</t>
  </si>
  <si>
    <t>PETER JOSEPH SWING</t>
  </si>
  <si>
    <t>JULIO PORRAS MONTERO</t>
  </si>
  <si>
    <t>MARITZA PALMA CUADRA</t>
  </si>
  <si>
    <t>ROCIO BLANCA ROJAS</t>
  </si>
  <si>
    <t>BARRIO CHOROTEGA</t>
  </si>
  <si>
    <t>CALLE HIGINIA</t>
  </si>
  <si>
    <t>SAN ISIDRO CENTRO</t>
  </si>
  <si>
    <t>URBANIZACION CIRUELAS</t>
  </si>
  <si>
    <t>BARRIO GONZALEZ LAHAMAN</t>
  </si>
  <si>
    <t>PITAL CENTRO</t>
  </si>
  <si>
    <t>LA LILLIANA</t>
  </si>
  <si>
    <t>LA GRUTA</t>
  </si>
  <si>
    <t>SAN JOSECITO CENTRO</t>
  </si>
  <si>
    <t>URB. MONTELIMAR</t>
  </si>
  <si>
    <t>CALLE EL AGUACATE</t>
  </si>
  <si>
    <t>ALTO EL CARMEN</t>
  </si>
  <si>
    <t>CALLE MACHETE</t>
  </si>
  <si>
    <t>NOSARA</t>
  </si>
  <si>
    <t>VERENA CASTRO ROJAS</t>
  </si>
  <si>
    <t>CALLE DE LOS HERRERA</t>
  </si>
  <si>
    <t>FLAMINGO</t>
  </si>
  <si>
    <t>EL ALTO LA TRINIDAD</t>
  </si>
  <si>
    <t>YOLANDA GUISELLE BRENES PRADO</t>
  </si>
  <si>
    <t>OROTINA</t>
  </si>
  <si>
    <t>CALLE FLORES</t>
  </si>
  <si>
    <t>SAN RAMON, CENTRO</t>
  </si>
  <si>
    <t>CALLE CAÑAS</t>
  </si>
  <si>
    <t>PLAYA BRASILITO</t>
  </si>
  <si>
    <t>TRES MARIAS 1</t>
  </si>
  <si>
    <t>QUESADA</t>
  </si>
  <si>
    <t>BALLENA</t>
  </si>
  <si>
    <t>CALLE CHILAMATE</t>
  </si>
  <si>
    <t>BARRIO EL JARDIN</t>
  </si>
  <si>
    <t>NOILIN CAMPOS VARGAS</t>
  </si>
  <si>
    <t>CARRILLOS</t>
  </si>
  <si>
    <t>GUACIMA ABAJO</t>
  </si>
  <si>
    <t>UBRANIZACION SAN CLARE</t>
  </si>
  <si>
    <t>ANADYLIA CUADRA MIRANDA</t>
  </si>
  <si>
    <t>KAREN CARTIN AGUERO</t>
  </si>
  <si>
    <t>BARRIO LOMAS</t>
  </si>
  <si>
    <t>SANDRA GARVEY ROJAS</t>
  </si>
  <si>
    <t>LIZETH ALFARO NUNEZ</t>
  </si>
  <si>
    <t>BARRIO TABORES</t>
  </si>
  <si>
    <t>MARJORIE AMADOR NAVARRETE</t>
  </si>
  <si>
    <t>PATRICIA MARIA CHAVES ZAMORA</t>
  </si>
  <si>
    <t>PILAR GARCIA VILLEGAS</t>
  </si>
  <si>
    <t>EL LLAMARON</t>
  </si>
  <si>
    <t>BOULEVARD</t>
  </si>
  <si>
    <t>MOJON</t>
  </si>
  <si>
    <t>KAREN ALVARADO DURAN</t>
  </si>
  <si>
    <t>BARRIO KAMAKIRI</t>
  </si>
  <si>
    <t>ANA VIRGINIA ANGULO JIMENEZ</t>
  </si>
  <si>
    <t>GUACIMA ARRIBA</t>
  </si>
  <si>
    <t>MARIA ALEJANDRA ALVAREZ PEREZ</t>
  </si>
  <si>
    <t>CALLE LA ARROCERA</t>
  </si>
  <si>
    <t>CALLE EL PROGRESO</t>
  </si>
  <si>
    <t>ANAYUBELL RODRIGUEZ GARCIA</t>
  </si>
  <si>
    <t>SAN MARTIN, COBANO</t>
  </si>
  <si>
    <t>WILLIAM ZUÑIGA JIMENEZ</t>
  </si>
  <si>
    <t>PRISCILA RODRIGUEZ GUERRERO</t>
  </si>
  <si>
    <t>ANDREA MADRIGAL BARRANTES</t>
  </si>
  <si>
    <t>PAOLA CESPEDES SABORIO</t>
  </si>
  <si>
    <t>04362</t>
  </si>
  <si>
    <t>04358</t>
  </si>
  <si>
    <t>04355</t>
  </si>
  <si>
    <t>04356</t>
  </si>
  <si>
    <t>04359</t>
  </si>
  <si>
    <t>04360</t>
  </si>
  <si>
    <t>04361</t>
  </si>
  <si>
    <t>04301</t>
  </si>
  <si>
    <t>04352</t>
  </si>
  <si>
    <t>03747</t>
  </si>
  <si>
    <t>03748</t>
  </si>
  <si>
    <t>03751</t>
  </si>
  <si>
    <t>03807</t>
  </si>
  <si>
    <t>03904</t>
  </si>
  <si>
    <t>RED CUIDO-J.N. TURRIALBA-CENTRO INFAN. TURRIALBA</t>
  </si>
  <si>
    <t>RED CUIDO-LOS ANGELES-CENTRO INFANTIL ZETILLAL</t>
  </si>
  <si>
    <t>RED CUIDO-DANIEL ODUBER QUIROS</t>
  </si>
  <si>
    <t>RED CUIDO-ROGELIO FERNANDEZ GÜELL</t>
  </si>
  <si>
    <t>RED CUIDO-J.N. REP. POPULAR CHINA-LA CHOROTEGA</t>
  </si>
  <si>
    <t>RED CUIDO-J.N. REP. POPULAR CHINA-LUZ DE CRISTO</t>
  </si>
  <si>
    <t>RED CUIDO-LOS ANGELES-HOGAR MADRE MARCELINA</t>
  </si>
  <si>
    <t>RED CUIDO-TEODORO PICADO MICHALSKY</t>
  </si>
  <si>
    <t>RED CUIDO-J.N. CARLOS JOAQUIN PERALTA ECHEVERRIA</t>
  </si>
  <si>
    <t>RED CUIDO-LA ISLA</t>
  </si>
  <si>
    <t>RED CUIDO-CAROLINA DENT ALVARADO</t>
  </si>
  <si>
    <t>RED CUIDO-J.N. OMAR DENGO GUERRERO</t>
  </si>
  <si>
    <t>RED CUIDO-LAS MERCEDES</t>
  </si>
  <si>
    <t>RED CUIDO-CALLE MESEN</t>
  </si>
  <si>
    <t>RED CUIDO-BARRIO NUEVO</t>
  </si>
  <si>
    <t>RED CUIDO-PASTOR BARQUERO OBANDO</t>
  </si>
  <si>
    <t>RED CUIDO-J.N. REPUBLICA FRANCESA</t>
  </si>
  <si>
    <t>RED CUIDO-LOS GUIDO</t>
  </si>
  <si>
    <t>RED CUIDO-J.N. TURRIALBA-T.INFAN. GRANDES GENIOS</t>
  </si>
  <si>
    <t>RED CUIDO-NIEBOROWSKY</t>
  </si>
  <si>
    <t>Protocolo de:</t>
  </si>
  <si>
    <t>ALAJUELA / ALAJUELA / ALAJUELA</t>
  </si>
  <si>
    <t>CARTAGO / CARTAGO / ORIENTAL</t>
  </si>
  <si>
    <t>HEREDIA / HEREDIA / HEREDIA</t>
  </si>
  <si>
    <t>GUANACASTE / LIBERIA / LIBERIA</t>
  </si>
  <si>
    <t>PUNTARENAS / PUNTARENAS / PUNTARENAS</t>
  </si>
  <si>
    <t>HEREDIA / BARVA / BARVA</t>
  </si>
  <si>
    <t>GUANACASTE / NICOYA / NICOYA</t>
  </si>
  <si>
    <t>ALAJUELA / GRECIA / GRECIA</t>
  </si>
  <si>
    <t>HEREDIA / SANTO DOMINGO / SANTO DOMINGO</t>
  </si>
  <si>
    <t>GUANACASTE / SANTA CRUZ / SANTA CRUZ</t>
  </si>
  <si>
    <t>PUNTARENAS / BUENOS AIRES / BUENOS AIRES</t>
  </si>
  <si>
    <t>LIMON / SIQUIRRES / SIQUIRRES</t>
  </si>
  <si>
    <t>ALAJUELA / SAN MATEO / SAN MATEO</t>
  </si>
  <si>
    <t>GUANACASTE / BAGACES / BAGACES</t>
  </si>
  <si>
    <t>PUNTARENAS / MONTES DE ORO / MIRAMAR</t>
  </si>
  <si>
    <t>LIMON / TALAMANCA / BRATSI</t>
  </si>
  <si>
    <t>ALAJUELA / ATENAS / ATENAS</t>
  </si>
  <si>
    <t>CARTAGO / TURRIALBA / TURRIALBA</t>
  </si>
  <si>
    <t>HEREDIA / SAN RAFAEL / SAN RAFAEL</t>
  </si>
  <si>
    <t>GUANACASTE / CARRILLO / FILADELFIA</t>
  </si>
  <si>
    <t>LIMON / MATINA / MATINA</t>
  </si>
  <si>
    <t>ALAJUELA / NARANJO / NARANJO</t>
  </si>
  <si>
    <t>CARTAGO / ALVARADO / PACAYAS</t>
  </si>
  <si>
    <t>HEREDIA / SAN ISIDRO / SAN ISIDRO</t>
  </si>
  <si>
    <t>GUANACASTE / CAÑAS / CAÑAS</t>
  </si>
  <si>
    <t>PUNTARENAS / QUEPOS / QUEPOS</t>
  </si>
  <si>
    <t>ALAJUELA / PALMARES / PALMARES</t>
  </si>
  <si>
    <t>CARTAGO / OREAMUNO / SAN RAFAEL</t>
  </si>
  <si>
    <t>GUANACASTE / ABANGARES / LAS JUNTAS</t>
  </si>
  <si>
    <t>PUNTARENAS / GOLFITO / GOLFITO</t>
  </si>
  <si>
    <t>CARTAGO / EL GUARCO / EL TEJAR</t>
  </si>
  <si>
    <t>PUNTARENAS / COTO BRUS / SAN VITO</t>
  </si>
  <si>
    <t>ALAJUELA / OROTINA / OROTINA</t>
  </si>
  <si>
    <t>HEREDIA / SAN PABLO / SAN PABLO</t>
  </si>
  <si>
    <t>GUANACASTE / NANDAYURE / CARMONA</t>
  </si>
  <si>
    <t>PUNTARENAS / PARRITA / PARRITA</t>
  </si>
  <si>
    <t>ALAJUELA / SAN CARLOS / QUESADA</t>
  </si>
  <si>
    <t>GUANACASTE / LA CRUZ / LA CRUZ</t>
  </si>
  <si>
    <t>PUNTARENAS / CORREDORES / CORREDOR</t>
  </si>
  <si>
    <t>ALAJUELA / ZARCERO / ZARCERO</t>
  </si>
  <si>
    <t>GUANACASTE / HOJANCHA / HOJANCHA</t>
  </si>
  <si>
    <t>CARTAGO / CARTAGO / OCCIDENTAL</t>
  </si>
  <si>
    <t>HEREDIA / HEREDIA / MERCEDES</t>
  </si>
  <si>
    <t>GUANACASTE / LIBERIA / CAÑAS DULCES</t>
  </si>
  <si>
    <t>PUNTARENAS / PUNTARENAS / PITAHAYA</t>
  </si>
  <si>
    <t>HEREDIA / BARVA / SAN PEDRO</t>
  </si>
  <si>
    <t>PUNTARENAS / ESPARZA / SAN JUAN GRANDE</t>
  </si>
  <si>
    <t>ALAJUELA / GRECIA / SAN ISIDRO</t>
  </si>
  <si>
    <t>HEREDIA / SANTO DOMINGO / SAN VICENTE</t>
  </si>
  <si>
    <t>LIMON / SIQUIRRES / PACUARITO</t>
  </si>
  <si>
    <t>ALAJUELA / SAN MATEO / DESMONTE</t>
  </si>
  <si>
    <t>GUANACASTE / BAGACES / LA FORTUNA</t>
  </si>
  <si>
    <t>LIMON / TALAMANCA / SIXAOLA</t>
  </si>
  <si>
    <t>CARTAGO / TURRIALBA / LA SUIZA</t>
  </si>
  <si>
    <t>HEREDIA / SAN RAFAEL / SAN JOSECITO</t>
  </si>
  <si>
    <t>GUANACASTE / CARRILLO / PALMIRA</t>
  </si>
  <si>
    <t>PUNTARENAS / OSA / PALMAR</t>
  </si>
  <si>
    <t>ALAJUELA / NARANJO / SAN MIGUEL</t>
  </si>
  <si>
    <t>CARTAGO / ALVARADO / CERVANTES</t>
  </si>
  <si>
    <t>GUANACASTE / CAÑAS / PALMIRA</t>
  </si>
  <si>
    <t>PUNTARENAS / QUEPOS / SAVEGRE</t>
  </si>
  <si>
    <t>ALAJUELA / PALMARES / ZARAGOZA</t>
  </si>
  <si>
    <t>CARTAGO / OREAMUNO / COT</t>
  </si>
  <si>
    <t>GUANACASTE / ABANGARES / SIERRA</t>
  </si>
  <si>
    <t>CARTAGO / EL GUARCO / SAN ISIDRO</t>
  </si>
  <si>
    <t>HEREDIA / FLORES / BARRANTES</t>
  </si>
  <si>
    <t>PUNTARENAS / COTO BRUS / SABALITO</t>
  </si>
  <si>
    <t>ALAJUELA / OROTINA / EL MASTATE</t>
  </si>
  <si>
    <t>ALAJUELA / ALAJUELA / CARRIZAL</t>
  </si>
  <si>
    <t>ALAJUELA / ALAJUELA / SAN ANTONIO</t>
  </si>
  <si>
    <t>GUANACASTE / NANDAYURE / SANTA RITA</t>
  </si>
  <si>
    <t>ALAJUELA / ALAJUELA / SAN ISIDRO</t>
  </si>
  <si>
    <t>ALAJUELA / SAN CARLOS / FLORENCIA</t>
  </si>
  <si>
    <t>ALAJUELA / ALAJUELA / SABANILLA</t>
  </si>
  <si>
    <t>ALAJUELA / ALAJUELA / SAN RAFAEL</t>
  </si>
  <si>
    <t>GUANACASTE / LA CRUZ / SANTA CECILIA</t>
  </si>
  <si>
    <t>PUNTARENAS / CORREDORES / LA CUESTA</t>
  </si>
  <si>
    <t>ALAJUELA / ALAJUELA / DESAMPARADOS</t>
  </si>
  <si>
    <t>ALAJUELA / ZARCERO / LAGUNA</t>
  </si>
  <si>
    <t>ALAJUELA / ALAJUELA / TAMBOR</t>
  </si>
  <si>
    <t>GUANACASTE / HOJANCHA / MONTE ROMO</t>
  </si>
  <si>
    <t>ALAJUELA / ALAJUELA / GARITA</t>
  </si>
  <si>
    <t>CARTAGO / CARTAGO / CARMEN</t>
  </si>
  <si>
    <t>HEREDIA / HEREDIA / SAN FRANCISCO</t>
  </si>
  <si>
    <t>GUANACASTE / LIBERIA / MAYORGA</t>
  </si>
  <si>
    <t>PUNTARENAS / PUNTARENAS / CHOMES</t>
  </si>
  <si>
    <t>HEREDIA / BARVA / SAN PABLO</t>
  </si>
  <si>
    <t>GUANACASTE / NICOYA / SAN ANTONIO</t>
  </si>
  <si>
    <t>PUNTARENAS / ESPARZA / MACACONA</t>
  </si>
  <si>
    <t>ALAJUELA / GRECIA / SAN ROQUE</t>
  </si>
  <si>
    <t>ALAJUELA / GRECIA / TACARES</t>
  </si>
  <si>
    <t>HEREDIA / SANTO DOMINGO / SAN MIGUEL</t>
  </si>
  <si>
    <t>ALAJUELA / GRECIA / PUENTE DE PIEDRA</t>
  </si>
  <si>
    <t>GUANACASTE / SANTA CRUZ / VEINTISIETE DE ABRIL</t>
  </si>
  <si>
    <t>ALAJUELA / GRECIA / BOLIVAR</t>
  </si>
  <si>
    <t>PUNTARENAS / BUENOS AIRES / POTRERO GRANDE</t>
  </si>
  <si>
    <t>LIMON / SIQUIRRES / FLORIDA</t>
  </si>
  <si>
    <t>ALAJUELA / SAN MATEO / LABRADOR</t>
  </si>
  <si>
    <t>GUANACASTE / BAGACES / MOGOTE</t>
  </si>
  <si>
    <t>ALAJUELA / ATENAS / MERCEDES</t>
  </si>
  <si>
    <t>PUNTARENAS / MONTES DE ORO / SAN ISIDRO</t>
  </si>
  <si>
    <t>ALAJUELA / ATENAS / SAN ISIDRO</t>
  </si>
  <si>
    <t>LIMON / TALAMANCA / CAHUITA</t>
  </si>
  <si>
    <t>ALAJUELA / ATENAS / SANTA EULALIA</t>
  </si>
  <si>
    <t>CARTAGO / TURRIALBA / PERALTA</t>
  </si>
  <si>
    <t>ALAJUELA / ATENAS / ESCOBAL</t>
  </si>
  <si>
    <t>HEREDIA / SAN RAFAEL / SANTIAGO</t>
  </si>
  <si>
    <t>GUANACASTE / CARRILLO / SARDINAL</t>
  </si>
  <si>
    <t>PUNTARENAS / OSA / SIERPE</t>
  </si>
  <si>
    <t>LIMON / MATINA / CARRANDI</t>
  </si>
  <si>
    <t>ALAJUELA / NARANJO / CIRRI SUR</t>
  </si>
  <si>
    <t>ALAJUELA / NARANJO / SAN JUAN</t>
  </si>
  <si>
    <t>CARTAGO / ALVARADO / CAPELLADES</t>
  </si>
  <si>
    <t>ALAJUELA / NARANJO / EL ROSARIO</t>
  </si>
  <si>
    <t>ALAJUELA / NARANJO / PALMITOS</t>
  </si>
  <si>
    <t>GUANACASTE / CAÑAS / SAN MIGUEL</t>
  </si>
  <si>
    <t>PUNTARENAS / QUEPOS / NARANJITO</t>
  </si>
  <si>
    <t>ALAJUELA / PALMARES / BUENOS AIRES</t>
  </si>
  <si>
    <t>ALAJUELA / PALMARES / SANTIAGO</t>
  </si>
  <si>
    <t>ALAJUELA / PALMARES / CANDELARIA</t>
  </si>
  <si>
    <t>CARTAGO / OREAMUNO / POTRERO CERRADO</t>
  </si>
  <si>
    <t>GUANACASTE / ABANGARES / SAN JUAN</t>
  </si>
  <si>
    <t>CARTAGO / EL GUARCO / TOBOSI</t>
  </si>
  <si>
    <t>HEREDIA / FLORES / LLORENTE</t>
  </si>
  <si>
    <t>PUNTARENAS / COTO BRUS / AGUA BUENA</t>
  </si>
  <si>
    <t>ALAJUELA / OROTINA / HACIENDA VIEJA</t>
  </si>
  <si>
    <t>ALAJUELA / OROTINA / COYOLAR</t>
  </si>
  <si>
    <t>ALAJUELA / OROTINA / LA CEIBA</t>
  </si>
  <si>
    <t>GUANACASTE / NANDAYURE / ZAPOTAL</t>
  </si>
  <si>
    <t>ALAJUELA / SAN CARLOS / BUENAVISTA</t>
  </si>
  <si>
    <t>ALAJUELA / SAN CARLOS / AGUAS ZARCAS</t>
  </si>
  <si>
    <t>GUANACASTE / LA CRUZ / LA GARITA</t>
  </si>
  <si>
    <t>ALAJUELA / SAN CARLOS / VENECIA</t>
  </si>
  <si>
    <t>PUNTARENAS / CORREDORES / CANOAS</t>
  </si>
  <si>
    <t>ALAJUELA / SAN CARLOS / PITAL</t>
  </si>
  <si>
    <t>ALAJUELA / SAN CARLOS / LA FORTUNA</t>
  </si>
  <si>
    <t>ALAJUELA / ZARCERO / TAPEZCO</t>
  </si>
  <si>
    <t>ALAJUELA / SAN CARLOS / LA TIGRA</t>
  </si>
  <si>
    <t>GUANACASTE / HOJANCHA / PUERTO CARRILLO</t>
  </si>
  <si>
    <t>ALAJUELA / SAN CARLOS / LA PALMERA</t>
  </si>
  <si>
    <t>ALAJUELA / SAN CARLOS / VENADO</t>
  </si>
  <si>
    <t>ALAJUELA / SAN CARLOS / CUTRIS</t>
  </si>
  <si>
    <t>ALAJUELA / SAN CARLOS / MONTERREY</t>
  </si>
  <si>
    <t>ALAJUELA / SAN CARLOS / POCOSOL</t>
  </si>
  <si>
    <t>HEREDIA / HEREDIA / ULLOA</t>
  </si>
  <si>
    <t>GUANACASTE / LIBERIA / NACASCOLO</t>
  </si>
  <si>
    <t>PUNTARENAS / PUNTARENAS / LEPANTO</t>
  </si>
  <si>
    <t>ALAJUELA / ZARCERO / GUADALUPE</t>
  </si>
  <si>
    <t>ALAJUELA / ZARCERO / PALMIRA</t>
  </si>
  <si>
    <t>ALAJUELA / ZARCERO / ZAPOTE</t>
  </si>
  <si>
    <t>ALAJUELA / ZARCERO / BRISAS</t>
  </si>
  <si>
    <t>HEREDIA / BARVA / SAN ROQUE</t>
  </si>
  <si>
    <t>GUANACASTE / NICOYA / QUEBRADA HONDA</t>
  </si>
  <si>
    <t>PUNTARENAS / ESPARZA / SAN RAFAEL</t>
  </si>
  <si>
    <t>ALAJUELA / UPALA / UPALA</t>
  </si>
  <si>
    <t>ALAJUELA / UPALA / AGUAS CLARAS</t>
  </si>
  <si>
    <t>HEREDIA / SANTO DOMINGO / PARACITO</t>
  </si>
  <si>
    <t>GUANACASTE / SANTA CRUZ / TEMPATE</t>
  </si>
  <si>
    <t>ALAJUELA / UPALA / BIJAGUA</t>
  </si>
  <si>
    <t>PUNTARENAS / BUENOS AIRES / BORUCA</t>
  </si>
  <si>
    <t>ALAJUELA / UPALA / DELICIAS</t>
  </si>
  <si>
    <t>LIMON / SIQUIRRES / GERMANIA</t>
  </si>
  <si>
    <t>ALAJUELA / UPALA / YOLILLAL</t>
  </si>
  <si>
    <t>ALAJUELA / UPALA / CANALETE</t>
  </si>
  <si>
    <t>ALAJUELA / LOS CHILES / LOS CHILES</t>
  </si>
  <si>
    <t>ALAJUELA / LOS CHILES / CAÑO NEGRO</t>
  </si>
  <si>
    <t>LIMON / TALAMANCA / TELIRE</t>
  </si>
  <si>
    <t>ALAJUELA / LOS CHILES / EL AMPARO</t>
  </si>
  <si>
    <t>ALAJUELA / LOS CHILES / SAN JORGE</t>
  </si>
  <si>
    <t>CARTAGO / TURRIALBA / SANTA CRUZ</t>
  </si>
  <si>
    <t>ALAJUELA / GUATUSO / SAN RAFAEL</t>
  </si>
  <si>
    <t>ALAJUELA / GUATUSO / BUENAVISTA</t>
  </si>
  <si>
    <t>ALAJUELA / GUATUSO / COTE</t>
  </si>
  <si>
    <t>ALAJUELA / GUATUSO / KATIRA</t>
  </si>
  <si>
    <t>HEREDIA / SAN ISIDRO / SAN FRANCISCO</t>
  </si>
  <si>
    <t>GUANACASTE / CAÑAS / BEBEDERO</t>
  </si>
  <si>
    <t>CARTAGO / OREAMUNO / CIPRESES</t>
  </si>
  <si>
    <t>CARTAGO / CARTAGO / AGUACALIENTE O SAN FRANCISCO</t>
  </si>
  <si>
    <t>GUANACASTE / ABANGARES / COLORADO</t>
  </si>
  <si>
    <t>CARTAGO / CARTAGO / GUADALUPE O ARENILLA</t>
  </si>
  <si>
    <t>CARTAGO / CARTAGO / CORRALILLO</t>
  </si>
  <si>
    <t>CARTAGO / CARTAGO / TIERRA BLANCA</t>
  </si>
  <si>
    <t>CARTAGO / CARTAGO / DULCE NOMBRE</t>
  </si>
  <si>
    <t>CARTAGO / EL GUARCO / PATIO DE AGUA</t>
  </si>
  <si>
    <t>CARTAGO / CARTAGO / LLANO GRANDE</t>
  </si>
  <si>
    <t>CARTAGO / CARTAGO / QUEBRADILLA</t>
  </si>
  <si>
    <t>PUNTARENAS / COTO BRUS / LIMONCITO</t>
  </si>
  <si>
    <t>GUANACASTE / NANDAYURE / SAN PABLO</t>
  </si>
  <si>
    <t>GUANACASTE / LA CRUZ / SANTA ELENA</t>
  </si>
  <si>
    <t>PUNTARENAS / CORREDORES / LAUREL</t>
  </si>
  <si>
    <t>GUANACASTE / HOJANCHA / HUACAS</t>
  </si>
  <si>
    <t>HEREDIA / HEREDIA / VARABLANCA</t>
  </si>
  <si>
    <t>PUNTARENAS / PUNTARENAS / PAQUERA</t>
  </si>
  <si>
    <t>CARTAGO / TURRIALBA / SANTA TERESITA</t>
  </si>
  <si>
    <t>CARTAGO / TURRIALBA / PAVONES</t>
  </si>
  <si>
    <t>CARTAGO / TURRIALBA / TUIS</t>
  </si>
  <si>
    <t>CARTAGO / TURRIALBA / TAYUTIC</t>
  </si>
  <si>
    <t>CARTAGO / TURRIALBA / SANTA ROSA</t>
  </si>
  <si>
    <t>CARTAGO / TURRIALBA / TRES EQUIS</t>
  </si>
  <si>
    <t>CARTAGO / TURRIALBA / LA ISABEL</t>
  </si>
  <si>
    <t>GUANACASTE / SANTA CRUZ / CARTAGENA</t>
  </si>
  <si>
    <t>PUNTARENAS / BUENOS AIRES / PILAS</t>
  </si>
  <si>
    <t>LIMON / SIQUIRRES / EL CAIRO</t>
  </si>
  <si>
    <t>CARTAGO / OREAMUNO / SANTA ROSA</t>
  </si>
  <si>
    <t>PUNTARENAS / OSA / PIEDRAS BLANCAS</t>
  </si>
  <si>
    <t>GUANACASTE / CAÑAS / POROZAL</t>
  </si>
  <si>
    <t>PUNTARENAS / COTO BRUS / PITTIER</t>
  </si>
  <si>
    <t>GUANACASTE / NANDAYURE / PORVENIR</t>
  </si>
  <si>
    <t>HEREDIA / SANTO DOMINGO / SANTA ROSA</t>
  </si>
  <si>
    <t>HEREDIA / SANTO DOMINGO / TURES</t>
  </si>
  <si>
    <t>GUANACASTE / HOJANCHA / MATAMBU</t>
  </si>
  <si>
    <t>PUNTARENAS / PUNTARENAS / MANZANILLO</t>
  </si>
  <si>
    <t>GUANACASTE / NICOYA / NOSARA</t>
  </si>
  <si>
    <t>PUNTARENAS / ESPARZA / CALDERA</t>
  </si>
  <si>
    <t>GUANACASTE / SANTA CRUZ / GUAJINIQUIL</t>
  </si>
  <si>
    <t>PUNTARENAS / BUENOS AIRES / COLINAS</t>
  </si>
  <si>
    <t>GUANACASTE / NANDAYURE / BEJUCO</t>
  </si>
  <si>
    <t>PUNTARENAS / PUNTARENAS / GUACIMAL</t>
  </si>
  <si>
    <t>GUANACASTE / SANTA CRUZ / CABO VELAS</t>
  </si>
  <si>
    <t>GUANACASTE / SANTA CRUZ / TAMARINDO</t>
  </si>
  <si>
    <t>PUNTARENAS / PUNTARENAS / BARRANCA</t>
  </si>
  <si>
    <t>PUNTARENAS / BUENOS AIRES / BIOLLEY</t>
  </si>
  <si>
    <t>PUNTARENAS / BUENOS AIRES / BRUNKA</t>
  </si>
  <si>
    <t>PUNTARENAS / PUNTARENAS / ISLA DEL COCO</t>
  </si>
  <si>
    <t>PUNTARENAS / PUNTARENAS / CHACARITA</t>
  </si>
  <si>
    <t>PUNTARENAS / PUNTARENAS / CHIRA</t>
  </si>
  <si>
    <t>PUNTARENAS / PUNTARENAS / ACAPULCO</t>
  </si>
  <si>
    <t>PUNTARENAS / PUNTARENAS / EL ROBLE</t>
  </si>
  <si>
    <t>PUNTARENAS / PUNTARENAS / ARANCIBIA</t>
  </si>
  <si>
    <t>CECUDI SAN RAMÓN DE TURRIALBA</t>
  </si>
  <si>
    <t>CECUDI JACÓ</t>
  </si>
  <si>
    <t>RED CUIDO-FERNANDO DE ARAGON</t>
  </si>
  <si>
    <t>RED CUIDO-PUERTO VIEJO</t>
  </si>
  <si>
    <t>MARIA ELENA BONILLA RODRIGUEZ</t>
  </si>
  <si>
    <t>KATTIA TORRES CHAVES</t>
  </si>
  <si>
    <t>MARLYN ZELEDON BRAVO</t>
  </si>
  <si>
    <t>MARIA GUERREO CASTILLO</t>
  </si>
  <si>
    <r>
      <t xml:space="preserve">“La información aquí certificada por el Director del Centro Educativo la hace bajo la fe y la palabra de certeza, conociendo que cualquier inexactitud o falsedad estaría incurriendo en las responsabilidades administrativas disciplinarias, sin perjuicio de las acciones civiles”. </t>
    </r>
    <r>
      <rPr>
        <sz val="10"/>
        <color theme="1"/>
        <rFont val="Cambria"/>
        <family val="1"/>
        <scheme val="major"/>
      </rPr>
      <t>(Legislación vinculante a la legitimidad de la información: Ley de Administración Pública (Artículo 4 y 65), Estatuto de Servicio Civil (Artículo 39), Ley de Control Interno (Artículo 39) y Ley Contra la Corrupción y el Enriquecimiento Ilícito en la Función Pública (Artículo3).</t>
    </r>
  </si>
  <si>
    <r>
      <t xml:space="preserve">“La información aquí certificada por el Director del Centro Educativo la hace bajo la fe y la palabra de certeza, conociendo que cualquier inexactitud o falsedad estaría incurriendo en las responsabilidades administrativas disciplinarias, sin perjuicio de las acciones civiles”. </t>
    </r>
    <r>
      <rPr>
        <sz val="10"/>
        <color theme="1"/>
        <rFont val="Cambria"/>
        <family val="1"/>
        <scheme val="major"/>
      </rPr>
      <t>Legislación vinculante a la legitimidad de la información: Ley de Administración Pública (Artículo 4 y 65), Estatuto de Servicio Civil (Artículo 39), Ley de Control Interno (Artículo 39) y Ley Contra la Corrupción y el Enriquecimiento Ilícito en la Función Pública (Artículo3).</t>
    </r>
  </si>
  <si>
    <t>03947</t>
  </si>
  <si>
    <t>0742</t>
  </si>
  <si>
    <t>0747</t>
  </si>
  <si>
    <t>03988</t>
  </si>
  <si>
    <t>0773</t>
  </si>
  <si>
    <t>0800</t>
  </si>
  <si>
    <t>0818</t>
  </si>
  <si>
    <t>LA HORTENSIA</t>
  </si>
  <si>
    <t>0869</t>
  </si>
  <si>
    <t>03986</t>
  </si>
  <si>
    <t>0899</t>
  </si>
  <si>
    <t>03987</t>
  </si>
  <si>
    <t>0958</t>
  </si>
  <si>
    <t>03948</t>
  </si>
  <si>
    <t>0970</t>
  </si>
  <si>
    <t>04044</t>
  </si>
  <si>
    <t>SAN JUAN MIRAMAR</t>
  </si>
  <si>
    <t>1012</t>
  </si>
  <si>
    <t>TRES PIEDRAS</t>
  </si>
  <si>
    <t>1048</t>
  </si>
  <si>
    <t>04024</t>
  </si>
  <si>
    <t>JALISCO</t>
  </si>
  <si>
    <t>1049</t>
  </si>
  <si>
    <t>1071</t>
  </si>
  <si>
    <t>1140</t>
  </si>
  <si>
    <t>03995</t>
  </si>
  <si>
    <t>1217</t>
  </si>
  <si>
    <t>1249</t>
  </si>
  <si>
    <t>1261</t>
  </si>
  <si>
    <t>02446</t>
  </si>
  <si>
    <t>1269</t>
  </si>
  <si>
    <t>GABINO ARAYA BLANCO</t>
  </si>
  <si>
    <t>1395</t>
  </si>
  <si>
    <t>1403</t>
  </si>
  <si>
    <t>1486</t>
  </si>
  <si>
    <t>CASTELMARE</t>
  </si>
  <si>
    <t>1491</t>
  </si>
  <si>
    <t>03992</t>
  </si>
  <si>
    <t>COQUITALES</t>
  </si>
  <si>
    <t>1504</t>
  </si>
  <si>
    <t>1530</t>
  </si>
  <si>
    <t>02852</t>
  </si>
  <si>
    <t>1549</t>
  </si>
  <si>
    <t>03983</t>
  </si>
  <si>
    <t>1572</t>
  </si>
  <si>
    <t>LA TIRICIA</t>
  </si>
  <si>
    <t>1577</t>
  </si>
  <si>
    <t>03994</t>
  </si>
  <si>
    <t>1614</t>
  </si>
  <si>
    <t>1620</t>
  </si>
  <si>
    <t>SABOGAL</t>
  </si>
  <si>
    <t>1649</t>
  </si>
  <si>
    <t>1707</t>
  </si>
  <si>
    <t>PASO REAL</t>
  </si>
  <si>
    <t>1721</t>
  </si>
  <si>
    <t>RON RON ABAJO</t>
  </si>
  <si>
    <t>1794</t>
  </si>
  <si>
    <t>1924</t>
  </si>
  <si>
    <t>1934</t>
  </si>
  <si>
    <t>1938</t>
  </si>
  <si>
    <t>1950</t>
  </si>
  <si>
    <t>03949</t>
  </si>
  <si>
    <t>2005</t>
  </si>
  <si>
    <t>LA REUNION</t>
  </si>
  <si>
    <t>2025</t>
  </si>
  <si>
    <t>PACUARE</t>
  </si>
  <si>
    <t>2097</t>
  </si>
  <si>
    <t>03924</t>
  </si>
  <si>
    <t>SONORA</t>
  </si>
  <si>
    <t>2150</t>
  </si>
  <si>
    <t>BOCA DEL TORO</t>
  </si>
  <si>
    <t>2191</t>
  </si>
  <si>
    <t>2250</t>
  </si>
  <si>
    <t>04021</t>
  </si>
  <si>
    <t>I.D.A SAN RAMON</t>
  </si>
  <si>
    <t>2501</t>
  </si>
  <si>
    <t>LOS RANCHOS</t>
  </si>
  <si>
    <t>2529</t>
  </si>
  <si>
    <t>03952</t>
  </si>
  <si>
    <t>PLAYA JUNQUILLAL</t>
  </si>
  <si>
    <t>2630</t>
  </si>
  <si>
    <t>RIO CHIQUITO</t>
  </si>
  <si>
    <t>2739</t>
  </si>
  <si>
    <t>03956</t>
  </si>
  <si>
    <t>2764</t>
  </si>
  <si>
    <t>I.D.A. EL BARON</t>
  </si>
  <si>
    <t>2787</t>
  </si>
  <si>
    <t>2797</t>
  </si>
  <si>
    <t>2846</t>
  </si>
  <si>
    <t>PAVON</t>
  </si>
  <si>
    <t>2855</t>
  </si>
  <si>
    <t>2859</t>
  </si>
  <si>
    <t>SABANA BONITA</t>
  </si>
  <si>
    <t>3035</t>
  </si>
  <si>
    <t>3206</t>
  </si>
  <si>
    <t>LA UNION DEL SUR</t>
  </si>
  <si>
    <t>3219</t>
  </si>
  <si>
    <t>3220</t>
  </si>
  <si>
    <t>3223</t>
  </si>
  <si>
    <t>ALMIRANTE</t>
  </si>
  <si>
    <t>3245</t>
  </si>
  <si>
    <t>FILA NARANJO</t>
  </si>
  <si>
    <t>3310</t>
  </si>
  <si>
    <t>3329</t>
  </si>
  <si>
    <t>3371</t>
  </si>
  <si>
    <t>3445</t>
  </si>
  <si>
    <t>KEKOLDI</t>
  </si>
  <si>
    <t>3456</t>
  </si>
  <si>
    <t>03999</t>
  </si>
  <si>
    <t>3501</t>
  </si>
  <si>
    <t>3530</t>
  </si>
  <si>
    <t>TAMARA</t>
  </si>
  <si>
    <t>3545</t>
  </si>
  <si>
    <t>BRISAS DE RIO BLANCO</t>
  </si>
  <si>
    <t>3569</t>
  </si>
  <si>
    <t>3596</t>
  </si>
  <si>
    <t>BOCA DEL RIO SILENCIO</t>
  </si>
  <si>
    <t>JUAN FERRARO DOBLES</t>
  </si>
  <si>
    <t>3757</t>
  </si>
  <si>
    <t>03926</t>
  </si>
  <si>
    <t>PIRRIS</t>
  </si>
  <si>
    <t>3907</t>
  </si>
  <si>
    <t>02968</t>
  </si>
  <si>
    <t>5037</t>
  </si>
  <si>
    <t>04004</t>
  </si>
  <si>
    <t>BARBADOS</t>
  </si>
  <si>
    <t>5305</t>
  </si>
  <si>
    <t>03964</t>
  </si>
  <si>
    <t>TSIPIRIÑAK</t>
  </si>
  <si>
    <t>5727</t>
  </si>
  <si>
    <t>5864</t>
  </si>
  <si>
    <t>TOLOK KICHA</t>
  </si>
  <si>
    <t>5877</t>
  </si>
  <si>
    <t>03736</t>
  </si>
  <si>
    <t>JARA KICHA</t>
  </si>
  <si>
    <t>6387</t>
  </si>
  <si>
    <t>KUNABRI</t>
  </si>
  <si>
    <t>HNA.MARIZ VALERIO GONZALEZ</t>
  </si>
  <si>
    <t>ROSALYN MONGE VASQUEZ</t>
  </si>
  <si>
    <t>MIRNA GUTIERREZ ALVAREZ</t>
  </si>
  <si>
    <t>WILSON MUÑOZ MONTOYA</t>
  </si>
  <si>
    <t>AMPARITO ROMERO VARGAS</t>
  </si>
  <si>
    <t>GHISELLE GUELL CAMACHO</t>
  </si>
  <si>
    <t>ELIZABETH ZAMORA CANTILLANO</t>
  </si>
  <si>
    <t>KARINA BARRANTES FONSECA</t>
  </si>
  <si>
    <t>MARIELA SOLANO ZUÑIGA</t>
  </si>
  <si>
    <t>ORIETA MORA CAMPOS</t>
  </si>
  <si>
    <t>CINTHYA LIZETH QUIROS FALLAS</t>
  </si>
  <si>
    <t>JOHEL MORA SALAS</t>
  </si>
  <si>
    <t>EVELYN JIMENEZ GUTIERREZ</t>
  </si>
  <si>
    <t>DAMARIS ALFARO CARRILLO</t>
  </si>
  <si>
    <t>JUAN DIEGO MORA SANCHEZ</t>
  </si>
  <si>
    <t>NELSON QUESADA FALLAS</t>
  </si>
  <si>
    <t>ALEXANDER NUNEZ CALDERON</t>
  </si>
  <si>
    <t>MARIA ISABEL MEJIAS SOTO</t>
  </si>
  <si>
    <t>WEDEL JIMENEZ GONZALEZ</t>
  </si>
  <si>
    <t>GUSTAVO MONTOYA ALPIZAR</t>
  </si>
  <si>
    <t>LUCIA ACUÑA QUESADA</t>
  </si>
  <si>
    <t>NANCY MENA GUERRERO</t>
  </si>
  <si>
    <t>DAVID GUTIERREZ ESPINOZA</t>
  </si>
  <si>
    <t>FERNANDO SERRANO MENA</t>
  </si>
  <si>
    <t>ROBERT BARBOZA ARAYA</t>
  </si>
  <si>
    <t>ALBIN MAYORGA ACOSTA</t>
  </si>
  <si>
    <t>INGRID QUIROS GAMBOA</t>
  </si>
  <si>
    <t>FABIO LAZARO MORA</t>
  </si>
  <si>
    <t>LEON VICTOR ULATE ALFARO</t>
  </si>
  <si>
    <t>EIDY SANDI BOLAÑOS</t>
  </si>
  <si>
    <t>KAROL ROJAS LAZRO</t>
  </si>
  <si>
    <t>GINETTE GARRO ARIAS</t>
  </si>
  <si>
    <t>LUIS DIEGO MORA RAMIREZ</t>
  </si>
  <si>
    <t>ALEXANDER BARBOZA AVILA</t>
  </si>
  <si>
    <t>ALEXANDER RODRIGUEZ DUARTE</t>
  </si>
  <si>
    <t>CARLOS PEREZ LOPEZ</t>
  </si>
  <si>
    <t>FLORIDEY SALAZAR UREÑA</t>
  </si>
  <si>
    <t>REY CURRE</t>
  </si>
  <si>
    <t>YETTY MAYORGA BADILLA</t>
  </si>
  <si>
    <t>GIOVANNI BONILLA CASCANTE</t>
  </si>
  <si>
    <t>MA. DE LOS ANGELES ESTRADA CH.</t>
  </si>
  <si>
    <t>WILSON DANIEL MORA GAMBOA</t>
  </si>
  <si>
    <t>NANCY ARIAS JIMENEZ</t>
  </si>
  <si>
    <t>SHIRLEY VARELA FERNANDEZ</t>
  </si>
  <si>
    <t>RAFAEL VILLANUEVA VILLALOBOS</t>
  </si>
  <si>
    <t>HENRY ROMERO RODRIGUEZ</t>
  </si>
  <si>
    <t>LIGIA ROMAN MEZA</t>
  </si>
  <si>
    <t>NIDIA CALDERON ROJAS</t>
  </si>
  <si>
    <t>WALTER PERALTA ROJAS</t>
  </si>
  <si>
    <t>ELVIA ZUÑIGA ARIAS</t>
  </si>
  <si>
    <t>KENLY BONILLA MORA</t>
  </si>
  <si>
    <t>MARISELLA JIMENEZ GARCIA</t>
  </si>
  <si>
    <t>RODOLFO NAVARRO FONSECA</t>
  </si>
  <si>
    <t>ALTOS DE SAN JUAN</t>
  </si>
  <si>
    <t>HEIDY MEJIA TORRES</t>
  </si>
  <si>
    <t>SEIDY MORA DUARTE</t>
  </si>
  <si>
    <t>RAQUEL MORALES GUTIERREZ</t>
  </si>
  <si>
    <t>ROXANA ROJAS MAYORGA</t>
  </si>
  <si>
    <t>EDEN RENE SALAZAR HIDALGO</t>
  </si>
  <si>
    <t>ELIZABETH JIMENEZ ROJAS</t>
  </si>
  <si>
    <t>KATTIA CASTILLO DIAZ</t>
  </si>
  <si>
    <t>CESAR JOAQUIN QUESADA GONZALEZ</t>
  </si>
  <si>
    <t>ANAYURI CABRERA AVILA</t>
  </si>
  <si>
    <t>JUAN CARLOS VALVERDE RIVERA</t>
  </si>
  <si>
    <t>LUIS FELIPE GATJENS VARGAS</t>
  </si>
  <si>
    <t>MARIA GUERRERO CASTILLO</t>
  </si>
  <si>
    <t>MARIA MURILLO HERRERA</t>
  </si>
  <si>
    <t>ANA GABRIELA MONTOYA JIMENEZ</t>
  </si>
  <si>
    <t>YACO MANUEL VEGA LACAYO</t>
  </si>
  <si>
    <t>BERNARDITA UGALDE HIDALGO</t>
  </si>
  <si>
    <t>GEOVANNA RODRIGUEZ ARAYA</t>
  </si>
  <si>
    <t>CINTYA MENA SUAREZ</t>
  </si>
  <si>
    <t>ANA LAURA RODRIGUEZ CRUZ</t>
  </si>
  <si>
    <t>LAURA MOREIRA CARVAJAL</t>
  </si>
  <si>
    <t>MAGISTER GUILLEN E. VAZQUEZ J.</t>
  </si>
  <si>
    <t>KARLA CASTRO ROJAS</t>
  </si>
  <si>
    <t>VIRGINIA CORDOBA MURILLO</t>
  </si>
  <si>
    <t>GABRIELA VALENCIANO CARRANZA</t>
  </si>
  <si>
    <t>ELVIA CRUZ CAMACHO</t>
  </si>
  <si>
    <t>MINDER JIMENEZ MENDEZ</t>
  </si>
  <si>
    <t>LOURDES FALLAS CEDEÑO</t>
  </si>
  <si>
    <t>CALLE VALVERDE</t>
  </si>
  <si>
    <t>MAGDALENA DIAZ SOLANO</t>
  </si>
  <si>
    <t>MARIA DE L.ANG. VENEGAS LEON</t>
  </si>
  <si>
    <t>JINETTE MARIN BENAVIDES</t>
  </si>
  <si>
    <t>CARMEN ALVAREZ CASTRO</t>
  </si>
  <si>
    <t>LAURA MURILLO LOPEZ</t>
  </si>
  <si>
    <t>MELVIN CUBERO JIMENEZ</t>
  </si>
  <si>
    <t>SHIRLEY PEREZ MARIN</t>
  </si>
  <si>
    <t>MARBEN GONZALEZ RODRIGUEZ</t>
  </si>
  <si>
    <t>CRISTIAN CHAVES CHACON</t>
  </si>
  <si>
    <t>YORLE MONTOYA MONTERO</t>
  </si>
  <si>
    <t>MELISA OTOYA CHAVES</t>
  </si>
  <si>
    <t>ALEJANDRA TERAN RIOS</t>
  </si>
  <si>
    <t>ADRIAN CAMPOS CHAVES</t>
  </si>
  <si>
    <t>CUTRIS</t>
  </si>
  <si>
    <t>EVELYN MENDEZ MUÑOZ</t>
  </si>
  <si>
    <t>SILVIA ELENA ROJAS PANIAGUA</t>
  </si>
  <si>
    <t>ANA RITA VILLALOBOS CAMPOS</t>
  </si>
  <si>
    <t>LILLIANA CARVAJAL GONZALEZ</t>
  </si>
  <si>
    <t>WILBERTH UMAÑA GONZALEZ</t>
  </si>
  <si>
    <t>ROXANA MARADIAGA FONSECA</t>
  </si>
  <si>
    <t>PEDRO JOSE VALLE MOLINA</t>
  </si>
  <si>
    <t>MARIA ANAIS ARAYA JIMENEZ</t>
  </si>
  <si>
    <t>JESI CHINCHILLA ALVARADO</t>
  </si>
  <si>
    <t>LA VIEJA</t>
  </si>
  <si>
    <t>YOLANDA ZARATE VARGAS</t>
  </si>
  <si>
    <t>MA. DE JESUS AGUIRRE GONZALEZ</t>
  </si>
  <si>
    <t>MARIANELLA SOTO RETANA</t>
  </si>
  <si>
    <t>ALEXANDER PORRAS RAMIREZ</t>
  </si>
  <si>
    <t>MAGALY GOMEZ PORTUGUEZ</t>
  </si>
  <si>
    <t>FELIX ARTURO MIRANDA CHAVES</t>
  </si>
  <si>
    <t>JOCOTE</t>
  </si>
  <si>
    <t>REYNA FLORES TORREZ</t>
  </si>
  <si>
    <t>SILVIA MARIA NUÑEZ CASTILLO</t>
  </si>
  <si>
    <t>MARIANELA MORERA VILLALOBOS</t>
  </si>
  <si>
    <t>EMIGDIO CRUZ ELIZONDO</t>
  </si>
  <si>
    <t>ROSA BARRANTES CORONADO</t>
  </si>
  <si>
    <t>ILEANA SERRANO GARCIA</t>
  </si>
  <si>
    <t>MARLYN JARQUIN MENA</t>
  </si>
  <si>
    <t>KATHIA RAMOS GUZMAN</t>
  </si>
  <si>
    <t>MARIANELLA CHAVARRIA SOTO</t>
  </si>
  <si>
    <t>IZAYANA SEQUEIRA FLORES</t>
  </si>
  <si>
    <t>LILLIANA ALFARO ROJAS</t>
  </si>
  <si>
    <t>KAREN CASCANTE ARTAVIA</t>
  </si>
  <si>
    <t>MARIA EUGENIA ARAYA SEGURA</t>
  </si>
  <si>
    <t>MAIRON ALVARADO SALAS</t>
  </si>
  <si>
    <t>HELBER GUEVARA ESPINOZA</t>
  </si>
  <si>
    <t>MARITZA SOLANO JIMENEZ</t>
  </si>
  <si>
    <t>CARMEN LIDIA QUIROS CORRALES</t>
  </si>
  <si>
    <t>MARCO TULIO ROJAS VARGAS</t>
  </si>
  <si>
    <t>ADIXA ESQUIVEL RODRIGUEZ</t>
  </si>
  <si>
    <t>ELADIA GOMEZ NARVAEZ</t>
  </si>
  <si>
    <t>MARIA LUISA FIGUEROA MIRANDA</t>
  </si>
  <si>
    <t>ELVIA LEITON SOLORZANO</t>
  </si>
  <si>
    <t>DUNIA GARITA ELIZONDO</t>
  </si>
  <si>
    <t>KAREN SANCHEZ FLORES</t>
  </si>
  <si>
    <t>ALICE FONSECA VILLEGAS</t>
  </si>
  <si>
    <t>HAZEL CALDERON QUIROS</t>
  </si>
  <si>
    <t>IVEL MARIA FERNANDEZ JIMENEZ</t>
  </si>
  <si>
    <t>KINYEN RAMIREZ VARGAS</t>
  </si>
  <si>
    <t>LUIS OLDEMAR CORDERO SOLANO</t>
  </si>
  <si>
    <t>MARTIN RIVERA MOLINA</t>
  </si>
  <si>
    <t>EUGENIA CASCANTE VARGAS</t>
  </si>
  <si>
    <t>CRISTIE MOLINA QUESADA</t>
  </si>
  <si>
    <t>LIZBETH MORA SEQUEIRA</t>
  </si>
  <si>
    <t>LAURA ANGULO QUIROS</t>
  </si>
  <si>
    <t>JOVITA JIMENEZ GAMBOA</t>
  </si>
  <si>
    <t>LUCRECIA BARQUERO MARIN</t>
  </si>
  <si>
    <t>SERGIO ANDRES BRENES MENA</t>
  </si>
  <si>
    <t>ANNIA CHACON CASTILLO</t>
  </si>
  <si>
    <t>BETTY MARIA DAVILA VALLES</t>
  </si>
  <si>
    <t>JOSE HIDLAGO BRAVO</t>
  </si>
  <si>
    <t>LAURA ALVAREZ ALFARO</t>
  </si>
  <si>
    <t>MARIANA ARAYA FUENTES</t>
  </si>
  <si>
    <t>KAREN ARAYA SEGURA</t>
  </si>
  <si>
    <t>JOHANNA MONTERO VEGA</t>
  </si>
  <si>
    <t>KAREN VELASQUEZ VASQUEZ</t>
  </si>
  <si>
    <t>RUFINA PEREZ SANABRIA</t>
  </si>
  <si>
    <t>CARLA TATIANA SANCHEZ LOAIZA</t>
  </si>
  <si>
    <t>MARIELA ARLYE VEGA</t>
  </si>
  <si>
    <t>CAROLINA JIMENEZ RODIGUEZ</t>
  </si>
  <si>
    <t>ROSITA VARGAS SAENZ</t>
  </si>
  <si>
    <t>ALEXANDER TORRES ARAYA</t>
  </si>
  <si>
    <t>CINTHY MARIA MONGE GOMEZ</t>
  </si>
  <si>
    <t>ALLAN CHAVES BARRANTES</t>
  </si>
  <si>
    <t>MYRIAM BONILLA VILCHEZ</t>
  </si>
  <si>
    <t>MARCELA HERNANDEZ BALTODANO</t>
  </si>
  <si>
    <t>VERONICA CHINCHILLA CERDAS</t>
  </si>
  <si>
    <t>LUCRECIA ZAMORA RODRIGUEZ</t>
  </si>
  <si>
    <t>LA SONORA</t>
  </si>
  <si>
    <t>CARLOS ENRIQUE GARCIA DAVILA</t>
  </si>
  <si>
    <t>MARJORIE DUARTE PEDROZA</t>
  </si>
  <si>
    <t>KAREN JIMENEZ ZUÑIGA</t>
  </si>
  <si>
    <t>ESTELA GABRIELA NAVARRETE C.</t>
  </si>
  <si>
    <t>JAZMIN GOMEZ ALFARO</t>
  </si>
  <si>
    <t>ANDREA ZAMORA RUBI</t>
  </si>
  <si>
    <t>CAÑO SAN JOSE</t>
  </si>
  <si>
    <t>ARACELLY ROBLES AGUIRRE</t>
  </si>
  <si>
    <t>SUELEN SANCHEZ RAMIREZ</t>
  </si>
  <si>
    <t>ANA MERCEDES AVENDAÑO ALVARADO</t>
  </si>
  <si>
    <t>LAURA SANCHEZ HERNANDEZ</t>
  </si>
  <si>
    <t>MAGALI MAYELA HERNANDEZ GUZMAN</t>
  </si>
  <si>
    <t>JASON CANALES ZUÑIGA</t>
  </si>
  <si>
    <t>Mª AUXILIADORA LEON ARAYA</t>
  </si>
  <si>
    <t>MARIA ELENA SOLIS UGALDE</t>
  </si>
  <si>
    <t>ALEXANDER SANCHEZ CAMACHO</t>
  </si>
  <si>
    <t>NIDIA UMAÑA RAMOS</t>
  </si>
  <si>
    <t>MARCELA VANEGAS VANEGAS</t>
  </si>
  <si>
    <t>YINERI ESPINOZA SANDOVAL</t>
  </si>
  <si>
    <t>CESAR PIMENTEL BATISTA</t>
  </si>
  <si>
    <t>JOSE NAPOLEON BUSTOS BUSTOS</t>
  </si>
  <si>
    <t>YORLENY CONTRERAS FLORES</t>
  </si>
  <si>
    <t>RUJHAMA ELIZONDO CRUZ</t>
  </si>
  <si>
    <t>MARIA ESTHER CAMACHO VARGAS</t>
  </si>
  <si>
    <t>HILDA MARIA PICHARDO SEGURA</t>
  </si>
  <si>
    <t>MARTA EUGE MATARRITA BALTODANO</t>
  </si>
  <si>
    <t>HEIDY PAOLA FERNANDEZ CHAVARRI</t>
  </si>
  <si>
    <t>JESSICA GARCIA CESPEDES</t>
  </si>
  <si>
    <t>SANDRA ISABEL GARCIA CAMPOS</t>
  </si>
  <si>
    <t>MARISOL MORA MONTENEGRO</t>
  </si>
  <si>
    <t>JUNQUIYAL</t>
  </si>
  <si>
    <t>ANA VIRGINIA CARRILLO CARRANZA</t>
  </si>
  <si>
    <t>ANA BELA AVELLAN CHAVARRIA</t>
  </si>
  <si>
    <t>MELISSA RAMIREZ BONILLA</t>
  </si>
  <si>
    <t>HAZEL GOMEZ GUEVARA</t>
  </si>
  <si>
    <t>ANA ISABEL CARRERA GUTIERREZ</t>
  </si>
  <si>
    <t>ANGIE MESEN VARELA</t>
  </si>
  <si>
    <t>MANUEL BELLO MENDEZ</t>
  </si>
  <si>
    <t>CARMEN ABREU CORONADO</t>
  </si>
  <si>
    <t>ELENA MARTINEZ MOLINA</t>
  </si>
  <si>
    <t>HEIDY BONILLA ALVAREZ</t>
  </si>
  <si>
    <t>JAVIER GOMEZ CHACON</t>
  </si>
  <si>
    <t>RONALD RODRIGUEZ GARRO</t>
  </si>
  <si>
    <t>MARIANELA SEGURA SANCHEZ</t>
  </si>
  <si>
    <t>SURISADAY GARAY ARAUZ</t>
  </si>
  <si>
    <t>MARTHA DIAZ ACEVEDO</t>
  </si>
  <si>
    <t>ASENTAMIENTO EL BARON</t>
  </si>
  <si>
    <t>ELVIA CORTE GUERRERO</t>
  </si>
  <si>
    <t>JOSE FABIO PANIAGUA OBANDO</t>
  </si>
  <si>
    <t>YESENIA JIMENEZ GONZALEZ</t>
  </si>
  <si>
    <t>MARIANELLA BARRERA JIRON</t>
  </si>
  <si>
    <t>MARISOL VARGAS ELIZONDO</t>
  </si>
  <si>
    <t>LAURA ROJAS CANTILLO</t>
  </si>
  <si>
    <t>YORLENY SANCHEZ RODRIGUEZ</t>
  </si>
  <si>
    <t>MARCO ANTONIO FALLAS VALVERDE</t>
  </si>
  <si>
    <t>YORLENI RAMOS JIMENEZ</t>
  </si>
  <si>
    <t>MIGUEL TORRES VILLAREAL</t>
  </si>
  <si>
    <t>PAVON DE ORO</t>
  </si>
  <si>
    <t>ROXANA CORELLA ULATE</t>
  </si>
  <si>
    <t>DANELIA ACEVEDO RUIZ</t>
  </si>
  <si>
    <t>EDITH MARIA DELGADO SANTOS</t>
  </si>
  <si>
    <t>LOIDA MORALES VEGA</t>
  </si>
  <si>
    <t>ALVARO RICARDO ARCE ACUÑA</t>
  </si>
  <si>
    <t>EMILCE MONTEZUMA PEDROL</t>
  </si>
  <si>
    <t>JEYN MIKE CHACON QUINTERO</t>
  </si>
  <si>
    <t>ALEXANDER SANDI SANDI</t>
  </si>
  <si>
    <t>OSCAR RAMIREZ ARAYA</t>
  </si>
  <si>
    <t>NIXIDA DELGADO CHACON</t>
  </si>
  <si>
    <t>LUIS ANGEL CHAVARRIA ALFARO</t>
  </si>
  <si>
    <t>KATTIA VILLALOBOS VALDEZ</t>
  </si>
  <si>
    <t>FANNY PEREZ AGUILAR</t>
  </si>
  <si>
    <t>MINOR GUTIERREZ GONZALEZ</t>
  </si>
  <si>
    <t>MAURICIO CORDOBA CHAVEZ</t>
  </si>
  <si>
    <t>LILIANA MORALES OBANDO</t>
  </si>
  <si>
    <t>BANEGAS</t>
  </si>
  <si>
    <t>MARIO ZUNIGA RODRIGUEZ</t>
  </si>
  <si>
    <t>SONIA ZUÑIGA CORDERO</t>
  </si>
  <si>
    <t>YAMILETH ARROYO PEÑA</t>
  </si>
  <si>
    <t>EIRA ENITH ZAPATA CASTRO</t>
  </si>
  <si>
    <t>YUSTIL ARAYA CASTILLO</t>
  </si>
  <si>
    <t>DIANA KARINA SOLORZANO MORA</t>
  </si>
  <si>
    <t>KATTIA SCOTT MARTINEZ</t>
  </si>
  <si>
    <t>TATIANA TORRES PLATERO</t>
  </si>
  <si>
    <t>HAROLD MATA PEREIRA</t>
  </si>
  <si>
    <t>ISLONA</t>
  </si>
  <si>
    <t>ALEJANDRA MORA ALFARO</t>
  </si>
  <si>
    <t>VILMA MARTINEZ SOLIS</t>
  </si>
  <si>
    <t>AIDA CALVO CESPEDES</t>
  </si>
  <si>
    <t>MIRNA SOTO MONTERO</t>
  </si>
  <si>
    <t>ANA YANEI MORA OROZCO</t>
  </si>
  <si>
    <t>ALEX BRANDON PEREZ JIMENEZ</t>
  </si>
  <si>
    <t>DANA REECHE JOHNSON</t>
  </si>
  <si>
    <t>FLOR MORALES CHACON</t>
  </si>
  <si>
    <t>STEFANNIE COLE VARELA</t>
  </si>
  <si>
    <t>ROGER REYES HERNANDEZ</t>
  </si>
  <si>
    <t>SAN MIGUIEL</t>
  </si>
  <si>
    <t>ROSALBA CASARES MORALES</t>
  </si>
  <si>
    <t>NARDA REID JONES</t>
  </si>
  <si>
    <t>MARJORIE PERALTA ROJAS</t>
  </si>
  <si>
    <t>ELBER NOEL MARTINEZ IGLESIAS</t>
  </si>
  <si>
    <t>STACY JOHNSON MC KENZIE</t>
  </si>
  <si>
    <t>PABLO CESAR MORA VALVERDE</t>
  </si>
  <si>
    <t>ANA LUCIA MORA MORALES</t>
  </si>
  <si>
    <t>JAVIER GERARDO LEON VALVERDE</t>
  </si>
  <si>
    <t>ANA ISABEL VALVERDE CHINCHILLA</t>
  </si>
  <si>
    <t>RAQUEL MANCIA ELIZONDO</t>
  </si>
  <si>
    <t>JOSELINE ANDREA CAMPOS CHACON</t>
  </si>
  <si>
    <t>ERIKA MARIA MIGHTY DIAZ</t>
  </si>
  <si>
    <t>MIGUEL ANDRES ARIAS ESCOBAR</t>
  </si>
  <si>
    <t>LA CURIA</t>
  </si>
  <si>
    <t>ANNY DUARTE VALVERDE</t>
  </si>
  <si>
    <t>SHIRLEY RODRIGUEZ ALFARO</t>
  </si>
  <si>
    <t>MAYRA VARGAS BENAVIDES</t>
  </si>
  <si>
    <t>DELIA AGUILAR RODRIGUEZ</t>
  </si>
  <si>
    <t>CAROLINA DURAN RUIZ</t>
  </si>
  <si>
    <t>YUNNIA MORA DELGADO</t>
  </si>
  <si>
    <t>BOCA RIO SILENCIO</t>
  </si>
  <si>
    <t>SEYDEL YUNUE MORUN GARRO</t>
  </si>
  <si>
    <t>ANA LORENA GUTIERREZ ALVAREZ</t>
  </si>
  <si>
    <t>MAIKO CAMPOS JAEN</t>
  </si>
  <si>
    <t>FEDERICO GARBANZO OBREGON</t>
  </si>
  <si>
    <t>GRETTEL CALDERON FUENTES</t>
  </si>
  <si>
    <t>SANDRA PEREZ BADILLA</t>
  </si>
  <si>
    <t>MARCELO DURAN BONILLA</t>
  </si>
  <si>
    <t>FRESSIA NAVARRO ARIAS</t>
  </si>
  <si>
    <t>ROSA JARQUIN VEGA</t>
  </si>
  <si>
    <t>MAGALLY RODRIGUEZ MONGE</t>
  </si>
  <si>
    <t>KATTIA CHAVRRIA RUIZ</t>
  </si>
  <si>
    <t>EVELYN CHAVARRIA VASQUEZ</t>
  </si>
  <si>
    <t>ROXANA FERNANDEZ VARGAS</t>
  </si>
  <si>
    <t>XIOMARA CORRALES GUTIERREZ</t>
  </si>
  <si>
    <t>ISAAC DANIEL CASCANTE PEREZ</t>
  </si>
  <si>
    <t>KATTIA SEGURA SEGURA</t>
  </si>
  <si>
    <t>EDWIN SALGADO SALAZAR</t>
  </si>
  <si>
    <t>MARLENE VALLE VILLALOBOS</t>
  </si>
  <si>
    <t>ODIR BELTRAN RODRIGUEZ</t>
  </si>
  <si>
    <t>ADONAY OVIEDO AGUERO</t>
  </si>
  <si>
    <t>CIRIACO CALDERON PEÑA</t>
  </si>
  <si>
    <t>ALEXANDRA CRUZ NAVARRO</t>
  </si>
  <si>
    <t>JOHANZEL CHING GOMEZ</t>
  </si>
  <si>
    <t>ANA PATRICIA MONTERO RAMOS</t>
  </si>
  <si>
    <t>KATLEEN PALACIOS MENA</t>
  </si>
  <si>
    <t>DIEGO ALFONSO MORA PICADO</t>
  </si>
  <si>
    <t>REBECA CESPEDES NUNEZ</t>
  </si>
  <si>
    <t>FLORIBETH MORA SANABRIA</t>
  </si>
  <si>
    <t>CAÑO SECO</t>
  </si>
  <si>
    <t>LLENDECIRE GUZMAN AGUERO</t>
  </si>
  <si>
    <t>ANA GABRIELA GUEVARA CHAVARRIA</t>
  </si>
  <si>
    <t>HUGUETTE VELLUTI BOLAÑOS</t>
  </si>
  <si>
    <t>MARLON MENA BONILLA</t>
  </si>
  <si>
    <t>MANUEL MAYORGA ACOSTA</t>
  </si>
  <si>
    <t>JESSICA GUEVARA UMAÑA</t>
  </si>
  <si>
    <t>ILEANA GUTIERREZ SEQUEIRA</t>
  </si>
  <si>
    <t>ANDRES BEJARANO FLORES</t>
  </si>
  <si>
    <t>ANA PATRICIA UREÑA MONGE</t>
  </si>
  <si>
    <t>SONIA REYES REYES</t>
  </si>
  <si>
    <t>EILYN PATRICIA MONTERO LUMBI</t>
  </si>
  <si>
    <t>JACKELINNE MATARRITA RAMIREZ</t>
  </si>
  <si>
    <t>FILEMON VARGAS FERNANDEZ</t>
  </si>
  <si>
    <t>ASENTAMIENTO EL PARAISO</t>
  </si>
  <si>
    <t>ARLEENE PEREZ SANABRIA</t>
  </si>
  <si>
    <t>PATRICIA SALAZAR SALAZAR</t>
  </si>
  <si>
    <t>SANDRA LIZANO MORA</t>
  </si>
  <si>
    <t>TOLOK KICHA CHIRRIPO</t>
  </si>
  <si>
    <t>BLANCA ROSA JIMENEZ JIMENEZ</t>
  </si>
  <si>
    <t>MAIKOL SALAZAR CESPEDES</t>
  </si>
  <si>
    <t>JENYFER JIMENEZ RODRIGUEZ</t>
  </si>
  <si>
    <t>LUIS DIEGO RAMIREZ GARCIA</t>
  </si>
  <si>
    <t>ANA JULIA BARBOZA PICADO</t>
  </si>
  <si>
    <t>PERSILES AGUILAR JIMENEZ</t>
  </si>
  <si>
    <t>GUISELLE MARTINEZ CECILIANO</t>
  </si>
  <si>
    <t>JEYLIN MORALES MORALES</t>
  </si>
  <si>
    <t>VICTOR ORTIZ ROJAS</t>
  </si>
  <si>
    <t>MAYELA ROJAS MONTERO</t>
  </si>
  <si>
    <t>LIDIETH MUÑOZ MUÑOZ</t>
  </si>
  <si>
    <t>00513</t>
  </si>
  <si>
    <t>03306</t>
  </si>
  <si>
    <t>01943</t>
  </si>
  <si>
    <t>02404</t>
  </si>
  <si>
    <t>02619</t>
  </si>
  <si>
    <t>02923</t>
  </si>
  <si>
    <t>02960</t>
  </si>
  <si>
    <t>01765</t>
  </si>
  <si>
    <t>03920</t>
  </si>
  <si>
    <t>03937</t>
  </si>
  <si>
    <t>03932</t>
  </si>
  <si>
    <t>04101</t>
  </si>
  <si>
    <t>04148</t>
  </si>
  <si>
    <t>04149</t>
  </si>
  <si>
    <t>04215</t>
  </si>
  <si>
    <t>04231</t>
  </si>
  <si>
    <t>LA CABAÑA FELIZ</t>
  </si>
  <si>
    <t>NORTH DALE PRESCHOOL</t>
  </si>
  <si>
    <t>MELODY PRESCHOOL</t>
  </si>
  <si>
    <t>CENTRO ESTIMUL. Y DESARROLLO INTEGRAL RAISI MC</t>
  </si>
  <si>
    <t>03919</t>
  </si>
  <si>
    <t>CENTRO EDUCATIVO TALLER INFANTIL SN DE CARTAGO</t>
  </si>
  <si>
    <t>BKIDS PRESCHOOL AND DAY CARE</t>
  </si>
  <si>
    <t>03922</t>
  </si>
  <si>
    <t>PREESCOLAR C.I.T.</t>
  </si>
  <si>
    <t>CENTRO PEDAGOGICO SAN MARTIN DE PORRES</t>
  </si>
  <si>
    <t>LERNING CENTER LCCIMACE</t>
  </si>
  <si>
    <t>KIDS IN ACTION ACADEMY</t>
  </si>
  <si>
    <t>CATAPLINKIS CENTER</t>
  </si>
  <si>
    <t>SMART KIDS CENTRO INFANTIL</t>
  </si>
  <si>
    <t>PIRUETAS CENTRO EDUCATIVO Y GUARDERIAS</t>
  </si>
  <si>
    <t>CENTRO EDUCATIVO KLC</t>
  </si>
  <si>
    <t>KLK KINDER LITTLE KIDS</t>
  </si>
  <si>
    <t>CREATIVE HANDS MONTESSORI KINDER&amp;DAYCARE</t>
  </si>
  <si>
    <t>ALTAMORAVIA</t>
  </si>
  <si>
    <t>EVEN START DISCOVERY</t>
  </si>
  <si>
    <t>LA CASITA DE MARI-LIZ</t>
  </si>
  <si>
    <t>03971</t>
  </si>
  <si>
    <t>CENTRO DE CUIDO MUNICIPAL, BAJO EL ARCOIRIS</t>
  </si>
  <si>
    <t>SEMILLITAS DE SOMA</t>
  </si>
  <si>
    <t>NEW WORLD MONTESSORI</t>
  </si>
  <si>
    <t>CAMINITO DE LUZ PRE-SCHOOL</t>
  </si>
  <si>
    <t>04019</t>
  </si>
  <si>
    <t>CENTRO INFANTIL KAYROS</t>
  </si>
  <si>
    <t>ICS INTERNATIONAL CHRISTIAN SCHOOL</t>
  </si>
  <si>
    <t>CRISTIANA ASAMBLEAS DE DIOS</t>
  </si>
  <si>
    <t>PAN AMERICAN SCHOOL</t>
  </si>
  <si>
    <t>COUNTRYSIDE ACADEMY</t>
  </si>
  <si>
    <t>GOLDEN VALLEY SCHOOL</t>
  </si>
  <si>
    <t>TREE OF LIFE LEARNING CENTER</t>
  </si>
  <si>
    <t>03933</t>
  </si>
  <si>
    <t>CENTRO EDUCATIVO GEA</t>
  </si>
  <si>
    <t>TRUE NORTH PERSONALIZED LEARNING SCHOOL</t>
  </si>
  <si>
    <t>03915</t>
  </si>
  <si>
    <t>CRESTON SCHOOL</t>
  </si>
  <si>
    <t>ILPPAL</t>
  </si>
  <si>
    <t>KIDS COMMUNITY</t>
  </si>
  <si>
    <t>SAINT TIMOTHY SCHOOL</t>
  </si>
  <si>
    <t>ELIMAR HIGH SCHOOL</t>
  </si>
  <si>
    <t>SAINT FRANCIS</t>
  </si>
  <si>
    <t>JARDIN DE NIÑOS LA SEMILLA DEL SABER</t>
  </si>
  <si>
    <t>04028</t>
  </si>
  <si>
    <t>ABC MONTESSORI KINDER DAYCARE</t>
  </si>
  <si>
    <t>BILINGUE CASTILLO DE COLORES</t>
  </si>
  <si>
    <t>L.G.A SCHOOL</t>
  </si>
  <si>
    <t>CENTRO DE ESTIMULACION TEMPRANA BUBBLES</t>
  </si>
  <si>
    <t>CENTRO INFANTIL SANTA TERESA</t>
  </si>
  <si>
    <t>04035</t>
  </si>
  <si>
    <t>KID'S WORLD MONTESSORI</t>
  </si>
  <si>
    <t>04036</t>
  </si>
  <si>
    <t>BARBUDAL DE PARRITA</t>
  </si>
  <si>
    <t>INSTITUTO CREATIVO DE EDUCACION INTEGRAL</t>
  </si>
  <si>
    <t>JARDIN DE NIÑOS DE COLORES</t>
  </si>
  <si>
    <t>04039</t>
  </si>
  <si>
    <t>CECUDI LA UNION</t>
  </si>
  <si>
    <t>04040</t>
  </si>
  <si>
    <t>IMANI SG LOVE LEARM FAMILY</t>
  </si>
  <si>
    <t>04041</t>
  </si>
  <si>
    <t>CENTRO EDUCATIVO SAN GIUSEPPE</t>
  </si>
  <si>
    <t>CENTRO EDUCATIVO INFANTIL BILINGUE ANGEL GABRIEL</t>
  </si>
  <si>
    <t>LITTLE COLLEGE LC</t>
  </si>
  <si>
    <t>SANTA TERESITA MONTESSORI</t>
  </si>
  <si>
    <t>LUPIDA PAEZ FERNANDEZ</t>
  </si>
  <si>
    <t>CLEMENCIA CORDOBA MOYA</t>
  </si>
  <si>
    <t>MARILYN TATTIANA JIMENEZ MORA</t>
  </si>
  <si>
    <t>RUTH ELENA LEITON JIMENEZ</t>
  </si>
  <si>
    <t>EL SILO</t>
  </si>
  <si>
    <t>PATRICIA HERNANDEZ CARRANZA</t>
  </si>
  <si>
    <t>ANA GUISELLE ROBLES CORDERO</t>
  </si>
  <si>
    <t>NANCY RODRIGUEZ BUSTOS</t>
  </si>
  <si>
    <t>LILIANA ALVAREZ MARTINEZ</t>
  </si>
  <si>
    <t>GEORGINA CORTES SOTO</t>
  </si>
  <si>
    <t>SIANNY JIMENEZ ALVAREZ</t>
  </si>
  <si>
    <t>LARISSA CANALES SOTO</t>
  </si>
  <si>
    <t>MONICA VENEGAS ULATE</t>
  </si>
  <si>
    <t>ANA YANSI ALFARO ARAYA</t>
  </si>
  <si>
    <t>DUNIA CHAVARRIA CARDENAS</t>
  </si>
  <si>
    <t>NANCY CASTILLO ALVARENGA</t>
  </si>
  <si>
    <t>JEIMY JIMENEZ ACUNA</t>
  </si>
  <si>
    <t>MARLEN VARGAS CAMPOS</t>
  </si>
  <si>
    <t>CONCEPCION RIO GRANDE</t>
  </si>
  <si>
    <t>CAROLINA MURILLO ALFARO</t>
  </si>
  <si>
    <t>MELISSA RODRIGUEZ VEGA</t>
  </si>
  <si>
    <t>URBANIZACION METROPOLI</t>
  </si>
  <si>
    <t>BARRIO DENT</t>
  </si>
  <si>
    <t>GABRIELA GOMEZ ZELEDON</t>
  </si>
  <si>
    <t>MARIA GABRIELA JIMENEZ MOYA</t>
  </si>
  <si>
    <t>YIRA CECILIA RUIZ CONTRERAS</t>
  </si>
  <si>
    <t>RESIDENCIAL EL PORTILLO</t>
  </si>
  <si>
    <t>AYALA</t>
  </si>
  <si>
    <t>MARIA LAURA SOLANO MARIN</t>
  </si>
  <si>
    <t>MARIA JOSE ZELEDON SANCHEZ</t>
  </si>
  <si>
    <t>JANINA BLANCO DELGADO</t>
  </si>
  <si>
    <t>LAS ARAUCARIAS</t>
  </si>
  <si>
    <t>MARIELLA BROUTIN ECHANDI</t>
  </si>
  <si>
    <t>GLORIA DUARTE ESPAÑA</t>
  </si>
  <si>
    <t>MOISES JAMIENSON CASTILLO</t>
  </si>
  <si>
    <t>LIMONCITO NUEVO</t>
  </si>
  <si>
    <t>ROBERTO CLARKE EDWARDS</t>
  </si>
  <si>
    <t>SUSANA P. ALVARADO CORDOVA</t>
  </si>
  <si>
    <t>ANA JENSSIE CAMPOS CAMPOS</t>
  </si>
  <si>
    <t>ELINA KORZYK KREMKO</t>
  </si>
  <si>
    <t>BERNARDITA FERNANDEZ PIEDRA</t>
  </si>
  <si>
    <t>CRISTIAN JIMENEZ LORENZANO</t>
  </si>
  <si>
    <t>MARTA RAMIREZ UMAÑA</t>
  </si>
  <si>
    <t>ANA DENISE ARCE ALPIZAR</t>
  </si>
  <si>
    <t>VIRGINIA RODRIGUEZ HERRERA</t>
  </si>
  <si>
    <t>MARTIN TORRES RODRIGUEZ</t>
  </si>
  <si>
    <t>CALLE MARGARITA</t>
  </si>
  <si>
    <t>ANDREA CORRALES RODRIGUEZ</t>
  </si>
  <si>
    <t>GREHYBEIM G. ARRIETA LOPEZ</t>
  </si>
  <si>
    <t>MARIA LAURA ARROYO EDUARTE</t>
  </si>
  <si>
    <t>PAMELA SOTO VILLEGAS</t>
  </si>
  <si>
    <t>CALLE RIVERA</t>
  </si>
  <si>
    <t>GRACIELA MONTERO CECILIANO</t>
  </si>
  <si>
    <t>ROSA IVETH JIMENEZ MADRIGAL</t>
  </si>
  <si>
    <t>VILLAREAL</t>
  </si>
  <si>
    <t>NATALIA CASTRO QUESADA</t>
  </si>
  <si>
    <t>JUAN BAUTISTA CASTRO ELIZONDO</t>
  </si>
  <si>
    <t>RESIDENCIAL CARVAJAL CASTRO</t>
  </si>
  <si>
    <t>KARLA ZUÑIGA MADRIGAL</t>
  </si>
  <si>
    <t>SHIRLEY ACON SIBAJA</t>
  </si>
  <si>
    <t>MARBETH DIAZ NOGUERA</t>
  </si>
  <si>
    <t>KAREN MORA MONTIEL</t>
  </si>
  <si>
    <t>URBANIZACION EL RODEO</t>
  </si>
  <si>
    <t>LUCIA MENDOZA RUIZ</t>
  </si>
  <si>
    <t>YULIANA SOTO MORA</t>
  </si>
  <si>
    <t>REBECA RIVERA CASTILLO</t>
  </si>
  <si>
    <t>KARLA AVILA MOLINA</t>
  </si>
  <si>
    <t>KRYSIA MATAMOROS GRANADOS</t>
  </si>
  <si>
    <t>SIDER JIMENEZ HERNANDEZ</t>
  </si>
  <si>
    <t>LUISANA JIMENEZ FLORES</t>
  </si>
  <si>
    <t>IRENE MORA BADILLA</t>
  </si>
  <si>
    <t>GENESIS ARAYA CASTRO</t>
  </si>
  <si>
    <t>ANDREA NAVARRO CALDERON</t>
  </si>
  <si>
    <t>ANDREA SALAS BLANCO</t>
  </si>
  <si>
    <t>LAGUINILLA</t>
  </si>
  <si>
    <t>YAZMIN CHACON ARAYA</t>
  </si>
  <si>
    <t>ARELYS SOTO JIMENEZ</t>
  </si>
  <si>
    <t>02908</t>
  </si>
  <si>
    <t>04112</t>
  </si>
  <si>
    <t>04279</t>
  </si>
  <si>
    <t>04363</t>
  </si>
  <si>
    <t>04364</t>
  </si>
  <si>
    <t>04365</t>
  </si>
  <si>
    <t>04366</t>
  </si>
  <si>
    <t>04367</t>
  </si>
  <si>
    <t>04368</t>
  </si>
  <si>
    <t>04371</t>
  </si>
  <si>
    <t>04372</t>
  </si>
  <si>
    <t>ECO SCHOOL SK</t>
  </si>
  <si>
    <t>04373</t>
  </si>
  <si>
    <t>RED CUIDO-J.N. MONSEÑOR LUIS LEIPOLD-CINAI</t>
  </si>
  <si>
    <t>PARA LA PREVENCIÓN DEL CONSUMO Y TRÁFICO DE SUSTANCIAS PSICOACTIVAS</t>
  </si>
  <si>
    <t>Acoso sexual en espacios públicos o de acceso público</t>
  </si>
  <si>
    <t>Seducción o encuentros con menores por medios electrónicos</t>
  </si>
  <si>
    <t>Corrupción</t>
  </si>
  <si>
    <t>Violencia en línea</t>
  </si>
  <si>
    <t>¿Cantidad de situaciones de uso o amenaza con un arma?</t>
  </si>
  <si>
    <r>
      <t xml:space="preserve">EN </t>
    </r>
    <r>
      <rPr>
        <b/>
        <u/>
        <sz val="14"/>
        <rFont val="Cambria"/>
        <family val="1"/>
        <scheme val="major"/>
      </rPr>
      <t>EDUCACIÓN PREESCOLAR</t>
    </r>
  </si>
  <si>
    <t>Actuación ante situaciones de bullying</t>
  </si>
  <si>
    <t>Actuación ante situaciones de ciberbullying</t>
  </si>
  <si>
    <t>Actuación ante situaciones de violencia física</t>
  </si>
  <si>
    <t>Actuación ante situaciones de violencia psicológica</t>
  </si>
  <si>
    <t>Actuación ante situaciones de violencia sexual</t>
  </si>
  <si>
    <t>Actuación ante situaciones de acoso y hostigamiento sexual</t>
  </si>
  <si>
    <t>Violencia en línea: corrupción y/o seducción de personas menores de edad</t>
  </si>
  <si>
    <t>Actuación ante situaciones de hallazgo de drogas</t>
  </si>
  <si>
    <t>Actuación ante situaciones de tenencia de drogas</t>
  </si>
  <si>
    <t>Actuación ante situaciones de consumo de drogas</t>
  </si>
  <si>
    <t>Actuación ante situaciones de tráfico de drogas</t>
  </si>
  <si>
    <t>Hallazgo, tenencia y uso de armas</t>
  </si>
  <si>
    <t>Actuación en situaciones de discriminación racial y xenofobia</t>
  </si>
  <si>
    <t>Actuación del bullying contra población LGTB inserta en los centros educativos</t>
  </si>
  <si>
    <r>
      <t xml:space="preserve">Lesiones autoinfringidas y/o riesgo por tentativa de suicidio </t>
    </r>
    <r>
      <rPr>
        <vertAlign val="superscript"/>
        <sz val="11"/>
        <rFont val="Cambria"/>
        <family val="1"/>
        <scheme val="major"/>
      </rPr>
      <t>1/</t>
    </r>
  </si>
  <si>
    <r>
      <t>Delito de trata de personas y sus dependientes</t>
    </r>
    <r>
      <rPr>
        <vertAlign val="superscript"/>
        <sz val="11"/>
        <rFont val="Cambria"/>
        <family val="1"/>
        <scheme val="major"/>
      </rPr>
      <t xml:space="preserve"> 2/</t>
    </r>
  </si>
  <si>
    <t>1/ Atención a la población estudiantil que presenta lesiones autoinfringidas y/o riesgo por tentativa de suicidio.</t>
  </si>
  <si>
    <t>2/ Actuación institucional para la restitución de derechos y acceso al sistema educativo costarricense de las personas y sobrevivientes del delito de trata de personas y sus dependientes.</t>
  </si>
  <si>
    <t>17.</t>
  </si>
  <si>
    <t>Ciberbullying</t>
  </si>
  <si>
    <t>CUADRO 6--PARTE 3--</t>
  </si>
  <si>
    <t>Fallecidos</t>
  </si>
  <si>
    <t>RED CUIDO-SANTA MARTA</t>
  </si>
  <si>
    <t>0563</t>
  </si>
  <si>
    <t>SOLEDAD</t>
  </si>
  <si>
    <t>0955</t>
  </si>
  <si>
    <t>0973</t>
  </si>
  <si>
    <t>1041</t>
  </si>
  <si>
    <t>1066</t>
  </si>
  <si>
    <t>1102</t>
  </si>
  <si>
    <t>BARROETA</t>
  </si>
  <si>
    <t>1123</t>
  </si>
  <si>
    <t>CHUCAZ DE MORA</t>
  </si>
  <si>
    <t>1174</t>
  </si>
  <si>
    <t>04093</t>
  </si>
  <si>
    <t>MADERAL</t>
  </si>
  <si>
    <t>1234</t>
  </si>
  <si>
    <t>02660</t>
  </si>
  <si>
    <t>ALTO DEL MONTE</t>
  </si>
  <si>
    <t>1236</t>
  </si>
  <si>
    <t>1275</t>
  </si>
  <si>
    <t>CAROLINA RODRIGUEZ DE MIRAMBELL</t>
  </si>
  <si>
    <t>1293</t>
  </si>
  <si>
    <t>HELI SANTAMARIA NAVARRO</t>
  </si>
  <si>
    <t>1473</t>
  </si>
  <si>
    <t>03665</t>
  </si>
  <si>
    <t>SAMEN</t>
  </si>
  <si>
    <t>1500</t>
  </si>
  <si>
    <t>04072</t>
  </si>
  <si>
    <t>1553</t>
  </si>
  <si>
    <t>LA NUEVA LUCHA</t>
  </si>
  <si>
    <t>1624</t>
  </si>
  <si>
    <t>1645</t>
  </si>
  <si>
    <t>04061</t>
  </si>
  <si>
    <t>1699</t>
  </si>
  <si>
    <t>04113</t>
  </si>
  <si>
    <t>1702</t>
  </si>
  <si>
    <t>1719</t>
  </si>
  <si>
    <t>1736</t>
  </si>
  <si>
    <t>1744</t>
  </si>
  <si>
    <t>SANTA ROSA ARRIBA</t>
  </si>
  <si>
    <t>1867</t>
  </si>
  <si>
    <t>1918</t>
  </si>
  <si>
    <t>2028</t>
  </si>
  <si>
    <t>2311</t>
  </si>
  <si>
    <t>RINCON DE LA CRUZ</t>
  </si>
  <si>
    <t>2332</t>
  </si>
  <si>
    <t>02273</t>
  </si>
  <si>
    <t>PUERTO JESUS</t>
  </si>
  <si>
    <t>2657</t>
  </si>
  <si>
    <t>2661</t>
  </si>
  <si>
    <t>LOS PATIOS</t>
  </si>
  <si>
    <t>2681</t>
  </si>
  <si>
    <t>2742</t>
  </si>
  <si>
    <t>2798</t>
  </si>
  <si>
    <t>JUSTO ANTONIO FACIO DE LA GUARDIA</t>
  </si>
  <si>
    <t>2818</t>
  </si>
  <si>
    <t>LA ILUSION</t>
  </si>
  <si>
    <t>2819</t>
  </si>
  <si>
    <t>2843</t>
  </si>
  <si>
    <t>2923</t>
  </si>
  <si>
    <t>AJUNTADERAS</t>
  </si>
  <si>
    <t>3146</t>
  </si>
  <si>
    <t>04079</t>
  </si>
  <si>
    <t>TIGRITO</t>
  </si>
  <si>
    <t>3240</t>
  </si>
  <si>
    <t>3255</t>
  </si>
  <si>
    <t>04088</t>
  </si>
  <si>
    <t>3273</t>
  </si>
  <si>
    <t>TROCHA LOS CEIBOS</t>
  </si>
  <si>
    <t>3274</t>
  </si>
  <si>
    <t>LA JOSEFINA</t>
  </si>
  <si>
    <t>RED CUIDO-PATIÑO</t>
  </si>
  <si>
    <t>3311</t>
  </si>
  <si>
    <t>3331</t>
  </si>
  <si>
    <t>04097</t>
  </si>
  <si>
    <t>RED CUIDO-CAMPO KENNEDY-MUNICIPAL CARIARI</t>
  </si>
  <si>
    <t>3653</t>
  </si>
  <si>
    <t>3680</t>
  </si>
  <si>
    <t>LA SIRENA</t>
  </si>
  <si>
    <t>3705</t>
  </si>
  <si>
    <t>3787</t>
  </si>
  <si>
    <t>3804</t>
  </si>
  <si>
    <t>4980</t>
  </si>
  <si>
    <t>RIO MAGDALENA</t>
  </si>
  <si>
    <t>5039</t>
  </si>
  <si>
    <t>04099</t>
  </si>
  <si>
    <t>ESCOCIA</t>
  </si>
  <si>
    <t>5332</t>
  </si>
  <si>
    <t>5548</t>
  </si>
  <si>
    <t>04137</t>
  </si>
  <si>
    <t>6389</t>
  </si>
  <si>
    <t>BAJO COHEN</t>
  </si>
  <si>
    <t>6493</t>
  </si>
  <si>
    <t>PALMITAS II</t>
  </si>
  <si>
    <t>00000</t>
  </si>
  <si>
    <t>MARIA E. DELGADO VALVERDE</t>
  </si>
  <si>
    <t>EVELYN OVIEDO ROJAS</t>
  </si>
  <si>
    <t>LORENA GARCIA VILLAREAL</t>
  </si>
  <si>
    <t>CINTHIA BRIGETTE ARIAS DELGADO</t>
  </si>
  <si>
    <t>NIDIA MUÑOZ</t>
  </si>
  <si>
    <t>BERNARDITA FALLAS VARGAS</t>
  </si>
  <si>
    <t>IVANNIA UREÑA VENEGAS</t>
  </si>
  <si>
    <t>DAVID GONZALEZ RAMIREZ</t>
  </si>
  <si>
    <t>MARGARITA FLORES CHINCHILLA</t>
  </si>
  <si>
    <t>MARTA PICADO VARGAS</t>
  </si>
  <si>
    <t>SUSANA VINDAS MADRIGAL</t>
  </si>
  <si>
    <t>DANIELA FERNANDEZ BRENES</t>
  </si>
  <si>
    <t>NUBIA PORRAS CALDERON</t>
  </si>
  <si>
    <t>MARIA AGÜERO VENEGAS</t>
  </si>
  <si>
    <t>MARIA MONTOYA PICADO</t>
  </si>
  <si>
    <t>DEIVIN CHAVARRIA VALVERDE</t>
  </si>
  <si>
    <t>MARIANELA GARCIA NARANJO</t>
  </si>
  <si>
    <t>ERICK ZAMORA BOLANOS</t>
  </si>
  <si>
    <t>ALEJANDRA NAVARRO CALDERON</t>
  </si>
  <si>
    <t>ANA YANSY VARGAS ROJAS</t>
  </si>
  <si>
    <t>MARLEN PERALTA ARTAVIA</t>
  </si>
  <si>
    <t>MONICA DIAZ JIMENEZ</t>
  </si>
  <si>
    <t>ROSA ELENA ELIZONDO SOLANO</t>
  </si>
  <si>
    <t>NESTOR ALVARADO CUBILLO</t>
  </si>
  <si>
    <t>MARCOS ESPINOZA DIAZ</t>
  </si>
  <si>
    <t>LUIS DIEGO JIMENEZ JENKINS</t>
  </si>
  <si>
    <t>XINIA GODINEZ ALVAREZ</t>
  </si>
  <si>
    <t>GABRIEL ALVARADO GRANADOS</t>
  </si>
  <si>
    <t>NELSON MORA VARGAS</t>
  </si>
  <si>
    <t>LEIDY ESCARLET MORALES MIRANDA</t>
  </si>
  <si>
    <t>HANNIA CALDERON CORDERO</t>
  </si>
  <si>
    <t>ALLAN CUBILLO ESPINOZA</t>
  </si>
  <si>
    <t>OLDEMAR ZUNIGA DUARTE</t>
  </si>
  <si>
    <t>DENIA PORTUGUEZ ASTUA</t>
  </si>
  <si>
    <t>GUADALUPE GONZALEZ SANCHEZ</t>
  </si>
  <si>
    <t>MARIELY NAVARRO CAMACHO</t>
  </si>
  <si>
    <t>GENY BONILLA SOLIS</t>
  </si>
  <si>
    <t>RANDALL MARIN MORA</t>
  </si>
  <si>
    <t>ERICK CASTILLO CASTILLO</t>
  </si>
  <si>
    <t>YANCY CASCANTE VEGA</t>
  </si>
  <si>
    <t>CAROL OTOYA MOYA</t>
  </si>
  <si>
    <t>DANIEL CASTRO NAVARRO</t>
  </si>
  <si>
    <t>VICTOR JULIO ARAUZ QUIEL</t>
  </si>
  <si>
    <t>LAURA MORALES MORA</t>
  </si>
  <si>
    <t>ROSALYN QUESADA ROJAS</t>
  </si>
  <si>
    <t>DIXIANA LORIA CALVO</t>
  </si>
  <si>
    <t>ALEJANDRA AGUILAR ABARCA</t>
  </si>
  <si>
    <t>MELINA GONZALEZ RODRIGUEZ</t>
  </si>
  <si>
    <t>00869</t>
  </si>
  <si>
    <t>KATERYN BARQUERO GOMEZ</t>
  </si>
  <si>
    <t>LAUREM PANIAGUA VARGAS</t>
  </si>
  <si>
    <t>LEIDY JUAREZ CONTRERAS</t>
  </si>
  <si>
    <t>FANNY MURILLO CHAVES</t>
  </si>
  <si>
    <t>JOCKSELIN GARITA DUARTE</t>
  </si>
  <si>
    <t>FRANCIS MA. ROBLERO RODRIGUEZ</t>
  </si>
  <si>
    <t>ROXANA VARGAS BOLAÑOS</t>
  </si>
  <si>
    <t>LILLIANA RODRIGUEZ ARGUEDAS</t>
  </si>
  <si>
    <t>YORLENY SERRANO BONILLA</t>
  </si>
  <si>
    <t>BENILDA NUÑEZ SEQUEIRA</t>
  </si>
  <si>
    <t>MONICA VILLEGAS VARGAS</t>
  </si>
  <si>
    <t>MARLENE SANCHEZ VILLALOBOS</t>
  </si>
  <si>
    <t>LAURA MARIA CHAVES QUIROS</t>
  </si>
  <si>
    <t>HANNIA ANGULO GARCIA</t>
  </si>
  <si>
    <t>RAFAEL ANTONIO SALAS SUAREZ</t>
  </si>
  <si>
    <t>YOSELYN CUBERO GONZALEZ</t>
  </si>
  <si>
    <t>GLADYS CESPEDES CASTILLO</t>
  </si>
  <si>
    <t>BUREAL</t>
  </si>
  <si>
    <t>ZAYDA PADILLA LEMUS</t>
  </si>
  <si>
    <t>MAGALLANES</t>
  </si>
  <si>
    <t>LILLEY SOTO DELGADO</t>
  </si>
  <si>
    <t>MARIANELA ARAYA BARRANTES</t>
  </si>
  <si>
    <t>MARIA DE LOS ANG. MORA GARCIA</t>
  </si>
  <si>
    <t>MARIA GABRIELA CHACON ZUÑIGA</t>
  </si>
  <si>
    <t>GLENDA LOBO GONZALEZ</t>
  </si>
  <si>
    <t>YESENIA P. BARBOZA SANCHEZ</t>
  </si>
  <si>
    <t>DIANA OVIEDO ROJAS</t>
  </si>
  <si>
    <t>DINIA LIZETH DELGADO MENDEZ</t>
  </si>
  <si>
    <t>BARBARA GONZALEZ RIGGIONI</t>
  </si>
  <si>
    <t>MAGDALENA MATARRITA CESPEDES</t>
  </si>
  <si>
    <t>LIGIA GONZALEZ RIVERA</t>
  </si>
  <si>
    <t>JOSUE RUIZ PINEL</t>
  </si>
  <si>
    <t>NARY IVETTE RODRIGUEZ CEBALLOS</t>
  </si>
  <si>
    <t>ROXANA AGUILAR ALFARO</t>
  </si>
  <si>
    <t>SILVIA VARGAS ALFARO</t>
  </si>
  <si>
    <t>YESENIA SEGURA GONZALEZ</t>
  </si>
  <si>
    <t>VALLE DEL RIO</t>
  </si>
  <si>
    <t>SILVANA CASCANTE OBREGON</t>
  </si>
  <si>
    <t>ALONSO DAVID CASTRO ROMERO</t>
  </si>
  <si>
    <t>CRISTIAN GUTIERREZ MENDOZA</t>
  </si>
  <si>
    <t>YENSI PORRAS SANCHEZ</t>
  </si>
  <si>
    <t>ANA GRETTEL ARIAS VIQUEZ</t>
  </si>
  <si>
    <t>ELIZABETH ROJAS CALDERON</t>
  </si>
  <si>
    <t>MAILYN ALINA GONZALEZ CHAVES</t>
  </si>
  <si>
    <t>DINA HERRERA GARCIA</t>
  </si>
  <si>
    <t>ENID GARCIA PORRAS</t>
  </si>
  <si>
    <t>ANGEL GONZALEZ GONZALEZ</t>
  </si>
  <si>
    <t>01182</t>
  </si>
  <si>
    <t>DORIS GONZALEZ MURILLO</t>
  </si>
  <si>
    <t>GEILYN SOLANO CHAVES</t>
  </si>
  <si>
    <t>SELBIN BAEZ MEJIA</t>
  </si>
  <si>
    <t>NAGO ELIZONDO CASTRO</t>
  </si>
  <si>
    <t>GUITZEL CRUZ CHAVARRIA</t>
  </si>
  <si>
    <t>LORENA VARGAS SEGURA</t>
  </si>
  <si>
    <t>PIEDRA ALEGRE</t>
  </si>
  <si>
    <t>EDUARDO GUIDO GUIDO</t>
  </si>
  <si>
    <t>DENIA BLANCO ACOSTA</t>
  </si>
  <si>
    <t>YAHAIRA GARCIA SANDOVAL</t>
  </si>
  <si>
    <t>SONIA VEGAS CALDERON</t>
  </si>
  <si>
    <t>NOEMY GRACIELA GOMEZ ARAYA</t>
  </si>
  <si>
    <t>ISRAEL MORALES BARQUERO</t>
  </si>
  <si>
    <t>HENRY ANGULO CRUZ</t>
  </si>
  <si>
    <t>RODOLFO FERNANDEZ BARBOZA</t>
  </si>
  <si>
    <t>LIDIETTE SANCHEZ OROZCO</t>
  </si>
  <si>
    <t>JEFRY MARCELO SANCHEZ CAMPOS</t>
  </si>
  <si>
    <t>FREDDY MORA VARGAS</t>
  </si>
  <si>
    <t>RUTH CHACON CHACON</t>
  </si>
  <si>
    <t>PAOLA VARGAS SANCHEZ</t>
  </si>
  <si>
    <t>EILIN NUÑEZ MARTINEZ</t>
  </si>
  <si>
    <t>FALON CHAVES VARGAS</t>
  </si>
  <si>
    <t>MARITZA JIMENEZ NAVARRO</t>
  </si>
  <si>
    <t>HAZEL JIMENEZ MATAMOROS</t>
  </si>
  <si>
    <t>JOHANNA VALERIN CHACON</t>
  </si>
  <si>
    <t>GABRIELA MARIN TENCIO</t>
  </si>
  <si>
    <t>KIMBERLY BONILLA NOGUERA</t>
  </si>
  <si>
    <t>NOILY VILLEGAS CORTES</t>
  </si>
  <si>
    <t>JOSE MATARRITA CARRILLO</t>
  </si>
  <si>
    <t>JOSE ZUÑIGA FERNANDEZ</t>
  </si>
  <si>
    <t>CARLOS LUIS FONSECA CHINCHILLA</t>
  </si>
  <si>
    <t>EDDA GERALDINE QUESADA MENDEZ</t>
  </si>
  <si>
    <t>ANGIE ZUÑIGA LOBO</t>
  </si>
  <si>
    <t>YESENIA RAMIREZ GUILLEN</t>
  </si>
  <si>
    <t>RICARDO CHAVES QUESADA</t>
  </si>
  <si>
    <t>IVANNIA ORTEGA ORTEGA</t>
  </si>
  <si>
    <t>HELEN MORA VALVERDE</t>
  </si>
  <si>
    <t>WENDY SANCHO VARGAS</t>
  </si>
  <si>
    <t>ROCIO REDONDO GONZALEZ</t>
  </si>
  <si>
    <t>MARCO NEY QUIROS HERNANDEZ</t>
  </si>
  <si>
    <t>EDA ROXANA MASIS OBANDO</t>
  </si>
  <si>
    <t>ALVARO MONTERO BRENES</t>
  </si>
  <si>
    <t>ADOLFO JIMENEZ PORRAS</t>
  </si>
  <si>
    <t>ANDREA VARGAS RODRIGUEZ</t>
  </si>
  <si>
    <t>GILBERTH AGUILAR RODRIGUEZ</t>
  </si>
  <si>
    <t>HENRY FERNANDEZ MARTINEZ</t>
  </si>
  <si>
    <t>YORLENE QUIROS RODRIGUEZ</t>
  </si>
  <si>
    <t>KATHERINE BUSTAMANTE DOTTEL</t>
  </si>
  <si>
    <t>NURIA COURRAU QUESADA</t>
  </si>
  <si>
    <t>KAREN SANCHEZ AGUILAR</t>
  </si>
  <si>
    <t>YERLIN URBINA MENDEZ</t>
  </si>
  <si>
    <t>DANIEL ALBERTO BEJARANO TREJOS</t>
  </si>
  <si>
    <t>MARIANELA HIDALGO MORALES</t>
  </si>
  <si>
    <t>REBECA QUESADA GONZALEZ</t>
  </si>
  <si>
    <t>JOSE ANDRES ACOSTA RODRIGUEZ</t>
  </si>
  <si>
    <t>NATALIA VIALES MONTERO</t>
  </si>
  <si>
    <t>Mª LIDIETH OTAROLA CAMBRONERO</t>
  </si>
  <si>
    <t>LISSETTE RODRIGUEZ CHAVES</t>
  </si>
  <si>
    <t>KATTYA YOLANDA HUERTAS ARAYA</t>
  </si>
  <si>
    <t>CARMEN CHACON BARQUERO</t>
  </si>
  <si>
    <t>LAURA MARCELA MELENDEZ MONTERO</t>
  </si>
  <si>
    <t>MARCELA UMAÑA RODRIGUEZ</t>
  </si>
  <si>
    <t>ILIANA CHAVES ARAYA</t>
  </si>
  <si>
    <t>ADRIAN MIGUEL CRUZ BRENES</t>
  </si>
  <si>
    <t>MARCOS LUIS PEÑA MELENDEZ</t>
  </si>
  <si>
    <t>ANA JULIA CHAVARRIA LOPEZ</t>
  </si>
  <si>
    <t>SONIA ORTEGA VASQUEZ</t>
  </si>
  <si>
    <t>ADRIANA CARRANZA VILLEGAS</t>
  </si>
  <si>
    <t>WAREN TORRES MELENDEZ</t>
  </si>
  <si>
    <t>LUIS GERARDO RUGAMA TORRES</t>
  </si>
  <si>
    <t>JENARO ZUÑIGA RODRIGUEZ</t>
  </si>
  <si>
    <t>YANEEL CONTRERAS CHAVARRIA</t>
  </si>
  <si>
    <t>GONZALO ENRIQUE NARVAEZ BLANCO</t>
  </si>
  <si>
    <t>GABRIEL BRIZUELA CORTES</t>
  </si>
  <si>
    <t>TATIANA MORALES RUIZ</t>
  </si>
  <si>
    <t>MARIELA PONCE LOPEZ</t>
  </si>
  <si>
    <t>KARINA ORDOÑEZ CRUZ</t>
  </si>
  <si>
    <t>LAISY MARJORIE VALLEJOS PARRAL</t>
  </si>
  <si>
    <t>ERICK BRIONES JAEN</t>
  </si>
  <si>
    <t>LOS CERROS</t>
  </si>
  <si>
    <t>EVELYN ROJAS HERNANDEZ</t>
  </si>
  <si>
    <t>RONALD SANCHEZ URIETA</t>
  </si>
  <si>
    <t>YERLIN JOHANA ZUÑIGA ZUÑIGA</t>
  </si>
  <si>
    <t>JOSE BIVIAN AGUIRRE PEREZ</t>
  </si>
  <si>
    <t>EMILETH MOLINA ROSALES</t>
  </si>
  <si>
    <t>MARTA GABRIELA ROJAS JIMENEZ</t>
  </si>
  <si>
    <t>GRACE MADRIGAL NUÑEZ</t>
  </si>
  <si>
    <t>ALLAN OBREGON LOPEZ</t>
  </si>
  <si>
    <t>JENNY MATARRITA MORALES</t>
  </si>
  <si>
    <t>VICTOR MANUEL NUÑEZ LOPEZ</t>
  </si>
  <si>
    <t>JUAN CARLOS CALDERON PEÑA</t>
  </si>
  <si>
    <t>JOSE ORLANDO JEREZ ZAPATA</t>
  </si>
  <si>
    <t>MAYLIN PICADO NUÑEZ</t>
  </si>
  <si>
    <t>GELDY K. SEQUEIRA MENDOZA</t>
  </si>
  <si>
    <t>ODETTE MONTERO PIZARRO</t>
  </si>
  <si>
    <t>GIOVANNI GOMEZ MATARRITA</t>
  </si>
  <si>
    <t>NERY MENDOZA ALVAREZ</t>
  </si>
  <si>
    <t>ORIELA BARRANTES CASTRO</t>
  </si>
  <si>
    <t>KATTIA RODRIGUEZ VILLARREAL</t>
  </si>
  <si>
    <t>ALEXANDER MORAGA SOBALBARRO</t>
  </si>
  <si>
    <t>YENDRY LOPEZ LEAL</t>
  </si>
  <si>
    <t>GRACE SALAZAR TORUÑO</t>
  </si>
  <si>
    <t>YOHANDY ULISES VEGA BRICEÑO</t>
  </si>
  <si>
    <t>RUSELL RUIZ RAMIREZ</t>
  </si>
  <si>
    <t>ADRIELA CASTILLO DIAZ</t>
  </si>
  <si>
    <t>RANDY MATARRITA ENRIQUEZ</t>
  </si>
  <si>
    <t>PRISCILLA MARTINEZ BADILLA</t>
  </si>
  <si>
    <t>LILIAM CECILIA SANCHEZ</t>
  </si>
  <si>
    <t>SAN JUAN DE CAÑAS</t>
  </si>
  <si>
    <t>ALLAN MAJANO MORENO</t>
  </si>
  <si>
    <t>SILVIA ALVARADO CALVO</t>
  </si>
  <si>
    <t>KARINA APARICIO HERNANDEZ</t>
  </si>
  <si>
    <t>ADRIANA BOZA RAMIREZ</t>
  </si>
  <si>
    <t>ROXANA FERNANDEZ CALDERON</t>
  </si>
  <si>
    <t>VIANA SHIRLENE LOBO VEGA</t>
  </si>
  <si>
    <t>MARGOT LOPEZ MENDEZ</t>
  </si>
  <si>
    <t>ALBA ROSA GOMEZ ESPINOZA</t>
  </si>
  <si>
    <t>MERCEDES CASTILLO CAMACHO</t>
  </si>
  <si>
    <t>HANNIA JIMENEZ GONZALEZ</t>
  </si>
  <si>
    <t>LILLIAM GUEVARA ARROYO</t>
  </si>
  <si>
    <t>JEANNETTE CASTRO AVILA</t>
  </si>
  <si>
    <t>YULIANA ALVARADO ALVARADO</t>
  </si>
  <si>
    <t>XINIA VARELA ARIAS</t>
  </si>
  <si>
    <t>MARTHA LEDEZMA CALVO</t>
  </si>
  <si>
    <t>ADRIANA CABALLERO PIÑA</t>
  </si>
  <si>
    <t>MA. ISABEL UGALDE GARCIA</t>
  </si>
  <si>
    <t>LIGIA BROWN SANCHEZ</t>
  </si>
  <si>
    <t>GRETHEL GUADAMUZ MORA</t>
  </si>
  <si>
    <t>ZULAY BALLESTERO CARMONA</t>
  </si>
  <si>
    <t>HAZEL ARIAS VEGA</t>
  </si>
  <si>
    <t>OSIRIS MATARRITA RAMIREZ</t>
  </si>
  <si>
    <t>PEDRO GONZALEZ ROJAS</t>
  </si>
  <si>
    <t>LUIS ERICK SAMUDIO SANTAMARIA</t>
  </si>
  <si>
    <t>ELVIA SIDEY GRANADOS MARTINEZ</t>
  </si>
  <si>
    <t>ALBA IVANNIA RODRIGUEZ CASTRO</t>
  </si>
  <si>
    <t>JUAN ARIAS MORA</t>
  </si>
  <si>
    <t>MARJORIE HIDALGO ARIAS</t>
  </si>
  <si>
    <t>HEILIN LORIA LOPEZ</t>
  </si>
  <si>
    <t>DINIA CLARETH MORALES MORALES</t>
  </si>
  <si>
    <t>KARLA CARVAJAL RODRIGUEZ</t>
  </si>
  <si>
    <t>DENISSE MARCELA CEBA MENDOZA</t>
  </si>
  <si>
    <t>LIGIA RODRIGUEZ RETANA</t>
  </si>
  <si>
    <t>VIVIAN MORERA UGALDE</t>
  </si>
  <si>
    <t>ZEIDY PEREZ HERRERA</t>
  </si>
  <si>
    <t>LA UNION DE COTO NORTE</t>
  </si>
  <si>
    <t>YAHAIRA CHAVES PIEDRA</t>
  </si>
  <si>
    <t>CIUDAD PUERTO CORTES</t>
  </si>
  <si>
    <t>GERMAN HARRIS ZUÑIGA</t>
  </si>
  <si>
    <t>ELMES ULLOA MORALES</t>
  </si>
  <si>
    <t>SIETE MILLAS</t>
  </si>
  <si>
    <t>IRIS YORLENY ROSALES RAMIREZ</t>
  </si>
  <si>
    <t>ADRIANA VILLEGAS CHAVES</t>
  </si>
  <si>
    <t>CIANNIE JAMES BRUMLEY</t>
  </si>
  <si>
    <t>OLGER JAVIER MORALES SANCHEZ</t>
  </si>
  <si>
    <t>JACQUELINE ALVARADO JIMENEZ</t>
  </si>
  <si>
    <t>IVANIA ANGULO ANGULO</t>
  </si>
  <si>
    <t>MICHAEL RANGEL WILSON WILLIS</t>
  </si>
  <si>
    <t>MELIDA BROOKS JOHNSON</t>
  </si>
  <si>
    <t>FELIX HERNANDEZ RAMIREZ</t>
  </si>
  <si>
    <t>SONIA NUÑEZ ESPINOZA</t>
  </si>
  <si>
    <t>MARIELA VALVERDE MENA</t>
  </si>
  <si>
    <t>JOHANNA MASIS VALLE</t>
  </si>
  <si>
    <t>ELSIE HIDALGO SANCHEZ</t>
  </si>
  <si>
    <t>EDWIN RAMIREZ MORENO</t>
  </si>
  <si>
    <t>NELSI JULISSA GOMEZ SOLORZANO</t>
  </si>
  <si>
    <t>YESENIA GULLEN SERRANO</t>
  </si>
  <si>
    <t>ELSIE SEQUEIRA MONCADA</t>
  </si>
  <si>
    <t>ORLING BRENES BERMUDEZ</t>
  </si>
  <si>
    <t>YORLENE MENDEZ ARRIETA</t>
  </si>
  <si>
    <t>ANDREINA HIDALGO OVIEDO</t>
  </si>
  <si>
    <t>JAVIER RAMOS ROJAS</t>
  </si>
  <si>
    <t>MIUREL SANDI SOLANO</t>
  </si>
  <si>
    <t>SUSANA HERNANDEZ RODRIGUEZ</t>
  </si>
  <si>
    <t>MARIA DEL S. MORALES GUTIERREZ</t>
  </si>
  <si>
    <t>BIELKA MORALES SEGURA</t>
  </si>
  <si>
    <t>YAMILETH CORDERO CERDAS</t>
  </si>
  <si>
    <t>KARLA ALVARADO MUÑOZ</t>
  </si>
  <si>
    <t>-NO INDICA-</t>
  </si>
  <si>
    <t>VERONICA ARCE MORA</t>
  </si>
  <si>
    <t>ARMANDO CARDENAS VILLALTA</t>
  </si>
  <si>
    <t>LUCIA SANABRIA DELGADO</t>
  </si>
  <si>
    <t>YARIELA PONCE MENA</t>
  </si>
  <si>
    <t>ZAIDA REBECA CASTRO RODRIGUEZ</t>
  </si>
  <si>
    <t>LEONARDO F. TIJERINO RIVERA</t>
  </si>
  <si>
    <t>LAS TORRES</t>
  </si>
  <si>
    <t>OLGER ZUÑIGA GOMEZ</t>
  </si>
  <si>
    <t>SHIRLEY PATRICIA BADILLA ROJAS</t>
  </si>
  <si>
    <t>GRETTEL HIDALGO ARIAS</t>
  </si>
  <si>
    <t>ABRAHAM STEVE ALVARADO MENDEZ</t>
  </si>
  <si>
    <t>KAROL CABEZAS QUESADA</t>
  </si>
  <si>
    <t>NELSON FERNANDEZ GOMEZ</t>
  </si>
  <si>
    <t>ANGELO SEQUEIRA LACAYO</t>
  </si>
  <si>
    <t>ROBERTA CAMERON MONTIQUIE</t>
  </si>
  <si>
    <t>CONNIE HOOKER WATTERS</t>
  </si>
  <si>
    <t>JEANNETTE HERRERA OVARES</t>
  </si>
  <si>
    <t>TICABAN</t>
  </si>
  <si>
    <t>MARICELA HURTADO ARAGON</t>
  </si>
  <si>
    <t>LAURA ASTORGA AGUILAR</t>
  </si>
  <si>
    <t>MARIA VANESSA COREA MATARRITA</t>
  </si>
  <si>
    <t>MAYELA SOLANO RODRIGUEZ</t>
  </si>
  <si>
    <t>LUCRECIA UREÑA FERNANDEZ</t>
  </si>
  <si>
    <t>ROCIO HIDALGO RODRIGUEZ</t>
  </si>
  <si>
    <t>MARCIANO ELIZONDO GUZMAN</t>
  </si>
  <si>
    <t>EFRAIN ANTONIO SOLIS ROJAS</t>
  </si>
  <si>
    <t>ALFONSO RODRIGUEZ ROJAS</t>
  </si>
  <si>
    <t>ILEANA ARIAS NUÑEZ</t>
  </si>
  <si>
    <t>EMANUEL VARGAS JIMENEZ</t>
  </si>
  <si>
    <t>PRISCILLA VEGA RAMIREZ</t>
  </si>
  <si>
    <t>NATALIA GUTIERREZ RUIZ</t>
  </si>
  <si>
    <t>00840</t>
  </si>
  <si>
    <t>ANTONIO KOSCHNY LEITON</t>
  </si>
  <si>
    <t>MARGARITA APONTE QUIROS</t>
  </si>
  <si>
    <t>JENNIFER DURAN LARA</t>
  </si>
  <si>
    <t>RODOLFO LOPEZ OBREGON</t>
  </si>
  <si>
    <t>IVONNE REYES MORAGA</t>
  </si>
  <si>
    <t>KENIA MARIA MORA CALDERON</t>
  </si>
  <si>
    <t>CARMELITA BOLAÑOS CRUZ</t>
  </si>
  <si>
    <t>SUGEILYN SANTAMARIA VILLALOBOS</t>
  </si>
  <si>
    <t>JEANNETH CALERO PEÑA</t>
  </si>
  <si>
    <t>EMMA JARA MELENDEZ</t>
  </si>
  <si>
    <t>ROLANDO CAMPOS JIMENEZ</t>
  </si>
  <si>
    <t>ADRIANA QUESADA GOMEZ</t>
  </si>
  <si>
    <t>GRETTEL CABALCETA SANCHEZ</t>
  </si>
  <si>
    <t>MELANIA HURTADO REINA</t>
  </si>
  <si>
    <t>ANA PATRICIA MATARRITA ARAYA</t>
  </si>
  <si>
    <t>JULIO CESAR MORALES ZUÑIGA</t>
  </si>
  <si>
    <t>YETTY MURILLO VILLAREAL</t>
  </si>
  <si>
    <t>MARIBEL UREÑA ZAMORA</t>
  </si>
  <si>
    <t>GLORIA ESTELA SOTELA CANALES</t>
  </si>
  <si>
    <t>MARIA VILLAREAL MENA</t>
  </si>
  <si>
    <t>SEIDY VILLALOBOS PORRAS</t>
  </si>
  <si>
    <t>04058</t>
  </si>
  <si>
    <t>KARLA BARAHONA MORALES</t>
  </si>
  <si>
    <t>YADELY FONSECA RODRIGUEZ</t>
  </si>
  <si>
    <t>YENDRY MARIA VIQUEZ GOMEZ</t>
  </si>
  <si>
    <t>GUADALUPE ARTAVIA PINO</t>
  </si>
  <si>
    <t>JULIO POVEDA GARCIA</t>
  </si>
  <si>
    <t>SARA SALAS SANDIA</t>
  </si>
  <si>
    <t>YASMIN GARCIA ARREDONDO</t>
  </si>
  <si>
    <t>EUNICE RODRIGUEZ ROJAS</t>
  </si>
  <si>
    <t>GEUDITH RIVERA VILLALOBOS</t>
  </si>
  <si>
    <t>ARROCERA</t>
  </si>
  <si>
    <t>04248</t>
  </si>
  <si>
    <t>ICELYN CHAVES BARAHONA</t>
  </si>
  <si>
    <t>MARIA EUGENIA PEREZ HERNANDEZ</t>
  </si>
  <si>
    <t>04269</t>
  </si>
  <si>
    <t>CAROLINA GUILLEN SALAZAR</t>
  </si>
  <si>
    <t>GRETTEL MOLINA DIAZ</t>
  </si>
  <si>
    <t>SUSAN NAVARRO VARGAS</t>
  </si>
  <si>
    <t>NARANJO BILINGÜE</t>
  </si>
  <si>
    <t>MUNDO DA CRIANÇA</t>
  </si>
  <si>
    <t>ESPLORATORI LEARNING CENTER</t>
  </si>
  <si>
    <t>CENTRO INFANTIL SAN SELERIN</t>
  </si>
  <si>
    <t>PLAYHOUSE KINDER &amp; DAY CARE</t>
  </si>
  <si>
    <t>04055</t>
  </si>
  <si>
    <t>MONTESSORI SCHOOL SWEET KIDS</t>
  </si>
  <si>
    <t>CENTRO EDUCATIVO NBS</t>
  </si>
  <si>
    <t>FINLAND SCHOOL COSTA RICA</t>
  </si>
  <si>
    <t>KINDER ESCALERITAS</t>
  </si>
  <si>
    <t>04059</t>
  </si>
  <si>
    <t>04062</t>
  </si>
  <si>
    <t>CENTRO EDUCATIVO ARBOL DE DIOS</t>
  </si>
  <si>
    <t>PREESCOLAR CHIQUITITOS</t>
  </si>
  <si>
    <t>AMANI PRESCHOOL</t>
  </si>
  <si>
    <t>CIUDAD DE FE</t>
  </si>
  <si>
    <t>04067</t>
  </si>
  <si>
    <t>NEW VALLEY PRESCHOOL</t>
  </si>
  <si>
    <t>04068</t>
  </si>
  <si>
    <t>CENTRO DE INCLUSION EDUCATIVA CIENAK</t>
  </si>
  <si>
    <t>04069</t>
  </si>
  <si>
    <t>GENESIS PRESCHOOL</t>
  </si>
  <si>
    <t>04070</t>
  </si>
  <si>
    <t>VILLA KIDZ</t>
  </si>
  <si>
    <t>HOPE HOME</t>
  </si>
  <si>
    <t>04074</t>
  </si>
  <si>
    <t>STARS &amp; SMILES PRESCHOOL &amp; DAY CARE</t>
  </si>
  <si>
    <t>LITTLE HANDS ECOKINDER</t>
  </si>
  <si>
    <t>CENTRO DE ATENCION INFANTIL WITTY LAND</t>
  </si>
  <si>
    <t>MAGIC JUNGLE</t>
  </si>
  <si>
    <t>CENTRO INFANTIL UNIVERSITARIO BILINGÜE-LIMON</t>
  </si>
  <si>
    <t>04120</t>
  </si>
  <si>
    <t>ANGELITOS CENTRO EDUCATIVO</t>
  </si>
  <si>
    <t>MONTESSORI LIFE</t>
  </si>
  <si>
    <t>CENTRO EDUCATIVO ANGEL DE LA GUARDA</t>
  </si>
  <si>
    <t>TALLER INFANTIL BILINGÜE DIVINA MISERICORDIA</t>
  </si>
  <si>
    <t>BORN 2 LEARN MONTESSORI KINDER &amp; DAYCARE</t>
  </si>
  <si>
    <t>JARDIN DE NIÑOS PEQUEÑAS SONRISAS</t>
  </si>
  <si>
    <t>CENTRO EDUCATIVO MUNDO DE ILUSIONES</t>
  </si>
  <si>
    <t>04130</t>
  </si>
  <si>
    <t>CASA DE LAS ESTRELLAS</t>
  </si>
  <si>
    <t>CENTRO EDUCATIVO PRADERAS DE ENSEÑANZA</t>
  </si>
  <si>
    <t>04136</t>
  </si>
  <si>
    <t>ISIDORA TELLO</t>
  </si>
  <si>
    <t>DAYANNA SANDI SOLAN0</t>
  </si>
  <si>
    <t>MONICA DE LOS A. SANCHEZ B.</t>
  </si>
  <si>
    <t>MARJORIE CESPEDES ZAMORA</t>
  </si>
  <si>
    <t>ABIGAIL EUNICE ROJAS DEZAMO</t>
  </si>
  <si>
    <t>JORGE GAMBOA BARRANTES</t>
  </si>
  <si>
    <t>NADIA LISEL ORTEGA TENORIO</t>
  </si>
  <si>
    <t>KATTYA HALABI CHRYSSOPULOS</t>
  </si>
  <si>
    <t>YIRIA SAENZ CARAZO</t>
  </si>
  <si>
    <t>ADRIANA BARRANTES SOLIS</t>
  </si>
  <si>
    <t>LAURA MARIA ALVARADO RAMIREZ</t>
  </si>
  <si>
    <t>LESVIA MARIELA GALICIA DE CRUZ</t>
  </si>
  <si>
    <t>ANA LIGIA JIMENEZ MORUA</t>
  </si>
  <si>
    <t>YULIANA GOMEZ CASTRO</t>
  </si>
  <si>
    <t>CALLE LA RINCONADA</t>
  </si>
  <si>
    <t>MARY HELEN PORRAS BORLOZ</t>
  </si>
  <si>
    <t>04160</t>
  </si>
  <si>
    <t>FLORIBETH VENEGAS SOTO</t>
  </si>
  <si>
    <t>MARIA DEL ROCIO OBALDIA CASTRO</t>
  </si>
  <si>
    <t>04383</t>
  </si>
  <si>
    <t>04378</t>
  </si>
  <si>
    <t>LIDIA COTO FERNANDEZ</t>
  </si>
  <si>
    <t>BARRIO SAN ROQUE</t>
  </si>
  <si>
    <t>04376</t>
  </si>
  <si>
    <t>BARRIO SAN MARTIN</t>
  </si>
  <si>
    <t>Mª PATRICIA NARANJO MENA</t>
  </si>
  <si>
    <t>ROSALBA SANCHEZ DURAN</t>
  </si>
  <si>
    <t>TERESITA MENDEZ LOPEZ</t>
  </si>
  <si>
    <t>ELENA ORTIZ ALFARO</t>
  </si>
  <si>
    <t>ANA CAROLINA TORRES SANCHEZ</t>
  </si>
  <si>
    <t>PORTON DE ANDALUCIA</t>
  </si>
  <si>
    <t>IRENE CAÑAS CAÑAS</t>
  </si>
  <si>
    <t>04381</t>
  </si>
  <si>
    <t>NATALIE CORTES UGARTE</t>
  </si>
  <si>
    <t>FLOR MARIA CUBERO MARTINEZ</t>
  </si>
  <si>
    <t>04385</t>
  </si>
  <si>
    <t>PAUL CHINCHILLA CARDENAS</t>
  </si>
  <si>
    <t>04382</t>
  </si>
  <si>
    <t>ROSELLA AGUILAR SANCHEZ</t>
  </si>
  <si>
    <t>ALTO LAS PALOMAS</t>
  </si>
  <si>
    <t>CAROLINA GARCIA SANCHEZ</t>
  </si>
  <si>
    <t>MARIA CHAVES DELGADO</t>
  </si>
  <si>
    <t>HELEN GAMBOA CESPEDES</t>
  </si>
  <si>
    <t>JULIA QUIROS ARGUEDAS</t>
  </si>
  <si>
    <t>LUIS DIEGO VEGA CRUZ</t>
  </si>
  <si>
    <t>04379</t>
  </si>
  <si>
    <t>ALEJANDRA MENDEZ MADRIGAL</t>
  </si>
  <si>
    <t>04380</t>
  </si>
  <si>
    <t>AV 5 CALLE 0-1</t>
  </si>
  <si>
    <t>PAOLA FERNANDEZ SANCHEZ</t>
  </si>
  <si>
    <t>ANDREA MEONO MARIN</t>
  </si>
  <si>
    <t>DIANA CHAVERRI KEIYH</t>
  </si>
  <si>
    <t>URBANIZACION JERUSALEN I</t>
  </si>
  <si>
    <t>SARITA ROJAS SALAS</t>
  </si>
  <si>
    <t>CINDY BRICEÑO MENDOZA</t>
  </si>
  <si>
    <t>XINIA VARGAS MENDEZ</t>
  </si>
  <si>
    <t>FINCA LAS CAIDAS</t>
  </si>
  <si>
    <t>MONICA SANCHEZ CHAVES</t>
  </si>
  <si>
    <t>STEPHANIE QUESADA JIMENEZ</t>
  </si>
  <si>
    <t>TAMARA JIMENEZ MONTERREY</t>
  </si>
  <si>
    <t>MARJORIE QUESADA CORDERO</t>
  </si>
  <si>
    <t>VERONICA DURAN RETANA</t>
  </si>
  <si>
    <t>04386</t>
  </si>
  <si>
    <t>SILVIA ILEANA ARCE VARGAS</t>
  </si>
  <si>
    <t>RED CUIDO-J.N. MONSEÑOR LUIS LEIPOLD-CECUDI</t>
  </si>
  <si>
    <t>RED CUIDO-J.N. SAN ROQUE</t>
  </si>
  <si>
    <r>
      <t xml:space="preserve">Exclusión </t>
    </r>
    <r>
      <rPr>
        <vertAlign val="superscript"/>
        <sz val="11"/>
        <color theme="1"/>
        <rFont val="Cambria"/>
        <family val="1"/>
        <scheme val="major"/>
      </rPr>
      <t>4/</t>
    </r>
  </si>
  <si>
    <t>Rango de Edad</t>
  </si>
  <si>
    <t>Otros Niveles</t>
  </si>
  <si>
    <t>Interactivo II</t>
  </si>
  <si>
    <t>Muje-
res</t>
  </si>
  <si>
    <t>De 2 años a menos de 5 años</t>
  </si>
  <si>
    <t>De 5 años a menos de 7 años</t>
  </si>
  <si>
    <t>De 7 años 
y más</t>
  </si>
  <si>
    <t>OBSERVACIONES / COMENTARIOS:</t>
  </si>
  <si>
    <t>ESTUDIANTES QUE ESTUDIAN Y TRABAJAN ACTUALMENTE,</t>
  </si>
  <si>
    <t>SEGÚN ACTIVIDAD REALIZADA</t>
  </si>
  <si>
    <t>NOTA:</t>
  </si>
  <si>
    <r>
      <t xml:space="preserve">1/  </t>
    </r>
    <r>
      <rPr>
        <sz val="11"/>
        <color indexed="8"/>
        <rFont val="Cambria"/>
        <family val="1"/>
        <scheme val="major"/>
      </rPr>
      <t>De los reportados como Excluidos en el Cuadro 1, indique en éste cuadro, cuántos lo hicieron (no concluyeron los estudios) por motivos de trabajo.</t>
    </r>
  </si>
  <si>
    <t>Ciclo de
Transición</t>
  </si>
  <si>
    <r>
      <t xml:space="preserve">ESTUDIANTES QUE ESTUDIAN Y TRABAJAN ACTUALMENTE </t>
    </r>
    <r>
      <rPr>
        <b/>
        <vertAlign val="superscript"/>
        <sz val="14"/>
        <color theme="1"/>
        <rFont val="Cambria"/>
        <family val="1"/>
        <scheme val="major"/>
      </rPr>
      <t>1/</t>
    </r>
  </si>
  <si>
    <t>(NO INCLUIR ESTUDIANTES QUE NO CONCLUYERON LOS ESTUDIOS -EXCLUIDOS-)</t>
  </si>
  <si>
    <t>CUADRO 7</t>
  </si>
  <si>
    <r>
      <t xml:space="preserve">1/  Se refiere a niños y niñas que estudian y que también trabajan (ambas) y que </t>
    </r>
    <r>
      <rPr>
        <u/>
        <sz val="11"/>
        <color theme="1"/>
        <rFont val="Cambria"/>
        <family val="1"/>
        <scheme val="major"/>
      </rPr>
      <t>permanecen en el Centro Educativo al finalizar el curso lectivo.</t>
    </r>
  </si>
  <si>
    <t>CUADRO 8</t>
  </si>
  <si>
    <t>CUADRO 9</t>
  </si>
  <si>
    <r>
      <t xml:space="preserve">ESTUDIANTES EXCLUIDOS DE EDUCACIÓN PREESCOLAR POR MOTIVOS DE TRABAJO </t>
    </r>
    <r>
      <rPr>
        <b/>
        <vertAlign val="superscript"/>
        <sz val="14"/>
        <color theme="1"/>
        <rFont val="Cambria"/>
        <family val="1"/>
        <scheme val="major"/>
      </rPr>
      <t>1/</t>
    </r>
  </si>
  <si>
    <r>
      <t xml:space="preserve">Actividad Realizada
</t>
    </r>
    <r>
      <rPr>
        <b/>
        <i/>
        <sz val="10"/>
        <color indexed="8"/>
        <rFont val="Cambria"/>
        <family val="1"/>
        <scheme val="major"/>
      </rPr>
      <t xml:space="preserve">(Si un alumno o alumna realiza más de una actividad, por ejemplo Agricultura y Ganadería, 
registrarlo en cada una de las actividades)                                 </t>
    </r>
  </si>
  <si>
    <r>
      <t xml:space="preserve">1.  </t>
    </r>
    <r>
      <rPr>
        <sz val="11"/>
        <color indexed="8"/>
        <rFont val="Cambria"/>
        <family val="1"/>
        <scheme val="major"/>
      </rPr>
      <t xml:space="preserve">Actividades Domésticas </t>
    </r>
    <r>
      <rPr>
        <i/>
        <sz val="11"/>
        <color indexed="8"/>
        <rFont val="Cambria"/>
        <family val="1"/>
        <scheme val="major"/>
      </rPr>
      <t>(en el hogar -no formativas-)</t>
    </r>
  </si>
  <si>
    <r>
      <t xml:space="preserve">2. </t>
    </r>
    <r>
      <rPr>
        <sz val="11"/>
        <color indexed="8"/>
        <rFont val="Cambria"/>
        <family val="1"/>
        <scheme val="major"/>
      </rPr>
      <t xml:space="preserve"> Agricultura</t>
    </r>
  </si>
  <si>
    <r>
      <t xml:space="preserve">3.  </t>
    </r>
    <r>
      <rPr>
        <sz val="11"/>
        <color indexed="8"/>
        <rFont val="Cambria"/>
        <family val="1"/>
        <scheme val="major"/>
      </rPr>
      <t>Empaque y traslado de mercaderías</t>
    </r>
  </si>
  <si>
    <r>
      <t xml:space="preserve">4.  </t>
    </r>
    <r>
      <rPr>
        <sz val="11"/>
        <color indexed="8"/>
        <rFont val="Cambria"/>
        <family val="1"/>
        <scheme val="major"/>
      </rPr>
      <t>Explotación sexual comercial infantil</t>
    </r>
  </si>
  <si>
    <r>
      <t xml:space="preserve">5.  </t>
    </r>
    <r>
      <rPr>
        <sz val="11"/>
        <color indexed="8"/>
        <rFont val="Cambria"/>
        <family val="1"/>
        <scheme val="major"/>
      </rPr>
      <t>Ganadería</t>
    </r>
  </si>
  <si>
    <r>
      <t xml:space="preserve">6.  </t>
    </r>
    <r>
      <rPr>
        <sz val="11"/>
        <color indexed="8"/>
        <rFont val="Cambria"/>
        <family val="1"/>
        <scheme val="major"/>
      </rPr>
      <t xml:space="preserve">Mendicidad </t>
    </r>
    <r>
      <rPr>
        <i/>
        <sz val="11"/>
        <color indexed="8"/>
        <rFont val="Cambria"/>
        <family val="1"/>
        <scheme val="major"/>
      </rPr>
      <t>(pedir limosna, cantar en buses)</t>
    </r>
  </si>
  <si>
    <r>
      <t xml:space="preserve">7.  </t>
    </r>
    <r>
      <rPr>
        <sz val="11"/>
        <color indexed="8"/>
        <rFont val="Cambria"/>
        <family val="1"/>
        <scheme val="major"/>
      </rPr>
      <t>Pesca y extracción de moluscos</t>
    </r>
  </si>
  <si>
    <r>
      <t xml:space="preserve">8.  </t>
    </r>
    <r>
      <rPr>
        <sz val="11"/>
        <color indexed="8"/>
        <rFont val="Cambria"/>
        <family val="1"/>
        <scheme val="major"/>
      </rPr>
      <t xml:space="preserve">Servicios </t>
    </r>
    <r>
      <rPr>
        <i/>
        <sz val="11"/>
        <color indexed="8"/>
        <rFont val="Cambria"/>
        <family val="1"/>
        <scheme val="major"/>
      </rPr>
      <t>(lava carros, cuida carros, halar bolsas en el mercado, trabajo doméstico en casas de terceros)</t>
    </r>
  </si>
  <si>
    <r>
      <t xml:space="preserve">9.  </t>
    </r>
    <r>
      <rPr>
        <sz val="11"/>
        <color indexed="8"/>
        <rFont val="Cambria"/>
        <family val="1"/>
        <scheme val="major"/>
      </rPr>
      <t>Trabajo en Construcción</t>
    </r>
  </si>
  <si>
    <r>
      <t>10.</t>
    </r>
    <r>
      <rPr>
        <b/>
        <sz val="11"/>
        <color indexed="8"/>
        <rFont val="Cambria"/>
        <family val="1"/>
        <scheme val="major"/>
      </rPr>
      <t xml:space="preserve"> </t>
    </r>
    <r>
      <rPr>
        <sz val="11"/>
        <color indexed="8"/>
        <rFont val="Cambria"/>
        <family val="1"/>
        <scheme val="major"/>
      </rPr>
      <t>Trabajo en lugares donde se expenden bebidas alcohólicas</t>
    </r>
  </si>
  <si>
    <r>
      <t xml:space="preserve">11. </t>
    </r>
    <r>
      <rPr>
        <sz val="11"/>
        <color indexed="8"/>
        <rFont val="Cambria"/>
        <family val="1"/>
        <scheme val="major"/>
      </rPr>
      <t>Venta de drogas y estupefacientes</t>
    </r>
  </si>
  <si>
    <r>
      <t>12.</t>
    </r>
    <r>
      <rPr>
        <b/>
        <sz val="11"/>
        <color indexed="8"/>
        <rFont val="Cambria"/>
        <family val="1"/>
        <scheme val="major"/>
      </rPr>
      <t xml:space="preserve"> </t>
    </r>
    <r>
      <rPr>
        <sz val="11"/>
        <color indexed="8"/>
        <rFont val="Cambria"/>
        <family val="1"/>
        <scheme val="major"/>
      </rPr>
      <t>Ventas en las ferias del agricultor</t>
    </r>
  </si>
  <si>
    <r>
      <t>13.</t>
    </r>
    <r>
      <rPr>
        <b/>
        <sz val="11"/>
        <color indexed="8"/>
        <rFont val="Cambria"/>
        <family val="1"/>
        <scheme val="major"/>
      </rPr>
      <t xml:space="preserve"> </t>
    </r>
    <r>
      <rPr>
        <sz val="11"/>
        <color indexed="8"/>
        <rFont val="Cambria"/>
        <family val="1"/>
        <scheme val="major"/>
      </rPr>
      <t>Ventas en locales comerciales</t>
    </r>
  </si>
  <si>
    <r>
      <t>14.</t>
    </r>
    <r>
      <rPr>
        <b/>
        <sz val="11"/>
        <color indexed="8"/>
        <rFont val="Cambria"/>
        <family val="1"/>
        <scheme val="major"/>
      </rPr>
      <t xml:space="preserve"> </t>
    </r>
    <r>
      <rPr>
        <sz val="11"/>
        <color indexed="8"/>
        <rFont val="Cambria"/>
        <family val="1"/>
        <scheme val="major"/>
      </rPr>
      <t xml:space="preserve">Ventas vía pública </t>
    </r>
    <r>
      <rPr>
        <i/>
        <sz val="11"/>
        <color indexed="8"/>
        <rFont val="Cambria"/>
        <family val="1"/>
        <scheme val="major"/>
      </rPr>
      <t>(flores, periódicos, lapiceros, chicles, comidas, otros)</t>
    </r>
  </si>
  <si>
    <r>
      <t xml:space="preserve">15. </t>
    </r>
    <r>
      <rPr>
        <sz val="11"/>
        <color indexed="8"/>
        <rFont val="Cambria"/>
        <family val="1"/>
        <scheme val="major"/>
      </rPr>
      <t xml:space="preserve">Otras.  </t>
    </r>
    <r>
      <rPr>
        <i/>
        <sz val="11"/>
        <color indexed="8"/>
        <rFont val="Cambria"/>
        <family val="1"/>
        <scheme val="major"/>
      </rPr>
      <t>Especifíque las otras actividades realizadas en el área de Observaciones.</t>
    </r>
  </si>
  <si>
    <t>Mi Primera Aventura en Seguridad</t>
  </si>
  <si>
    <t>Ubicacion1</t>
  </si>
  <si>
    <t>SAN JOSE / SAN JOSE / CARMEN</t>
  </si>
  <si>
    <t>SAN JOSE / SAN JOSE / MERCED</t>
  </si>
  <si>
    <t>SAN JOSE / SAN JOSE / HOSPITAL</t>
  </si>
  <si>
    <t>SAN JOSE / SAN JOSE / CATEDRAL</t>
  </si>
  <si>
    <t>SAN JOSE / SAN JOSE / ZAPOTE</t>
  </si>
  <si>
    <t>SAN JOSE / SAN JOSE / SAN FRANCISCO DE DOS RIOS</t>
  </si>
  <si>
    <t>LIMON / LIMON / LIMON</t>
  </si>
  <si>
    <t>SAN JOSE / SAN JOSE / URUCA</t>
  </si>
  <si>
    <t>SAN JOSE / ESCAZU / ESCAZU</t>
  </si>
  <si>
    <t>SAN JOSE / SAN JOSE / MATA REDONDA</t>
  </si>
  <si>
    <t>ALAJUELA / SAN RAMON / SAN RAMON</t>
  </si>
  <si>
    <t>SAN JOSE / SAN JOSE / PAVAS</t>
  </si>
  <si>
    <t>CARTAGO / PARAISO / PARAISO</t>
  </si>
  <si>
    <t>SAN JOSE / SAN JOSE / HATILLO</t>
  </si>
  <si>
    <t>SAN JOSE / SAN JOSE / SAN SEBASTIAN</t>
  </si>
  <si>
    <t>PUNTARENAS / ESPARZA / ESPIRITU SANTO</t>
  </si>
  <si>
    <t>SAN JOSE / ESCAZU / SAN ANTONIO</t>
  </si>
  <si>
    <t>LIMON / POCOCI / GUAPILES</t>
  </si>
  <si>
    <t>SAN JOSE / ESCAZU / SAN RAFAEL</t>
  </si>
  <si>
    <t>SAN JOSE / DESAMPARADOS / DESAMPARADOS</t>
  </si>
  <si>
    <t>SAN JOSE / DESAMPARADOS / SAN MIGUEL</t>
  </si>
  <si>
    <t>CARTAGO / LA UNION / TRES RIOS</t>
  </si>
  <si>
    <t>SAN JOSE / DESAMPARADOS / SAN JUAN DE DIOS</t>
  </si>
  <si>
    <t>SAN JOSE / DESAMPARADOS / SAN RAFAEL ARRIBA</t>
  </si>
  <si>
    <t>SAN JOSE / DESAMPARADOS / SAN ANTONIO</t>
  </si>
  <si>
    <t>SAN JOSE / DESAMPARADOS / FRAILES</t>
  </si>
  <si>
    <t>SAN JOSE / DESAMPARADOS / PATARRA</t>
  </si>
  <si>
    <t>SAN JOSE / PURISCAL / SANTIAGO</t>
  </si>
  <si>
    <t>SAN JOSE / DESAMPARADOS / SAN CRISTOBAL</t>
  </si>
  <si>
    <t>SAN JOSE / DESAMPARADOS / ROSARIO</t>
  </si>
  <si>
    <t>CARTAGO / JIMENEZ / JUAN VIÑAS</t>
  </si>
  <si>
    <t>SAN JOSE / DESAMPARADOS / DAMAS</t>
  </si>
  <si>
    <t>HEREDIA / SANTA BARBARA / SANTA BARBARA</t>
  </si>
  <si>
    <t>SAN JOSE / DESAMPARADOS / SAN RAFAEL ABAJO</t>
  </si>
  <si>
    <t>SAN JOSE / DESAMPARADOS / GRAVILIAS</t>
  </si>
  <si>
    <t>SAN JOSE / DESAMPARADOS / LOS GUIDO</t>
  </si>
  <si>
    <t>SAN JOSE / TARRAZU / SAN MARCOS</t>
  </si>
  <si>
    <t>SAN JOSE / PURISCAL / MERCEDES SUR</t>
  </si>
  <si>
    <t>SAN JOSE / PURISCAL / BARBACOAS</t>
  </si>
  <si>
    <t>SAN JOSE / PURISCAL / GRIFO ALTO</t>
  </si>
  <si>
    <t>SAN JOSE / PURISCAL / SAN RAFAEL</t>
  </si>
  <si>
    <t>SAN JOSE / PURISCAL / CANDELARITA</t>
  </si>
  <si>
    <t>PUNTARENAS / OSA / PUERTO CORTES</t>
  </si>
  <si>
    <t>SAN JOSE / PURISCAL / DESAMPARADITOS</t>
  </si>
  <si>
    <t>SAN JOSE / PURISCAL / SAN ANTONIO</t>
  </si>
  <si>
    <t>SAN JOSE / ASERRI / ASERRI</t>
  </si>
  <si>
    <t>SAN JOSE / PURISCAL / CHIRES</t>
  </si>
  <si>
    <t>SAN JOSE / TARRAZU / SAN LORENZO</t>
  </si>
  <si>
    <t>SAN JOSE / TARRAZU / SAN CARLOS</t>
  </si>
  <si>
    <t>SAN JOSE / ASERRI / TARBACA</t>
  </si>
  <si>
    <t>LIMON / GUACIMO / GUACIMO</t>
  </si>
  <si>
    <t>SAN JOSE / ASERRI / VUELTA DE JORCO</t>
  </si>
  <si>
    <t>SAN JOSE / MORA / COLON</t>
  </si>
  <si>
    <t>SAN JOSE / ASERRI / SAN GABRIEL</t>
  </si>
  <si>
    <t>SAN JOSE / ASERRI / LEGUA</t>
  </si>
  <si>
    <t>SAN JOSE / ASERRI / MONTERREY</t>
  </si>
  <si>
    <t>HEREDIA / BELEN / SAN ANTONIO</t>
  </si>
  <si>
    <t>SAN JOSE / ASERRI / SALITRILLOS</t>
  </si>
  <si>
    <t>SAN JOSE / MORA / GUAYABO</t>
  </si>
  <si>
    <t>SAN JOSE / GOICOECHEA / GUADALUPE</t>
  </si>
  <si>
    <t>SAN JOSE / MORA / TABARCIA</t>
  </si>
  <si>
    <t>ALAJUELA / POAS / SAN PEDRO</t>
  </si>
  <si>
    <t>SAN JOSE / MORA / PIEDRAS NEGRAS</t>
  </si>
  <si>
    <t>SAN JOSE / MORA / PICAGRES</t>
  </si>
  <si>
    <t>HEREDIA / FLORES / SAN JOAQUIN</t>
  </si>
  <si>
    <t>SAN JOSE / MORA / JARIS</t>
  </si>
  <si>
    <t>GUANACASTE / TILARAN / TILARAN</t>
  </si>
  <si>
    <t>SAN JOSE / MORA / QUITIRRISI</t>
  </si>
  <si>
    <t>SAN JOSE / SANTA ANA / SANTA ANA</t>
  </si>
  <si>
    <t>SAN JOSE / GOICOECHEA / SAN FRANCISCO</t>
  </si>
  <si>
    <t>SAN JOSE / GOICOECHEA / CALLE BLANCOS</t>
  </si>
  <si>
    <t>SAN JOSE / GOICOECHEA / MATA DE PLATANO</t>
  </si>
  <si>
    <t>SAN JOSE / GOICOECHEA / IPIS</t>
  </si>
  <si>
    <t>SAN JOSE / GOICOECHEA / RANCHO REDONDO</t>
  </si>
  <si>
    <t>SAN JOSE / ALAJUELITA / ALAJUELITA</t>
  </si>
  <si>
    <t>SAN JOSE / GOICOECHEA / PURRAL</t>
  </si>
  <si>
    <t>HEREDIA / SARAPIQUI / PUERTO VIEJO</t>
  </si>
  <si>
    <t>SAN JOSE / SANTA ANA / SALITRAL</t>
  </si>
  <si>
    <t>SAN JOSE / SANTA ANA / POZOS</t>
  </si>
  <si>
    <t>SAN JOSE / SANTA ANA / URUCA</t>
  </si>
  <si>
    <t>SAN JOSE / VASQUEZ DE CORONADO / SAN ISIDRO</t>
  </si>
  <si>
    <t>SAN JOSE / SANTA ANA / PIEDADES</t>
  </si>
  <si>
    <t>SAN JOSE / SANTA ANA / BRASIL</t>
  </si>
  <si>
    <t>PUNTARENAS / GARABITO / JACO</t>
  </si>
  <si>
    <t>SAN JOSE / ALAJUELITA / SAN JOSECITO</t>
  </si>
  <si>
    <t>SAN JOSE / ACOSTA / SAN IGNACIO</t>
  </si>
  <si>
    <t>SAN JOSE / ALAJUELITA / SAN ANTONIO</t>
  </si>
  <si>
    <t>ALAJUELA / SARCHI / SARCHI NORTE</t>
  </si>
  <si>
    <t>SAN JOSE / ALAJUELITA / CONCEPCION</t>
  </si>
  <si>
    <t>SAN JOSE / ALAJUELITA / SAN FELIPE</t>
  </si>
  <si>
    <t>ALAJUELA / ALAJUELA / SAN JOSE</t>
  </si>
  <si>
    <t>SAN JOSE / VASQUEZ DE CORONADO / SAN RAFAEL</t>
  </si>
  <si>
    <t>SAN JOSE / VASQUEZ DE CORONADO / DULCE NOMBRE DE JESUS</t>
  </si>
  <si>
    <t>SAN JOSE / VASQUEZ DE CORONADO / PATALILLO</t>
  </si>
  <si>
    <t>SAN JOSE / VASQUEZ DE CORONADO / CASCAJAL</t>
  </si>
  <si>
    <t>LIMON / LIMON / VALLE LA ESTRELLA</t>
  </si>
  <si>
    <t>SAN JOSE / ACOSTA / GUAITIL</t>
  </si>
  <si>
    <t>ALAJUELA / SAN RAMON / SANTIAGO</t>
  </si>
  <si>
    <t>SAN JOSE / ACOSTA / PALMICHAL</t>
  </si>
  <si>
    <t>CARTAGO / PARAISO / SANTIAGO</t>
  </si>
  <si>
    <t>SAN JOSE / ACOSTA / CANGREJAL</t>
  </si>
  <si>
    <t>SAN JOSE / ACOSTA / SABANILLAS</t>
  </si>
  <si>
    <t>GUANACASTE / NICOYA / MANSION</t>
  </si>
  <si>
    <t>SAN JOSE / TIBAS / SAN JUAN</t>
  </si>
  <si>
    <t>SAN JOSE / TIBAS / CINCO ESQUINAS</t>
  </si>
  <si>
    <t>LIMON / POCOCI / JIMENEZ</t>
  </si>
  <si>
    <t>SAN JOSE / TIBAS / ANSELMO LLORENTE</t>
  </si>
  <si>
    <t>SAN JOSE / TIBAS / LEON XIII</t>
  </si>
  <si>
    <t>SAN JOSE / TIBAS / COLIMA</t>
  </si>
  <si>
    <t>CARTAGO / LA UNION / SAN DIEGO</t>
  </si>
  <si>
    <t>SAN JOSE / MORAVIA / SAN VICENTE</t>
  </si>
  <si>
    <t>SAN JOSE / MORAVIA / SAN JERONIMO</t>
  </si>
  <si>
    <t>GUANACASTE / SANTA CRUZ / BOLSON</t>
  </si>
  <si>
    <t>SAN JOSE / MORAVIA / TRINIDAD</t>
  </si>
  <si>
    <t>PUNTARENAS / BUENOS AIRES / VOLCAN</t>
  </si>
  <si>
    <t>SAN JOSE / MONTES DE OCA / SAN PEDRO</t>
  </si>
  <si>
    <t>SAN JOSE / MONTES DE OCA / SABANILLA</t>
  </si>
  <si>
    <t>SAN JOSE / MONTES DE OCA / MERCEDES</t>
  </si>
  <si>
    <t>SAN JOSE / MONTES DE OCA / SAN RAFAEL</t>
  </si>
  <si>
    <t>CARTAGO / JIMENEZ / TUCURRIQUE</t>
  </si>
  <si>
    <t>SAN JOSE / TURRUBARES / SAN PABLO</t>
  </si>
  <si>
    <t>HEREDIA / SANTA BARBARA / SAN PEDRO</t>
  </si>
  <si>
    <t>SAN JOSE / TURRUBARES / SAN PEDRO</t>
  </si>
  <si>
    <t>SAN JOSE / TURRUBARES / SAN JUAN DE MATA</t>
  </si>
  <si>
    <t>PUNTARENAS / MONTES DE ORO / LA UNION</t>
  </si>
  <si>
    <t>SAN JOSE / TURRUBARES / SAN LUIS</t>
  </si>
  <si>
    <t>SAN JOSE / TURRUBARES / CARARA</t>
  </si>
  <si>
    <t>SAN JOSE / DOTA / SANTA MARIA</t>
  </si>
  <si>
    <t>ALAJUELA / ATENAS / JESUS</t>
  </si>
  <si>
    <t>SAN JOSE / DOTA / JARDIN</t>
  </si>
  <si>
    <t>SAN JOSE / DOTA / COPEY</t>
  </si>
  <si>
    <t>SAN JOSE / CURRIDABAT / CURRIDABAT</t>
  </si>
  <si>
    <t>SAN JOSE / CURRIDABAT / GRANADILLA</t>
  </si>
  <si>
    <t>SAN JOSE / CURRIDABAT / SANCHEZ</t>
  </si>
  <si>
    <t>LIMON / MATINA / BATAN</t>
  </si>
  <si>
    <t>SAN JOSE / CURRIDABAT / TIRRASES</t>
  </si>
  <si>
    <t>SAN JOSE / PEREZ ZELEDON / SAN ISIDRO DE EL GENERAL</t>
  </si>
  <si>
    <t>SAN JOSE / PEREZ ZELEDON / EL GENERAL</t>
  </si>
  <si>
    <t>SAN JOSE / PEREZ ZELEDON / DANIEL FLORES</t>
  </si>
  <si>
    <t>HEREDIA / SAN ISIDRO / SAN JOSE</t>
  </si>
  <si>
    <t>SAN JOSE / PEREZ ZELEDON / RIVAS</t>
  </si>
  <si>
    <t>SAN JOSE / PEREZ ZELEDON / SAN PEDRO</t>
  </si>
  <si>
    <t>SAN JOSE / PEREZ ZELEDON / PLATANARES</t>
  </si>
  <si>
    <t>LIMON / GUACIMO / MERCEDES</t>
  </si>
  <si>
    <t>SAN JOSE / PEREZ ZELEDON / PEJIBAYE</t>
  </si>
  <si>
    <t>SAN JOSE / PEREZ ZELEDON / CAJON</t>
  </si>
  <si>
    <t>SAN JOSE / PEREZ ZELEDON / BARU</t>
  </si>
  <si>
    <t>SAN JOSE / PEREZ ZELEDON / RIO NUEVO</t>
  </si>
  <si>
    <t>HEREDIA / BELEN / LA RIBERA</t>
  </si>
  <si>
    <t>SAN JOSE / PEREZ ZELEDON / PARAMO</t>
  </si>
  <si>
    <t>SAN JOSE / PEREZ ZELEDON / LA AMISTAD</t>
  </si>
  <si>
    <t>SAN JOSE / LEON CORTES CASTRO / SAN PABLO</t>
  </si>
  <si>
    <t>SAN JOSE / LEON CORTES CASTRO / SAN ANDRES</t>
  </si>
  <si>
    <t>ALAJUELA / POAS / SAN JUAN</t>
  </si>
  <si>
    <t>SAN JOSE / LEON CORTES CASTRO / LLANO BONITO</t>
  </si>
  <si>
    <t>SAN JOSE / LEON CORTES CASTRO / SAN ISIDRO</t>
  </si>
  <si>
    <t>SAN JOSE / LEON CORTES CASTRO / SANTA CRUZ</t>
  </si>
  <si>
    <t>GUANACASTE / TILARAN / QUEBRADA GRANDE</t>
  </si>
  <si>
    <t>SAN JOSE / LEON CORTES CASTRO / SAN ANTONIO</t>
  </si>
  <si>
    <t>HEREDIA / SAN PABLO / RINCON DE SABANILLA</t>
  </si>
  <si>
    <t>ALAJUELA / ALAJUELA / GUACIMA</t>
  </si>
  <si>
    <t>HEREDIA / SARAPIQUI / LA VIRGEN</t>
  </si>
  <si>
    <t>ALAJUELA / ALAJUELA / RIO SEGUNDO</t>
  </si>
  <si>
    <t>ALAJUELA / ALAJUELA / TURRUCARES</t>
  </si>
  <si>
    <t>PUNTARENAS / GARABITO / TARCOLES</t>
  </si>
  <si>
    <t>ALAJUELA / ALAJUELA / SARAPIQUI</t>
  </si>
  <si>
    <t>ALAJUELA / SARCHI / SARCHI SUR</t>
  </si>
  <si>
    <t>ALAJUELA / SAN RAMON / SAN JUAN</t>
  </si>
  <si>
    <t>ALAJUELA / SAN RAMON / PIEDADES NORTE</t>
  </si>
  <si>
    <t>ALAJUELA / SAN RAMON / PIEDADES SUR</t>
  </si>
  <si>
    <t>ALAJUELA / SAN RAMON / SAN RAFAEL</t>
  </si>
  <si>
    <t>ALAJUELA / SAN RAMON / SAN ISIDRO</t>
  </si>
  <si>
    <t>ALAJUELA / SAN RAMON / ANGELES</t>
  </si>
  <si>
    <t>LIMON / LIMON / RIO BLANCO</t>
  </si>
  <si>
    <t>ALAJUELA / SAN RAMON / ALFARO</t>
  </si>
  <si>
    <t>ALAJUELA / SAN RAMON / VOLIO</t>
  </si>
  <si>
    <t>ALAJUELA / SAN RAMON / CONCEPCION</t>
  </si>
  <si>
    <t>CARTAGO / PARAISO / OROSI</t>
  </si>
  <si>
    <t>ALAJUELA / SAN RAMON / ZAPOTAL</t>
  </si>
  <si>
    <t>ALAJUELA / SAN RAMON / PEÑAS BLANCAS</t>
  </si>
  <si>
    <t>ALAJUELA / SAN RAMON / SAN LORENZO</t>
  </si>
  <si>
    <t>LIMON / POCOCI / LA RITA</t>
  </si>
  <si>
    <t>ALAJUELA / GRECIA / SAN JOSE</t>
  </si>
  <si>
    <t>CARTAGO / LA UNION / SAN JUAN</t>
  </si>
  <si>
    <t>ALAJUELA / SAN MATEO / JESUS MARIA</t>
  </si>
  <si>
    <t>CARTAGO / JIMENEZ / PEJIBAYE</t>
  </si>
  <si>
    <t>HEREDIA / SANTA BARBARA / SAN JUAN</t>
  </si>
  <si>
    <t>ALAJUELA / ATENAS / CONCEPCION</t>
  </si>
  <si>
    <t>ALAJUELA / ATENAS / SAN JOSE</t>
  </si>
  <si>
    <t>ALAJUELA / NARANJO / SAN JOSE</t>
  </si>
  <si>
    <t>ALAJUELA / NARANJO / SAN JERONIMO</t>
  </si>
  <si>
    <t>HEREDIA / SAN ISIDRO / CONCEPCION</t>
  </si>
  <si>
    <t>LIMON / GUACIMO / POCORA</t>
  </si>
  <si>
    <t>ALAJUELA / PALMARES / ESQUIPULAS</t>
  </si>
  <si>
    <t>HEREDIA / BELEN / ASUNCION</t>
  </si>
  <si>
    <t>ALAJUELA / PALMARES / LA GRANJA</t>
  </si>
  <si>
    <t>PUNTARENAS / GOLFITO / GUAYCARA</t>
  </si>
  <si>
    <t>ALAJUELA / POAS / SAN RAFAEL</t>
  </si>
  <si>
    <t>ALAJUELA / POAS / CARRILLOS</t>
  </si>
  <si>
    <t>ALAJUELA / POAS / SABANA REDONDA</t>
  </si>
  <si>
    <t>GUANACASTE / TILARAN / TRONADORA</t>
  </si>
  <si>
    <t>HEREDIA / SARAPIQUI / LAS HORQUETAS</t>
  </si>
  <si>
    <t>ALAJUELA / SARCHI / TORO AMARILLO</t>
  </si>
  <si>
    <t>CARTAGO / CARTAGO / SAN NICOLAS</t>
  </si>
  <si>
    <t>LIMON / LIMON / MATAMA</t>
  </si>
  <si>
    <t>CARTAGO / PARAISO / CACHI</t>
  </si>
  <si>
    <t>LIMON / POCOCI / ROXANA</t>
  </si>
  <si>
    <t>ALAJUELA / SARCHI / SAN PEDRO</t>
  </si>
  <si>
    <t>ALAJUELA / SARCHI / RODRIGUEZ</t>
  </si>
  <si>
    <t>CARTAGO / LA UNION / SAN RAFAEL</t>
  </si>
  <si>
    <t>ALAJUELA / UPALA / SAN JOSE O PIZOTE</t>
  </si>
  <si>
    <t>ALAJUELA / UPALA / DOS RIOS</t>
  </si>
  <si>
    <t>HEREDIA / SANTA BARBARA / JESUS</t>
  </si>
  <si>
    <t>GUANACASTE / BAGACES / RIO NARANJO</t>
  </si>
  <si>
    <t>HEREDIA / SAN RAFAEL / LOS ANGELES</t>
  </si>
  <si>
    <t>GUANACASTE / CARRILLO / BELEN</t>
  </si>
  <si>
    <t>PUNTARENAS / OSA / BAHIA BALLENA</t>
  </si>
  <si>
    <t>ALAJUELA / RIO CUARTO / RIO CUARTO</t>
  </si>
  <si>
    <t>ALAJUELA / RIO CUARTO / SANTA RITA</t>
  </si>
  <si>
    <t>ALAJUELA / RIO CUARTO / SANTA ISABEL</t>
  </si>
  <si>
    <t>LIMON / GUACIMO / RIO JIMENEZ</t>
  </si>
  <si>
    <t>PUNTARENAS / GOLFITO / PAVON</t>
  </si>
  <si>
    <t>GUANACASTE / TILARAN / SANTA ROSA</t>
  </si>
  <si>
    <t>CARTAGO / PARAISO / LLANOS DE SANTA LUCIA</t>
  </si>
  <si>
    <t>HEREDIA / SARAPIQUI / LLANURAS DEL GASPAR</t>
  </si>
  <si>
    <t>CARTAGO / LA UNION / CONCEPCION</t>
  </si>
  <si>
    <t>CARTAGO / LA UNION / DULCE NOMBRE</t>
  </si>
  <si>
    <t>CARTAGO / LA UNION / SAN RAMON</t>
  </si>
  <si>
    <t>CARTAGO / LA UNION / RIO AZUL</t>
  </si>
  <si>
    <t>GUANACASTE / LIBERIA / CURUBANDE</t>
  </si>
  <si>
    <t>HEREDIA / BARVA / SANTA LUCIA</t>
  </si>
  <si>
    <t>GUANACASTE / NICOYA / SAMARA</t>
  </si>
  <si>
    <t>PUNTARENAS / ESPARZA / SAN JERONIMO</t>
  </si>
  <si>
    <t>LIMON / POCOCI / CARIARI</t>
  </si>
  <si>
    <t>CARTAGO / TURRIALBA / EL CHIRRIPO</t>
  </si>
  <si>
    <t>HEREDIA / SANTO DOMINGO / SANTO TOMAS</t>
  </si>
  <si>
    <t>HEREDIA / SANTA BARBARA / SANTO DOMINGO</t>
  </si>
  <si>
    <t>HEREDIA / SAN RAFAEL / CONCEPCION</t>
  </si>
  <si>
    <t>LIMON / GUACIMO / DUACARI</t>
  </si>
  <si>
    <t>GUANACASTE / TILARAN / LIBANO</t>
  </si>
  <si>
    <t>HEREDIA / BARVA / SAN JOSE DE LA MONTAÑA</t>
  </si>
  <si>
    <t>HEREDIA / SARAPIQUI / CUREÑA</t>
  </si>
  <si>
    <t>HEREDIA / SANTO DOMINGO / PARA</t>
  </si>
  <si>
    <t>HEREDIA / SANTA BARBARA / PURABA</t>
  </si>
  <si>
    <t>LIMON / POCOCI / COLORADO</t>
  </si>
  <si>
    <t>LIMON / SIQUIRRES / ALEGRIA</t>
  </si>
  <si>
    <t>PUNTARENAS / OSA / BAHIA DRAKE</t>
  </si>
  <si>
    <t>GUANACASTE / TILARAN / TIERRAS MORENAS</t>
  </si>
  <si>
    <t>PUNTARENAS / COTO BRUS / GUTIERREZ BROUN</t>
  </si>
  <si>
    <t>GUANACASTE / NICOYA / BELEN DE NOSARITA</t>
  </si>
  <si>
    <t>LIMON / POCOCI / LA COLONIA</t>
  </si>
  <si>
    <t>GUANACASTE / SANTA CRUZ / DIRIA</t>
  </si>
  <si>
    <t>PUNTARENAS / BUENOS AIRES / CHANGUENA</t>
  </si>
  <si>
    <t>LIMON / SIQUIRRES / REVENTAZON</t>
  </si>
  <si>
    <t>GUANACASTE / TILARAN / ARENAL</t>
  </si>
  <si>
    <t>5-08-08</t>
  </si>
  <si>
    <t>GUANACASTE / TILARAN / CABECERAS</t>
  </si>
  <si>
    <t>PUNTARENAS / PUNTARENAS / COBANO</t>
  </si>
  <si>
    <t>Teléfono (1) de la Institución:</t>
  </si>
  <si>
    <t>Teléfono (2) de la Institución:</t>
  </si>
  <si>
    <t>Teléfono (1) de 
la Red de Cuido:</t>
  </si>
  <si>
    <t>Teléfono (2) de 
la Red de Cuido:</t>
  </si>
  <si>
    <t>18.</t>
  </si>
  <si>
    <t>¿Se están realizando acciones de prevención de la violencia desde el Programa Convivir?</t>
  </si>
  <si>
    <t>MERCED</t>
  </si>
  <si>
    <t>HOSPITAL</t>
  </si>
  <si>
    <t>INGRID A. HERNANDEZ SALAZAR</t>
  </si>
  <si>
    <t>CARMEN</t>
  </si>
  <si>
    <t>CATEDRAL</t>
  </si>
  <si>
    <t>IVETTE VILLALOBOS HERNANDEZ</t>
  </si>
  <si>
    <t>FRANCISCA MENA LOPEZ</t>
  </si>
  <si>
    <t>TARRAZU</t>
  </si>
  <si>
    <t>BEJUCO</t>
  </si>
  <si>
    <t>QUEPOS</t>
  </si>
  <si>
    <t>KATTIA ARAYA VARELA</t>
  </si>
  <si>
    <t>SANCHEZ</t>
  </si>
  <si>
    <t>ELIZABETH CHACON MADRIGAL</t>
  </si>
  <si>
    <t>URUCA</t>
  </si>
  <si>
    <t>GISELLE GAMBOA CORDERO</t>
  </si>
  <si>
    <t>OLMAN VALVERDE GARBANZO</t>
  </si>
  <si>
    <t>ANSELMO LLORENTE</t>
  </si>
  <si>
    <t>MONSERRAT VINDAS CORDERO</t>
  </si>
  <si>
    <t>ANA MARIA PALACIOS GALLARDO</t>
  </si>
  <si>
    <t>KARINA VILLALOBOS CORDERO</t>
  </si>
  <si>
    <t>YENDRI ACUÑA WILLIAMS</t>
  </si>
  <si>
    <t>GRETHEL ORTIZ CHAVEZ</t>
  </si>
  <si>
    <t>PAOLA BRENES GONZALEZ</t>
  </si>
  <si>
    <t>SAN SEBASTIAN</t>
  </si>
  <si>
    <t>ROSIBEL RAMIREZ ARIAS</t>
  </si>
  <si>
    <t>JACQUILINE ARIAS CASTRO</t>
  </si>
  <si>
    <t>XENIA CHINCHILLA GARITA</t>
  </si>
  <si>
    <t>RITA ARCE CASTILLO</t>
  </si>
  <si>
    <t>ALEJANDRA FERNANDEZ SOLANO</t>
  </si>
  <si>
    <t>SEBASTIAN NAVARRO CAÑIZALES</t>
  </si>
  <si>
    <t>REVERENDO FRANCISCO SCHMITS</t>
  </si>
  <si>
    <t>IVANNIA SABRINA MADRIZ ALVAREZ</t>
  </si>
  <si>
    <t>ROSARIO</t>
  </si>
  <si>
    <t>MARIA CALDERON ALFARO</t>
  </si>
  <si>
    <t>SIQUIRRES</t>
  </si>
  <si>
    <t>REVENTAZON</t>
  </si>
  <si>
    <t>GOICOECHEA</t>
  </si>
  <si>
    <t>IPIS</t>
  </si>
  <si>
    <t>PURRAL</t>
  </si>
  <si>
    <t>MARCELA MARIN TREJOS</t>
  </si>
  <si>
    <t>ACOSTA</t>
  </si>
  <si>
    <t>VASQUEZ DE CORONADO</t>
  </si>
  <si>
    <t>DULCE NOMBRE DE JESUS</t>
  </si>
  <si>
    <t>PATALILLO</t>
  </si>
  <si>
    <t>ALEJANDRA PITALUA LOPEZ</t>
  </si>
  <si>
    <t>MONTES DE OCA</t>
  </si>
  <si>
    <t>GRETTEL MENDEZ ARTAVIA</t>
  </si>
  <si>
    <t>GRANADILLA</t>
  </si>
  <si>
    <t>OLGA MONTOYA MARIN</t>
  </si>
  <si>
    <t>MORA</t>
  </si>
  <si>
    <t>SAN RAMON SUR</t>
  </si>
  <si>
    <t>SILVIA ELIZONDO AVILA</t>
  </si>
  <si>
    <t>LUZ ALBA MONGE MORA</t>
  </si>
  <si>
    <t>ALEXANDER BONILLA VARGAS</t>
  </si>
  <si>
    <t>GENERAL</t>
  </si>
  <si>
    <t>CAJON</t>
  </si>
  <si>
    <t>EDUARDO ENRIQUE ROJAS MEDINA</t>
  </si>
  <si>
    <t>VOLCAN</t>
  </si>
  <si>
    <t>MANUEL FRANCISCO CARRILLO SABORIO</t>
  </si>
  <si>
    <t>J.N. REPUBLICA DE GUATEMALA</t>
  </si>
  <si>
    <t>LUIS FELIPE GONZALEZ FLORES</t>
  </si>
  <si>
    <t>KATTIA VIQUEZ VEGA</t>
  </si>
  <si>
    <t>GENERAL JOSE DE SAN MARTIN</t>
  </si>
  <si>
    <t>TACARES</t>
  </si>
  <si>
    <t>JORGE ANDRES RAMIREZ BOLAÑOS</t>
  </si>
  <si>
    <t>MARIA ISABEL MENDEZ ARROYO</t>
  </si>
  <si>
    <t>DR. ADOLFO JIMENEZ DE LA GUARDIA</t>
  </si>
  <si>
    <t>LIZETH CORRALES MEJIAS</t>
  </si>
  <si>
    <t>JOSE MANUEL PERALTA QUESADA</t>
  </si>
  <si>
    <t>GINA ALEJANDRA ROJAS RODRIGUEZ</t>
  </si>
  <si>
    <t>CARLOS MANUEL ROJAS QUIROS</t>
  </si>
  <si>
    <t>J.N. PRIMO VARGAS VALVERDE</t>
  </si>
  <si>
    <t>ALFARO</t>
  </si>
  <si>
    <t>LISBET NUÑEZ CASCANTE</t>
  </si>
  <si>
    <t>CIRRI SUR</t>
  </si>
  <si>
    <t>KATTIA MARIA CABEZAS PICADO</t>
  </si>
  <si>
    <t>MARIA ISABEL ROJAS RODRIGUEZ</t>
  </si>
  <si>
    <t>EDUARD ANTONIO MORA GAMBOA</t>
  </si>
  <si>
    <t>DOTA</t>
  </si>
  <si>
    <t>CESAR ALEJANDRO SOLANO FALLAS</t>
  </si>
  <si>
    <t>ORIENTAL</t>
  </si>
  <si>
    <t>OCCIDENTAL</t>
  </si>
  <si>
    <t>ISELA MARIA SOLANO CAMPOS</t>
  </si>
  <si>
    <t>JERSON JOSE MORA CALDERON</t>
  </si>
  <si>
    <t>MARIA SANCHEZ NAVARRO</t>
  </si>
  <si>
    <t>NELSY ELENA PICADO NARANJO</t>
  </si>
  <si>
    <t>EL GUARCO</t>
  </si>
  <si>
    <t>EDUARDO BARRANTES LUNA</t>
  </si>
  <si>
    <t>ALVARADO</t>
  </si>
  <si>
    <t>OREAMUNO</t>
  </si>
  <si>
    <t>TREICY ROSSI FUENTES</t>
  </si>
  <si>
    <t>JOSE FRANCISCO RUIZ RUIZ</t>
  </si>
  <si>
    <t>MICHAEL ESTEBAN SOLANO SANCHEZ</t>
  </si>
  <si>
    <t>CARMEN GUTIERREZ NUÑEZ</t>
  </si>
  <si>
    <t>LILLIAM REYES REÑAZCO</t>
  </si>
  <si>
    <t>NYDIA GUZMAN CONEJO</t>
  </si>
  <si>
    <t>JIMENEZ</t>
  </si>
  <si>
    <t>GABRIELA MATA QUIROS</t>
  </si>
  <si>
    <t>NORMA JIMENEZ BADILLA</t>
  </si>
  <si>
    <t>BARRIO FATIMA</t>
  </si>
  <si>
    <t>JEANNETTE CHAVES GOMEZ</t>
  </si>
  <si>
    <t>J.N. CLETO GONZALEZ VIQUEZ</t>
  </si>
  <si>
    <t>YORLENY CORRALES RODRIGUEZ</t>
  </si>
  <si>
    <t>GUARARI</t>
  </si>
  <si>
    <t>PEGGI MEJIA PANIAGUA</t>
  </si>
  <si>
    <t>PURABA</t>
  </si>
  <si>
    <t>FLORES</t>
  </si>
  <si>
    <t>ALFREDO VOLIO JIMENEZ</t>
  </si>
  <si>
    <t>BIRRI</t>
  </si>
  <si>
    <t>UNIDAD PEDAGOGICA EL ROBLE</t>
  </si>
  <si>
    <t>TRANQUILINO SAENZ ROJAS</t>
  </si>
  <si>
    <t>J.N. ESTADOS UNIDOS DE AMERICA</t>
  </si>
  <si>
    <t>J.N. JUAN MORA FERNANDEZ</t>
  </si>
  <si>
    <t>ILEANA GOMEZ VARGAS</t>
  </si>
  <si>
    <t>CONCEPCION SAN RAFAEL</t>
  </si>
  <si>
    <t>J.N. PEDRO MURILLO PEREZ</t>
  </si>
  <si>
    <t>ALBERTO PANIAGUA CHAVARRIA</t>
  </si>
  <si>
    <t>RAFAEL ARGUEDAS GUTIERREZ</t>
  </si>
  <si>
    <t>VERA GRACIELA QUESADA QUESADA</t>
  </si>
  <si>
    <t>HAIDEE TRAÑA VARGAS</t>
  </si>
  <si>
    <t>PARA</t>
  </si>
  <si>
    <t>TURES</t>
  </si>
  <si>
    <t>NACASCOLO</t>
  </si>
  <si>
    <t>MARIO FLORES CHAVARRIA</t>
  </si>
  <si>
    <t>JESUS DE NAZARETH</t>
  </si>
  <si>
    <t>BAGACES</t>
  </si>
  <si>
    <t>FAUSTO GUZMAN CALVO</t>
  </si>
  <si>
    <t>XINIA MARIA DIAZ DIAZ</t>
  </si>
  <si>
    <t>MANSION</t>
  </si>
  <si>
    <t>PBRO. JOSE DANIEL CARMONA BRICEÑO</t>
  </si>
  <si>
    <t>CARMONA</t>
  </si>
  <si>
    <t>VEINTISIETE DE ABRIL</t>
  </si>
  <si>
    <t>CARRILLO</t>
  </si>
  <si>
    <t>ANA ROSA RAMIREZ VILLAFUERTE</t>
  </si>
  <si>
    <t>HENRY VILLARREAL CARRANZA</t>
  </si>
  <si>
    <t>ABANGARES</t>
  </si>
  <si>
    <t>ANA YANCY MORALES MURILLO</t>
  </si>
  <si>
    <t>RODJAN CARRILLO FONSECA</t>
  </si>
  <si>
    <t>HENRY OTAROLA ZAMORA</t>
  </si>
  <si>
    <t>MARIA ESPINOZA PORRAS</t>
  </si>
  <si>
    <t>GREIVIN CHAVARRIA BRIONES</t>
  </si>
  <si>
    <t>MACACONA</t>
  </si>
  <si>
    <t>MONTES DE ORO</t>
  </si>
  <si>
    <t>DIONEL MENDEZ SALAZAR</t>
  </si>
  <si>
    <t>OSA</t>
  </si>
  <si>
    <t>PUERTO CORTES</t>
  </si>
  <si>
    <t>YASMINA SANCHEZ CHAVERRI</t>
  </si>
  <si>
    <t>PALMAR</t>
  </si>
  <si>
    <t>GUAYCARA</t>
  </si>
  <si>
    <t>COTO BRUS</t>
  </si>
  <si>
    <t>AGUABUENA</t>
  </si>
  <si>
    <t>CORREDORES</t>
  </si>
  <si>
    <t>CORREDOR</t>
  </si>
  <si>
    <t>IVAN SOLANO LOPEZ</t>
  </si>
  <si>
    <t>MATAMA</t>
  </si>
  <si>
    <t>TALAMANCA</t>
  </si>
  <si>
    <t>TELIRE</t>
  </si>
  <si>
    <t>BRIBRI</t>
  </si>
  <si>
    <t>BRATSI</t>
  </si>
  <si>
    <t>DAMARIS VEGA JIMENEZ</t>
  </si>
  <si>
    <t>J.N. GUAPILES</t>
  </si>
  <si>
    <t>VANESSA MORA REYES</t>
  </si>
  <si>
    <t>RITA</t>
  </si>
  <si>
    <t>TICABAN FINCA UNO</t>
  </si>
  <si>
    <t>ASTUA PIRIE</t>
  </si>
  <si>
    <t>MARIA DE LOS ANGELES VENEGAS A</t>
  </si>
  <si>
    <t>RIO JIMENEZ</t>
  </si>
  <si>
    <t>MARIO HERNANDEZ RAMIREZ</t>
  </si>
  <si>
    <t>SAUL MADRIGAL FIGEUROA</t>
  </si>
  <si>
    <t>RANDALL ROJAS PIEDRA</t>
  </si>
  <si>
    <t>RODRIGUEZ</t>
  </si>
  <si>
    <t>GABRIEL CHAVES SANCHEZ</t>
  </si>
  <si>
    <t>ALFREDO GONZALEZ FLORES</t>
  </si>
  <si>
    <t>SAN JOSE ALTAGRACIA</t>
  </si>
  <si>
    <t>ANICETO ESQUIVEL SAENZ</t>
  </si>
  <si>
    <t>MATA REDONDA</t>
  </si>
  <si>
    <t>JUAN GABRIEL CHAVARRIA ARIAS</t>
  </si>
  <si>
    <t>ANA GABRIELA ROJAS RODRIGUEZ</t>
  </si>
  <si>
    <t>MARTIN CAMPOS SOLANO</t>
  </si>
  <si>
    <t>VALLE LA ESTRELLA</t>
  </si>
  <si>
    <t>YERLYN BOLAÑOS ALFARO</t>
  </si>
  <si>
    <t>HANNIA HERNANDEZ PEREZ</t>
  </si>
  <si>
    <t>ANA LORENA BLANCO QUESADA</t>
  </si>
  <si>
    <t>CARRANDI</t>
  </si>
  <si>
    <t>DELIA RIVERA BENAVIDES</t>
  </si>
  <si>
    <t>DUACARI</t>
  </si>
  <si>
    <t>JUAN MANUEL ROSALES SEGURA</t>
  </si>
  <si>
    <t>EL AMPARO</t>
  </si>
  <si>
    <t>MARIBEL CAMBRONERO AGUILAR</t>
  </si>
  <si>
    <t>ALEXANDER ZAMBRANA LOPEZ</t>
  </si>
  <si>
    <t>MARIA HIDALGO HIDALGO</t>
  </si>
  <si>
    <t>EDITH PERALTA JIMENEZ</t>
  </si>
  <si>
    <t>ALEJANDRA CASTRO DELGADO</t>
  </si>
  <si>
    <t>TURRUBARES</t>
  </si>
  <si>
    <t>CARARA</t>
  </si>
  <si>
    <t>EVELYN PEREZ CAMPOS</t>
  </si>
  <si>
    <t>MOGOTE</t>
  </si>
  <si>
    <t>INDIRA GATGENS BERMUDEZ</t>
  </si>
  <si>
    <t>GENER JESUS JIMENEZ CHAVARRIA</t>
  </si>
  <si>
    <t>IZTARU</t>
  </si>
  <si>
    <t>ALEGRIA</t>
  </si>
  <si>
    <t>YOLILLAL</t>
  </si>
  <si>
    <t>DAMARYS HERNANDEZ CASTRO</t>
  </si>
  <si>
    <t>MARIA DEL PILAR UMAÑA JIMENEZ</t>
  </si>
  <si>
    <t>ANDREINA MONTERO GOMEZ</t>
  </si>
  <si>
    <t>FULVIA MORA CHACON</t>
  </si>
  <si>
    <t>LIZETH MORA ALVAREZ</t>
  </si>
  <si>
    <t>EL CAMARON</t>
  </si>
  <si>
    <t>MATA DE LIMON ESTE</t>
  </si>
  <si>
    <t>CIUDADELA SAN JOSE</t>
  </si>
  <si>
    <t>KATIRA</t>
  </si>
  <si>
    <t>BRISAS</t>
  </si>
  <si>
    <t>TAPESCO</t>
  </si>
  <si>
    <t>TRACEY VANESSA MCLEAN POWELL</t>
  </si>
  <si>
    <t>VIVIANA SOLORZANO MORA</t>
  </si>
  <si>
    <t>DURIKA</t>
  </si>
  <si>
    <t>MARIA ROSA GAMEZ SOLANO</t>
  </si>
  <si>
    <t>NATALIA NARANJO SALAZAR</t>
  </si>
  <si>
    <t>ANA CECILIA SALAZAR CORRALES</t>
  </si>
  <si>
    <t>KARINA VALLE DIAZ</t>
  </si>
  <si>
    <t>TRANQUILINO VIQUEZ RODRIGUEZ</t>
  </si>
  <si>
    <t>XINIA HARVEY BROWN</t>
  </si>
  <si>
    <t>MARIA E. GUTIERREZ CAMPOS</t>
  </si>
  <si>
    <t>EVELYN T. BERMUDEZ GUTIERREZ</t>
  </si>
  <si>
    <t>SONIA MARIA ALPIZAR CHAVES</t>
  </si>
  <si>
    <t>BAYRON CORTES RODRIGUEZ</t>
  </si>
  <si>
    <t>EL CARMEN #2</t>
  </si>
  <si>
    <t>CLAUDIA MORALES VARGAS</t>
  </si>
  <si>
    <t>MARCELINO GARCIA FLAMENCO</t>
  </si>
  <si>
    <t>MAYORGA</t>
  </si>
  <si>
    <t>JOSE RAFAEL ROJAS MATARRITA</t>
  </si>
  <si>
    <t>MALINCIN JIMENEZ AMADOR</t>
  </si>
  <si>
    <t>EVELIN TATIANA SEQUEIRA C</t>
  </si>
  <si>
    <t>LEGUA</t>
  </si>
  <si>
    <t>KAREN SALVATIERRA SANCHEZ</t>
  </si>
  <si>
    <t>ALVARO TERAN SECO</t>
  </si>
  <si>
    <t>GUTIERREZ BROWN</t>
  </si>
  <si>
    <t>PITTIER</t>
  </si>
  <si>
    <t>EL ROTULO</t>
  </si>
  <si>
    <t>ROBERT VIALES VIALES</t>
  </si>
  <si>
    <t>CARLOS ALBERTO LOPEZ HERNANDEZ</t>
  </si>
  <si>
    <t>COTE</t>
  </si>
  <si>
    <t>DAUBER MARTIN CAMPOS LEON</t>
  </si>
  <si>
    <t>GUSTAVO A.CAMPOS VILLALOBOS</t>
  </si>
  <si>
    <t>RUTH MANDERSON DALEY</t>
  </si>
  <si>
    <t>ALBERTO MATARRITA MELENDEZ</t>
  </si>
  <si>
    <t>SANDRA PATRICIA VARELA ALVAREZ</t>
  </si>
  <si>
    <t>CABO VELAS</t>
  </si>
  <si>
    <t>NEYLIN ORDOÑEZ SOLANO</t>
  </si>
  <si>
    <t>STEPHANIE GABRIELA ARTAVIA CH.</t>
  </si>
  <si>
    <t>BRUNKA</t>
  </si>
  <si>
    <t>CURRE</t>
  </si>
  <si>
    <t>MARIA DEL MAR APANIAGUA ARAYA</t>
  </si>
  <si>
    <t>AMBAR PAOLA ARRIETA ARCE</t>
  </si>
  <si>
    <t>MONSEÑOR DELFIN QUESADA CASTRO</t>
  </si>
  <si>
    <t>BERNARDITA CORRALES UREÑA</t>
  </si>
  <si>
    <t>MARIO MORALES CORDOBA</t>
  </si>
  <si>
    <t>NIMSI CHACON MURILLO</t>
  </si>
  <si>
    <t>CARLOS RUIZ OSORIO</t>
  </si>
  <si>
    <t>ADONAY ZUNIGA JUAREZ</t>
  </si>
  <si>
    <t>BAHIA BALLENA</t>
  </si>
  <si>
    <t>FLORIZUL PORRAS DUARTE</t>
  </si>
  <si>
    <t>HENRY LARA PANIAGUA</t>
  </si>
  <si>
    <t>ALEXANDER SANCHEZ HERRERA</t>
  </si>
  <si>
    <t>DENISE MARCELA ARCIA ROJAS</t>
  </si>
  <si>
    <t>INGRIS GONZALEZ ALVARADO</t>
  </si>
  <si>
    <t>KAREN JESSICA ALCARAZ GIRALDO</t>
  </si>
  <si>
    <t>CINDY RAMIREZ MORENO</t>
  </si>
  <si>
    <t>J.N. EL BARON</t>
  </si>
  <si>
    <t>IVETH ALVAREZ VILLALOBOS</t>
  </si>
  <si>
    <t>ZAYDA CARRILLO ZELEDON</t>
  </si>
  <si>
    <t>MARIA EDITH RODRIGUEZ ARAYA</t>
  </si>
  <si>
    <t>YAMILETH VILLALOBOS CARVAJAL</t>
  </si>
  <si>
    <t>LEONOR CHINCHILLA DE FIGUEROA</t>
  </si>
  <si>
    <t>DOUGLAS CERDAS QUESADA</t>
  </si>
  <si>
    <t>LISBETH ARAYA CORTES</t>
  </si>
  <si>
    <t>I.D.A. RIO BANANO</t>
  </si>
  <si>
    <t>ROLANDO BALLESTERO UMAÑA</t>
  </si>
  <si>
    <t>ELIZABETH MONGE GUTIERREZ</t>
  </si>
  <si>
    <t>GLENDA MOLINA VILLAREAL</t>
  </si>
  <si>
    <t>SIERRA</t>
  </si>
  <si>
    <t>YAMILETTE MENDEZ ROJAS</t>
  </si>
  <si>
    <t>HILDA GOMEZ VILLAGRA</t>
  </si>
  <si>
    <t>INGRID VERONICA GARCIA BALTODA</t>
  </si>
  <si>
    <t>MAYLIN ROJAS VIQUEZ</t>
  </si>
  <si>
    <t>MARIBEL MARIN BRICEÑO</t>
  </si>
  <si>
    <t>OSCAR ARLEY SALAZAR ROJAS</t>
  </si>
  <si>
    <t>LA GARITA NUEVA</t>
  </si>
  <si>
    <t>1625</t>
  </si>
  <si>
    <t>01716</t>
  </si>
  <si>
    <t>EL TROPICO</t>
  </si>
  <si>
    <t>ANDREY CHACON ZUÑIGA</t>
  </si>
  <si>
    <t>AGUAS FRIAS</t>
  </si>
  <si>
    <t>LUIS ANGEL BOLIVAR MORALES</t>
  </si>
  <si>
    <t>LILLIANA ARAYA CORDERO</t>
  </si>
  <si>
    <t>HOGAR DE NIÑOS TIA TERE</t>
  </si>
  <si>
    <t>RITA MARCELLY UMANA VALVERDE</t>
  </si>
  <si>
    <t>ELINOR CECILIANO CORDERO</t>
  </si>
  <si>
    <t>SARA GRIJALBA GRIJALBA</t>
  </si>
  <si>
    <t>KENYA VANETTIA CHAVES BRICEÑO</t>
  </si>
  <si>
    <t>EDWIN GUTIERREZ RODRIGUEZ</t>
  </si>
  <si>
    <t>TUJANKIR #1</t>
  </si>
  <si>
    <t>CELESTINO ALVAREZ RUIZ</t>
  </si>
  <si>
    <t>PATIO SAN CRISTOBAL</t>
  </si>
  <si>
    <t>SAN JUAN DE CHICUA</t>
  </si>
  <si>
    <t>MARITZA ROJAS VINDAS</t>
  </si>
  <si>
    <t>MILENA SALAZAR CESPEDES</t>
  </si>
  <si>
    <t>JENNIFER PENA ALFARO</t>
  </si>
  <si>
    <t>ANA LUCRECIA GOMEZ AGUILAR</t>
  </si>
  <si>
    <t>VARABLANCA</t>
  </si>
  <si>
    <t>ERICKA SOLANO NUÑEZ</t>
  </si>
  <si>
    <t>URBANIZACION LAS CAÑAS</t>
  </si>
  <si>
    <t>JENIFFER GUTIERREZ VARGAS</t>
  </si>
  <si>
    <t>JOHNNY MUÑOZ SALAZAR</t>
  </si>
  <si>
    <t>INGRID LEIVA ACUÑA</t>
  </si>
  <si>
    <t>RIGOBERTO DIAZ LEIVA</t>
  </si>
  <si>
    <t>CINTHIA CASCANTE CAMPOS</t>
  </si>
  <si>
    <t>MIRIAM OPORTA LOBAN</t>
  </si>
  <si>
    <t>DINNIA MARLENI MESEN AZOFEIFA</t>
  </si>
  <si>
    <t>VANESSA AVENDAÑO GUTIERREZ</t>
  </si>
  <si>
    <t>GINA GARCIA SANDOVAL</t>
  </si>
  <si>
    <t>NAMU WOKIR</t>
  </si>
  <si>
    <t>XINIA BONILLA ESPINOZA</t>
  </si>
  <si>
    <t>COLONIA ZELEDON</t>
  </si>
  <si>
    <t>TOURNON</t>
  </si>
  <si>
    <t>JACQUELINE ORTIZ ROMAN</t>
  </si>
  <si>
    <t>BELEN DE NOSARITA</t>
  </si>
  <si>
    <t>DAVID SALVADOR VARGAS BARBOZA</t>
  </si>
  <si>
    <t>JEANNETTE ARIAS GONZALEZ</t>
  </si>
  <si>
    <t>EL TRIANGULO</t>
  </si>
  <si>
    <t>VEGA DE RIO PALACIOS</t>
  </si>
  <si>
    <t>MONICA GONZALES AGUERO</t>
  </si>
  <si>
    <t>ORLANDO SOLERA QUESADA</t>
  </si>
  <si>
    <t>RENE RODRIGUEZ VALERIN</t>
  </si>
  <si>
    <t>PILON</t>
  </si>
  <si>
    <t>CHANGUENA</t>
  </si>
  <si>
    <t>GIOVANNI MORA ESPINOZA</t>
  </si>
  <si>
    <t>SAN VICENTE UJARRAS</t>
  </si>
  <si>
    <t>ARTURO TINOCO JIMENEZ</t>
  </si>
  <si>
    <t>JOSE FABIO GONGORA UMAÑA</t>
  </si>
  <si>
    <t>HORTENSIA GUTIERREZ ESPINOZA</t>
  </si>
  <si>
    <t>CRISTOBALINA COREA CARAVACA</t>
  </si>
  <si>
    <t>MILDRED PRISCILA VARGAS TORRES</t>
  </si>
  <si>
    <t>CRISTINA SEGURA GONZALEZ</t>
  </si>
  <si>
    <t>CINDY MARIA VICTOR PALACIOS</t>
  </si>
  <si>
    <t>KAROL ROXANA RAMIREZ JIMENEZ</t>
  </si>
  <si>
    <t>SEIDY PATRICIA VARGAS ACEVEDO</t>
  </si>
  <si>
    <t>GAVILAN</t>
  </si>
  <si>
    <t>CINTHIA MOLINA ROJAS</t>
  </si>
  <si>
    <t>LIZETH MORA ALVARADO</t>
  </si>
  <si>
    <t>MELINA MARTINEZ CHACON</t>
  </si>
  <si>
    <t>KEILA VARGAS GOMEZ</t>
  </si>
  <si>
    <t>LINETTE BRENES VELEZ</t>
  </si>
  <si>
    <t>GINETH LAGUNA SANTANA</t>
  </si>
  <si>
    <t>ZORAIDA ARAUZ CONCEPCION</t>
  </si>
  <si>
    <t>MANRIQUE RODRIGUEZ RODRIGUEZ</t>
  </si>
  <si>
    <t>MARITZA CESPEDES MADRIGAL</t>
  </si>
  <si>
    <t>ANDREINA MADRIGAL PORRAS</t>
  </si>
  <si>
    <t>ARIELA GUTIERREZ SOBRADO</t>
  </si>
  <si>
    <t>DIDIER LEIVA MORALES</t>
  </si>
  <si>
    <t>ELBA KATTYA FALLAS TORRES</t>
  </si>
  <si>
    <t>BAJO DE SABALO</t>
  </si>
  <si>
    <t>ROXANA VELASQUEZ NUNEZ</t>
  </si>
  <si>
    <t>EMMANUEL CAMBRONERO FERNANDEZ</t>
  </si>
  <si>
    <t>KIMBERLY SALAZAR MUÑOZ</t>
  </si>
  <si>
    <t>SONIA CABALLERO HERRERA</t>
  </si>
  <si>
    <t>LLANOS DE CORTES</t>
  </si>
  <si>
    <t>2342</t>
  </si>
  <si>
    <t>02281</t>
  </si>
  <si>
    <t>ARBOLITO</t>
  </si>
  <si>
    <t>JAVIER SALAZAR MORA</t>
  </si>
  <si>
    <t>ENRIQUE ESPINOZA ATENCIO</t>
  </si>
  <si>
    <t>VILLA COLON</t>
  </si>
  <si>
    <t>PATRIK CARRILLO DELGADO</t>
  </si>
  <si>
    <t>SAN JUAN DE MATA</t>
  </si>
  <si>
    <t>ANA CECILIA ROJAS CALDERON</t>
  </si>
  <si>
    <t>OLGA ROMAN CHAVARRIA</t>
  </si>
  <si>
    <t>JORGE MUÑOZ DIAZ</t>
  </si>
  <si>
    <t>ADRIANA SIBAJA RODRIGUEZ</t>
  </si>
  <si>
    <t>FRESIA MAGALY PIEDRA CASTRO</t>
  </si>
  <si>
    <t>ARANCIBIA</t>
  </si>
  <si>
    <t>ALEJANDRA PORRAS BONILLA</t>
  </si>
  <si>
    <t>EMILY ANDREA ESPINOZA SALAZAR</t>
  </si>
  <si>
    <t>CHIRA</t>
  </si>
  <si>
    <t>NEYSI LOPEZ LARA</t>
  </si>
  <si>
    <t>KATTIA LORENA MATARRITA MATARR</t>
  </si>
  <si>
    <t>CARLOS NAVARRO BADILLA</t>
  </si>
  <si>
    <t>JENNY QUESADA ALFARO</t>
  </si>
  <si>
    <t>DOREY QUESADA MOPRA</t>
  </si>
  <si>
    <t>DEINER B. FERNANDEZ MORALES</t>
  </si>
  <si>
    <t>YESSICA BARRANTES GOMEZ</t>
  </si>
  <si>
    <t>PATRICIA ZUMBADO ZUMBADO</t>
  </si>
  <si>
    <t>KATTIA RIVERA SANCHEZ</t>
  </si>
  <si>
    <t>EVELYN RODRIGUEZ CHICHILLA</t>
  </si>
  <si>
    <t>YESENIA AZOFEIFA BARBOZA</t>
  </si>
  <si>
    <t>CARLOS CHACON CHAVARRIA</t>
  </si>
  <si>
    <t>SANDRA MILEYDI REYES PALMA</t>
  </si>
  <si>
    <t>SULAY RAQUEL CONDEGA MARTINEZ</t>
  </si>
  <si>
    <t>DAYANA ARAYA MADRIGAL</t>
  </si>
  <si>
    <t>ASTRID VILLEGAS MENDEZ</t>
  </si>
  <si>
    <t>3066</t>
  </si>
  <si>
    <t>02589</t>
  </si>
  <si>
    <t>JEANNETTE CAMPOS NOGUERA</t>
  </si>
  <si>
    <t>SALAMA</t>
  </si>
  <si>
    <t>3167</t>
  </si>
  <si>
    <t>XINIA MATARRITA MATARRITA</t>
  </si>
  <si>
    <t>BAHIA DRAKE</t>
  </si>
  <si>
    <t>ROXANA VALVERDE VENEGAS</t>
  </si>
  <si>
    <t>MARIA GRACIELA HODGSON ANCHIA</t>
  </si>
  <si>
    <t>MARIA JEANNETTE ARAYA SALAS</t>
  </si>
  <si>
    <t>JENNIFER LEIVA VALVERDE</t>
  </si>
  <si>
    <t>MAURICIO ORTIZ RUIZ</t>
  </si>
  <si>
    <t>ROBERTO MENOCAL TALAVERA</t>
  </si>
  <si>
    <t>JENNY VALVERDE OVIEDO</t>
  </si>
  <si>
    <t>DAVID RODRIGUEZ MORERA</t>
  </si>
  <si>
    <t>YENDRY MARIA GONZALEZ SANCHEZ</t>
  </si>
  <si>
    <t>GEOVANNI ALVAREZ ZUÑIGA</t>
  </si>
  <si>
    <t>SILVIA VALERIO ARTAVIA</t>
  </si>
  <si>
    <t>PATRICIA CERDAS AZOFEIFA</t>
  </si>
  <si>
    <t>LLANURAS DEL GASPAR</t>
  </si>
  <si>
    <t>JOHANNA ROJAS UMAÑA</t>
  </si>
  <si>
    <t>OLGA GARCIA FERNANDEZ</t>
  </si>
  <si>
    <t>JESUS FERNANDEZ MONGE</t>
  </si>
  <si>
    <t>MAGALLY JUAREZ CORRALES</t>
  </si>
  <si>
    <t>NANCY CHINCHILLA MORALES</t>
  </si>
  <si>
    <t>JESSICA ARYERIE GODINEZ MORENO</t>
  </si>
  <si>
    <t>YORLENY SEGURA JIMENEZ</t>
  </si>
  <si>
    <t>MARILLIAM VARGAS MORA</t>
  </si>
  <si>
    <t>KEVIN CALDERON ARAYA</t>
  </si>
  <si>
    <t>ANDREINA I. PERALTA ARROLIGA</t>
  </si>
  <si>
    <t>KATHERINE SABORIO CASTILLO</t>
  </si>
  <si>
    <t>XENIA RODRIGUEZ BADILLA</t>
  </si>
  <si>
    <t>JESSICA MARIA CASTRO GARCIA</t>
  </si>
  <si>
    <t>FREDDY GODINEZ VASQUEZ</t>
  </si>
  <si>
    <t>MAIZ DE LOS BORUCAS</t>
  </si>
  <si>
    <t>MAIZ DE COLINAS</t>
  </si>
  <si>
    <t>CEIBON</t>
  </si>
  <si>
    <t>ISAURA MONGE NAVARRO</t>
  </si>
  <si>
    <t>PORROSATI</t>
  </si>
  <si>
    <t>BAJO COEN</t>
  </si>
  <si>
    <t>BERNARDO RODRIGUEZ LUPARIO</t>
  </si>
  <si>
    <t>DINIA LEIVA VALVERDE</t>
  </si>
  <si>
    <t>GAVILAN CANTA</t>
  </si>
  <si>
    <t>BOCA UREN</t>
  </si>
  <si>
    <t>0730</t>
  </si>
  <si>
    <t>02835</t>
  </si>
  <si>
    <t>RENACER</t>
  </si>
  <si>
    <t>XINIA NAVARRO SANDOVAL</t>
  </si>
  <si>
    <t>MONICA ABADIA ULLOA</t>
  </si>
  <si>
    <t>ROSA MARIA RAMIREZ JIMENEZ</t>
  </si>
  <si>
    <t>ROSITA ELENA MAIRENA LANZA</t>
  </si>
  <si>
    <t>HEIDY BLANCO FERNANDEZ</t>
  </si>
  <si>
    <t>JULISSA GARCIA LEAL</t>
  </si>
  <si>
    <t>MARIA CECILIA SOTO ARIAS</t>
  </si>
  <si>
    <t>AGUA FRIA</t>
  </si>
  <si>
    <t>EL MANA</t>
  </si>
  <si>
    <t>LINEA VIEJA</t>
  </si>
  <si>
    <t>KEILYN CALDERON PICADO</t>
  </si>
  <si>
    <t>YENORIS OBANDO SEQUEIRA</t>
  </si>
  <si>
    <t>2984</t>
  </si>
  <si>
    <t>CAMPO DOS Y MEDIO</t>
  </si>
  <si>
    <t>RONALD MELENDEZ ZUÑIGA</t>
  </si>
  <si>
    <t>DOUGLAS CAMPOS LEON</t>
  </si>
  <si>
    <t>CLAUDIA P. HERRERA ROLDAN</t>
  </si>
  <si>
    <t>RAMON BARQUERO SALAS</t>
  </si>
  <si>
    <t>LAURA MARIA PEREIRA PEREIRA</t>
  </si>
  <si>
    <t>JOHANNA JIMENEZ QUESADA</t>
  </si>
  <si>
    <t>CARLOS A. HERNANDEZ HERNANDEZ</t>
  </si>
  <si>
    <t>YENDI MUNOZ ORTIZ</t>
  </si>
  <si>
    <t>HEILYN JARQUIN MARTINEZ</t>
  </si>
  <si>
    <t>JEISON ARNULFO FERNANDEZ M.</t>
  </si>
  <si>
    <t>CECILIO TORRES MORALES</t>
  </si>
  <si>
    <t>SEBASTIAN SALAZ MARTINEZ</t>
  </si>
  <si>
    <t>YORLENY RODRIGUEZ CHAVARRIA</t>
  </si>
  <si>
    <t>JERUSALEN</t>
  </si>
  <si>
    <t>PLAYA PANAMA</t>
  </si>
  <si>
    <t>MAUREEN ESQUIVEL ALCAZAR</t>
  </si>
  <si>
    <t>MONTE DE SION</t>
  </si>
  <si>
    <t>MONTE SION</t>
  </si>
  <si>
    <t>LIGIA MAGALY CALDERON ALFARO</t>
  </si>
  <si>
    <t>KELLY CHINCHILLA CARPIO</t>
  </si>
  <si>
    <t>MAGALI CUBILLO MORALES</t>
  </si>
  <si>
    <t>MARCIA SAENZ ARCE</t>
  </si>
  <si>
    <t>SAN VICENTE SCHOOL</t>
  </si>
  <si>
    <t>ARYERI MAYORGA ESPINOZA</t>
  </si>
  <si>
    <t>5693</t>
  </si>
  <si>
    <t>ROXANA CRUZ NAVARRO</t>
  </si>
  <si>
    <t>CARMEN ARAUZ CABRERA</t>
  </si>
  <si>
    <t>ASENTAMIENTO IDA CAÑA BLANCA</t>
  </si>
  <si>
    <t>I.D.A. SAN MARTIN</t>
  </si>
  <si>
    <t>JESSE JAEN ALVAREZ</t>
  </si>
  <si>
    <t>GERARDO JIMENEZ ESQUIVEL</t>
  </si>
  <si>
    <t>5832</t>
  </si>
  <si>
    <t>PUNTA DE LANZA</t>
  </si>
  <si>
    <t>LOURDES PINO AGUILAR</t>
  </si>
  <si>
    <t>04144</t>
  </si>
  <si>
    <t>LEONEL PERALTA BARRANTES</t>
  </si>
  <si>
    <t>RIO CASCADAS</t>
  </si>
  <si>
    <t>MELVIN MARTINEZ SEGURA</t>
  </si>
  <si>
    <t>BAYRON ROJAS ALFARO</t>
  </si>
  <si>
    <t>JOYCE MARIA AGUILAR CERDAS</t>
  </si>
  <si>
    <t>KONYÖU</t>
  </si>
  <si>
    <t>MAIZ DE LOS UVA</t>
  </si>
  <si>
    <t>MARIA SUGEY VILLALOBOS REYES</t>
  </si>
  <si>
    <t>GINETTE MARIA CHACON ROJAS</t>
  </si>
  <si>
    <t>KRISSIA G. HERRERA AVENDAÑO</t>
  </si>
  <si>
    <t>JENDRY ARAYA BONILLA</t>
  </si>
  <si>
    <t>ANGELES DE ANABAN</t>
  </si>
  <si>
    <t>EL MILLON</t>
  </si>
  <si>
    <t>3440</t>
  </si>
  <si>
    <t>HERMINIA BALDIVIA HERNANDEZ</t>
  </si>
  <si>
    <t>LILLIANA PEREZ SOLANO</t>
  </si>
  <si>
    <t>WENDY RIVERA FALLAS</t>
  </si>
  <si>
    <t>KAREN RODRIGUEZ LONDOÑO</t>
  </si>
  <si>
    <t>JUDLENY JORDAN BRENES</t>
  </si>
  <si>
    <t>DIANA QUESADA ACUNA</t>
  </si>
  <si>
    <t>BETSY ALVAREZ GUTIERREZ</t>
  </si>
  <si>
    <t>YORJANI G. FUENTES MONTANO</t>
  </si>
  <si>
    <t>MAGALY PEREZA FERNANDEZ</t>
  </si>
  <si>
    <t>WENDOLYN VEGA SANDOVAL</t>
  </si>
  <si>
    <t>GRETHEL CASTRO MATA</t>
  </si>
  <si>
    <t>MARJORIE OBANDO ESPINOZA</t>
  </si>
  <si>
    <t>EVELYN SOFIA CARRANZA GONZALEZ</t>
  </si>
  <si>
    <t>ERICK ABARCA CHAVES</t>
  </si>
  <si>
    <t>JOSE HENRY ROJAS MORALES</t>
  </si>
  <si>
    <t>MONICA NAVARRO GAMBOA</t>
  </si>
  <si>
    <t>JOYCE VANESSA HERRERA CARDENAS</t>
  </si>
  <si>
    <t>ESTEFANY MURILLO SALAZAR</t>
  </si>
  <si>
    <t>JEFRY JOSE SOTO ROMERO</t>
  </si>
  <si>
    <t>MAUREEN RODRIGUEZ SALAS</t>
  </si>
  <si>
    <t>LUIS CARLOS CHACON SANCHO</t>
  </si>
  <si>
    <t>MIROSLABA BARQUERO ALVAREZ</t>
  </si>
  <si>
    <t>VIVIANA MARTINEZ MARTINEZ</t>
  </si>
  <si>
    <t>I.D.A. SAN JOSE</t>
  </si>
  <si>
    <t>SONIA MARIA HERNANDEZ VIQUEZ</t>
  </si>
  <si>
    <t>SARA REYES LOPEZ</t>
  </si>
  <si>
    <t>LLANO BONITO #2</t>
  </si>
  <si>
    <t>TUJANKIR #2</t>
  </si>
  <si>
    <t>I.D.A. COSTA ANA</t>
  </si>
  <si>
    <t>KARINA CHACON CHAVERRI</t>
  </si>
  <si>
    <t>FELIPE BAÑES GARCIA</t>
  </si>
  <si>
    <t>BRIGITTE MADRIZ PINO</t>
  </si>
  <si>
    <t>KENDY DANISA LOPEZ LOPEZ</t>
  </si>
  <si>
    <t>GABRIELA HERNANDEZ FAJARDO</t>
  </si>
  <si>
    <t>CLARINETH DURON REYES</t>
  </si>
  <si>
    <t>RENE RAMIREZ MORAGA</t>
  </si>
  <si>
    <t>NURIA QUESADA ALFARO</t>
  </si>
  <si>
    <t>2125</t>
  </si>
  <si>
    <t>LA DELIA</t>
  </si>
  <si>
    <t>ANA YANSY RODRIGUEZ SIBAJA</t>
  </si>
  <si>
    <t>KARLA ALVAREZ VILLEGAS</t>
  </si>
  <si>
    <t>CARLOS LUIS ORTIZ TORRES</t>
  </si>
  <si>
    <t>LUIS ALBERTO PADILLA FALLAS</t>
  </si>
  <si>
    <t>ANA LORENA SALAZAR FLORES</t>
  </si>
  <si>
    <t>0926</t>
  </si>
  <si>
    <t>03792</t>
  </si>
  <si>
    <t>ANA YANCY AZOFEIFA VILA</t>
  </si>
  <si>
    <t>SANDRA SANCHO CARDENAS</t>
  </si>
  <si>
    <t>3880</t>
  </si>
  <si>
    <t>DAVID JIMENEZ LEANDRO</t>
  </si>
  <si>
    <t>INGRID CORTES JAEN</t>
  </si>
  <si>
    <t>I.D.A. LAS MARIAS</t>
  </si>
  <si>
    <t>ROBERTO GERARDO SANDOVAL CHAVE</t>
  </si>
  <si>
    <t>3790</t>
  </si>
  <si>
    <t>KAREN NAVARRO BARBOZA</t>
  </si>
  <si>
    <t>KARLA ZAMORA SANDOVAL</t>
  </si>
  <si>
    <t>KAREN NAVARRO VARGAS</t>
  </si>
  <si>
    <t>KAREN HERRERA SEGURA</t>
  </si>
  <si>
    <t>3736</t>
  </si>
  <si>
    <t>FINCA NICOYA</t>
  </si>
  <si>
    <t>FINCA NICOYA PARRITA</t>
  </si>
  <si>
    <t>GREIDYN MENA MURILLO</t>
  </si>
  <si>
    <t>0951</t>
  </si>
  <si>
    <t>03889</t>
  </si>
  <si>
    <t>FREDDY UREÑA GODINEZ</t>
  </si>
  <si>
    <t>FREDDY GODINEZ GODINEZ</t>
  </si>
  <si>
    <t>0737</t>
  </si>
  <si>
    <t>ADIS VALVERDE ACUÑA</t>
  </si>
  <si>
    <t>ALBA ALVAREZ RUEDA</t>
  </si>
  <si>
    <t>2736</t>
  </si>
  <si>
    <t>INGRID FONTANA BRENES</t>
  </si>
  <si>
    <t>04230</t>
  </si>
  <si>
    <t>DENNIS MADRIGAL MORA</t>
  </si>
  <si>
    <t>OSVALDO JOSE JUAREZ MORALES</t>
  </si>
  <si>
    <t>0494</t>
  </si>
  <si>
    <t>DINIA FALLAS ROBLES</t>
  </si>
  <si>
    <t>RUBI LOPEZ MORALES</t>
  </si>
  <si>
    <t>LUIS ADRIAN MASIS PEREZ</t>
  </si>
  <si>
    <t>2933</t>
  </si>
  <si>
    <t>04139</t>
  </si>
  <si>
    <t>LA BETANIA</t>
  </si>
  <si>
    <t>VIRGEN PALACIOS BEJARANO</t>
  </si>
  <si>
    <t>3112</t>
  </si>
  <si>
    <t>MOISES VINCENZI PACHECO</t>
  </si>
  <si>
    <t>KILOMETRO 33</t>
  </si>
  <si>
    <t>YANCY PIEDRA MAYORGA</t>
  </si>
  <si>
    <t>2446</t>
  </si>
  <si>
    <t>0822</t>
  </si>
  <si>
    <t>BOQUETE</t>
  </si>
  <si>
    <t>WENDY LEIVA MORA</t>
  </si>
  <si>
    <t>6223</t>
  </si>
  <si>
    <t>MARTA ZUÑIGA OBANDO</t>
  </si>
  <si>
    <t>04208</t>
  </si>
  <si>
    <t>1076</t>
  </si>
  <si>
    <t>5355</t>
  </si>
  <si>
    <t>KATTY CARRANZA CHACON</t>
  </si>
  <si>
    <t>0841</t>
  </si>
  <si>
    <t>IVANNIA BARBOZA NAVARRO</t>
  </si>
  <si>
    <t>6997</t>
  </si>
  <si>
    <t>04157</t>
  </si>
  <si>
    <t>SURUY</t>
  </si>
  <si>
    <t>PROGRESO</t>
  </si>
  <si>
    <t>CRISTIAN ESPINOZA GOMEZ</t>
  </si>
  <si>
    <t>04393</t>
  </si>
  <si>
    <t>2627</t>
  </si>
  <si>
    <t>ANA GRACE HERNANDEZ CARRANZA</t>
  </si>
  <si>
    <t>0685</t>
  </si>
  <si>
    <t>PURIRES</t>
  </si>
  <si>
    <t>ZEIDY SALGUERO GUZMAN</t>
  </si>
  <si>
    <t>0617</t>
  </si>
  <si>
    <t>04161</t>
  </si>
  <si>
    <t>JORLENY SANCHEZ CAMPOS</t>
  </si>
  <si>
    <t>1986</t>
  </si>
  <si>
    <t>04163</t>
  </si>
  <si>
    <t>EL SOL</t>
  </si>
  <si>
    <t>KRISSIA BALLESTERO SOLIS</t>
  </si>
  <si>
    <t>2026</t>
  </si>
  <si>
    <t>YISENIA MUÑOZ CORREA</t>
  </si>
  <si>
    <t>5803</t>
  </si>
  <si>
    <t>04165</t>
  </si>
  <si>
    <t>DUSERIÑAK</t>
  </si>
  <si>
    <t>04153</t>
  </si>
  <si>
    <t>6145</t>
  </si>
  <si>
    <t>04166</t>
  </si>
  <si>
    <t>ULUJERIÑAK</t>
  </si>
  <si>
    <t>ULUJERÑAK</t>
  </si>
  <si>
    <t>04195</t>
  </si>
  <si>
    <t>6143</t>
  </si>
  <si>
    <t>SULAJU</t>
  </si>
  <si>
    <t>04193</t>
  </si>
  <si>
    <t>2635</t>
  </si>
  <si>
    <t>04168</t>
  </si>
  <si>
    <t>EL DOS DE ABANGARES</t>
  </si>
  <si>
    <t>ERICKA GONZALEZ ALVAREZ</t>
  </si>
  <si>
    <t>2500</t>
  </si>
  <si>
    <t>0853</t>
  </si>
  <si>
    <t>OCOCHOBI</t>
  </si>
  <si>
    <t>ASENTAMIENTO OCOCHOBI</t>
  </si>
  <si>
    <t>0897</t>
  </si>
  <si>
    <t>JUAN RETANA GAP</t>
  </si>
  <si>
    <t>3022</t>
  </si>
  <si>
    <t>04174</t>
  </si>
  <si>
    <t>AGUAS FRESCAS</t>
  </si>
  <si>
    <t>03266</t>
  </si>
  <si>
    <t>3174</t>
  </si>
  <si>
    <t>MARCO VINICIO COTO SEQUEIRA</t>
  </si>
  <si>
    <t>2890</t>
  </si>
  <si>
    <t>ALTOS KM 83</t>
  </si>
  <si>
    <t>KILOMETRO 40</t>
  </si>
  <si>
    <t>SHIRLEY SOTO ALVAREZ</t>
  </si>
  <si>
    <t>0916</t>
  </si>
  <si>
    <t>MARVIN MAROTO MORALES</t>
  </si>
  <si>
    <t>5315</t>
  </si>
  <si>
    <t>CALIENTA TIGRA</t>
  </si>
  <si>
    <t>CALIENTA TIGRE</t>
  </si>
  <si>
    <t>CRUZ MORALES LEIVA</t>
  </si>
  <si>
    <t>04170</t>
  </si>
  <si>
    <t>1074</t>
  </si>
  <si>
    <t>DEINER ROJAS DELGADO</t>
  </si>
  <si>
    <t>5041</t>
  </si>
  <si>
    <t>MACADAMIA</t>
  </si>
  <si>
    <t>TIERRA GRANDE</t>
  </si>
  <si>
    <t>3529</t>
  </si>
  <si>
    <t>ZURQUI</t>
  </si>
  <si>
    <t>LA ISLETA</t>
  </si>
  <si>
    <t>3759</t>
  </si>
  <si>
    <t>04185</t>
  </si>
  <si>
    <t>GABRIELA LOPEZ FERNANDEZ</t>
  </si>
  <si>
    <t>3438</t>
  </si>
  <si>
    <t>JARVI GOMEZ PEREZ</t>
  </si>
  <si>
    <t>2353</t>
  </si>
  <si>
    <t>YESSENIA PADILLA GALAGARZA</t>
  </si>
  <si>
    <t>2444</t>
  </si>
  <si>
    <t>IVAN MAURICIO PEREZ PEREZ</t>
  </si>
  <si>
    <t>3103</t>
  </si>
  <si>
    <t>04198</t>
  </si>
  <si>
    <t>LAS TRENZAS</t>
  </si>
  <si>
    <t>MAGALY LOPEZ OBANDO</t>
  </si>
  <si>
    <t>3064</t>
  </si>
  <si>
    <t>02613</t>
  </si>
  <si>
    <t>LIGIA GONZALEZ RODRIGUEZ</t>
  </si>
  <si>
    <t>2954</t>
  </si>
  <si>
    <t>CUERVITO</t>
  </si>
  <si>
    <t>FIVI BALTODANO BRICEÑO</t>
  </si>
  <si>
    <t>2962</t>
  </si>
  <si>
    <t>ROSIBEL MENA CASTILLO</t>
  </si>
  <si>
    <t>6848</t>
  </si>
  <si>
    <t>CHIGO</t>
  </si>
  <si>
    <t>CARLOS JAIRO LEIVA CEDEÑO</t>
  </si>
  <si>
    <t>04345</t>
  </si>
  <si>
    <t>0794</t>
  </si>
  <si>
    <t>04205</t>
  </si>
  <si>
    <t>VILLA MILLS</t>
  </si>
  <si>
    <t>KAROL VIVIANA ESQUIVEL MORA</t>
  </si>
  <si>
    <t>0739</t>
  </si>
  <si>
    <t>5810</t>
  </si>
  <si>
    <t>LAGUNAS DE BARU</t>
  </si>
  <si>
    <t>RIGOBERTO MONTERO SOLANO</t>
  </si>
  <si>
    <t>0866</t>
  </si>
  <si>
    <t>0724</t>
  </si>
  <si>
    <t>AGUAS BUENAS</t>
  </si>
  <si>
    <t>1073</t>
  </si>
  <si>
    <t>04210</t>
  </si>
  <si>
    <t>FABIOLA BLANCO ARAYA</t>
  </si>
  <si>
    <t>1044</t>
  </si>
  <si>
    <t>2801</t>
  </si>
  <si>
    <t>GREGORIO PRENDAS MONTERO</t>
  </si>
  <si>
    <t>2861</t>
  </si>
  <si>
    <t>1116</t>
  </si>
  <si>
    <t>RICARDO BATALLA PEREZ</t>
  </si>
  <si>
    <t>JAYRO JOSE MORA VENEGAS</t>
  </si>
  <si>
    <t>1138</t>
  </si>
  <si>
    <t>YADIRA MARIA PORRAS GONZALEZ</t>
  </si>
  <si>
    <t>00852</t>
  </si>
  <si>
    <t>0359</t>
  </si>
  <si>
    <t>04222</t>
  </si>
  <si>
    <t>MONSERRAT</t>
  </si>
  <si>
    <t>6998</t>
  </si>
  <si>
    <t>BITARKALA</t>
  </si>
  <si>
    <t>OSCAR ZUÑIGA SEQUEIRA</t>
  </si>
  <si>
    <t>04394</t>
  </si>
  <si>
    <t>2721</t>
  </si>
  <si>
    <t>BAJOS DE ARIO</t>
  </si>
  <si>
    <t>ADRIAN GONZALEZ QUESADA</t>
  </si>
  <si>
    <t>INSTITUTO EDUCATIVO MODERNO</t>
  </si>
  <si>
    <t>VICTOR VINICIO ROMAN PORRAS</t>
  </si>
  <si>
    <t>COLEGIO HUMBOLDT</t>
  </si>
  <si>
    <t>ANA PATRICIA ARROYO UMAÑA</t>
  </si>
  <si>
    <t>INSTITUTO DR. JAIM WEIZMAN</t>
  </si>
  <si>
    <t>COLEGIO LA SALLE</t>
  </si>
  <si>
    <t>JULIO CESAR ALVAREZ GUTIERREZ</t>
  </si>
  <si>
    <t>VERONICA ARAGON CALZADA</t>
  </si>
  <si>
    <t>CAROLINA VALVERDE GUEVARA</t>
  </si>
  <si>
    <t>MARCO VINICIO UMAÑA JUAREZ</t>
  </si>
  <si>
    <t>MARIA CANZANESE DI SILVESTRI</t>
  </si>
  <si>
    <t>CINDY BARQUERO FAJARDO</t>
  </si>
  <si>
    <t>KAREN CHAVES AREAS</t>
  </si>
  <si>
    <t>MARCO GUEVARA SOLANO</t>
  </si>
  <si>
    <t>FLOR GARCIA SOTO</t>
  </si>
  <si>
    <t>CESAR RODRIGUEZ BARRANTES</t>
  </si>
  <si>
    <t>J.N. NIÑOS EUPI LA LECHUZA</t>
  </si>
  <si>
    <t>SONIA SMITH SMITH</t>
  </si>
  <si>
    <t>CRISTIANA ASAMBLEAS DE DIOS -LIMON-</t>
  </si>
  <si>
    <t>BILINGÜE VIRGEN DE FATIMA</t>
  </si>
  <si>
    <t>OLMAN VARGAS ROJAS</t>
  </si>
  <si>
    <t>BARRIO UNION</t>
  </si>
  <si>
    <t>LAURENS TORRES ARTAVIA</t>
  </si>
  <si>
    <t>COLEGIO BILINGÜE LA SABANA</t>
  </si>
  <si>
    <t>INTERNATIONAL ROYAL SCHOOL</t>
  </si>
  <si>
    <t>SEP INTERNATIONAL SCHOOL</t>
  </si>
  <si>
    <t>VICTORIA PANISKI ROVIRA</t>
  </si>
  <si>
    <t>MARIA FERNANDA SEGURA VALERIN</t>
  </si>
  <si>
    <t>BILINGÜE SAN FRANCISCO DE ASIS</t>
  </si>
  <si>
    <t>CENTRO FORMACION INFANTIL ICE</t>
  </si>
  <si>
    <t>BILINGÜE NUESTRA SEÑORA DE LOURDES</t>
  </si>
  <si>
    <t>BARRIO LIMON OESTE</t>
  </si>
  <si>
    <t>GREIVIN VILLALOBOS LORIA</t>
  </si>
  <si>
    <t>GOLDEN VALLEY SCHOOL -HEREDIA-</t>
  </si>
  <si>
    <t>MARITZA BUZANO ROMERO</t>
  </si>
  <si>
    <t>COLEGIO BILINGÜE CIUDAD BLANCA</t>
  </si>
  <si>
    <t>BILINGÜE LLAMA DEL BOSQUE</t>
  </si>
  <si>
    <t>JARDIN DE NIÑOS MANITAS TRAVIESAS (CENIT)</t>
  </si>
  <si>
    <t>LIZA MAUREEN EWEN</t>
  </si>
  <si>
    <t>CREATIVA</t>
  </si>
  <si>
    <t>SUSAN MARIE GABIELSON</t>
  </si>
  <si>
    <t>CENTRO INFANTIL DEL PODER JUDICIAL</t>
  </si>
  <si>
    <t>ANA BENAVIDES FLORES</t>
  </si>
  <si>
    <t>KARLA SALAS MEJIA</t>
  </si>
  <si>
    <t>DIVINO NIÑO -HEREDIA-</t>
  </si>
  <si>
    <t>SOR SUSANA LI TONG</t>
  </si>
  <si>
    <t>KENIA CALDERON QUIROS</t>
  </si>
  <si>
    <t>KIWI LEARNING CENTRE</t>
  </si>
  <si>
    <t>DORCAS ENRIQUEZ MORA</t>
  </si>
  <si>
    <t>03332</t>
  </si>
  <si>
    <t>ESTRELLITA OROMONTANA</t>
  </si>
  <si>
    <t>GERMAN CHAVARRIA MENDEZ</t>
  </si>
  <si>
    <t>04260</t>
  </si>
  <si>
    <t>CENTRO EDUCATIVO BILINGÜE SUNNY SIDE</t>
  </si>
  <si>
    <t>MONICA MORALES CASTRO</t>
  </si>
  <si>
    <t>ELIBERTH RODRIGUEZ BARRANTES</t>
  </si>
  <si>
    <t>CENTRO BILINGÜE PEQUEÑOS POETAS</t>
  </si>
  <si>
    <t>SAN ANDRES SCHOOL</t>
  </si>
  <si>
    <t>04375</t>
  </si>
  <si>
    <t>NATALIA JIRON POPOVA</t>
  </si>
  <si>
    <t>CENTRO PEDAGOGICO LA VILLA CREATIVA</t>
  </si>
  <si>
    <t>CALLE COCHEA</t>
  </si>
  <si>
    <t>MELISSA ZAMORA GODINEZ</t>
  </si>
  <si>
    <t>04390</t>
  </si>
  <si>
    <t>SIBÖ FORMACION INTEGRAL</t>
  </si>
  <si>
    <t>HILDA LEON VILLALTA</t>
  </si>
  <si>
    <t>JUAN BARRILERO CONTRERAS</t>
  </si>
  <si>
    <t>JUANITA MENDEZ RUIZ</t>
  </si>
  <si>
    <t>PRISCILLA QUESADA COUDIN</t>
  </si>
  <si>
    <t>04399</t>
  </si>
  <si>
    <t>ADRIANA ARCE PICADO</t>
  </si>
  <si>
    <t>CENTRO EDUCATIVO KID'S LAND</t>
  </si>
  <si>
    <t>DEIKA EMILET SANCHEZ CASTILLO</t>
  </si>
  <si>
    <t>ES-COOL DAYCARE PRESCHOOL</t>
  </si>
  <si>
    <t>MONICA MUÑOZ MARIN</t>
  </si>
  <si>
    <t>NEW WORLD MONTESSORI -HEREDIA-</t>
  </si>
  <si>
    <t>ANGELA MARIA ARCE PICADO</t>
  </si>
  <si>
    <t>FLOR QUESADA VALVERDE</t>
  </si>
  <si>
    <t>MARIANGEL MONTERO SERRANO</t>
  </si>
  <si>
    <t>PAOLA HERNANDEZ MORERA</t>
  </si>
  <si>
    <t>FERNANDA ARGUEDAS GONZALEZ</t>
  </si>
  <si>
    <t>04142</t>
  </si>
  <si>
    <t>GHM SCHOOL LIBERIA</t>
  </si>
  <si>
    <t>MARICRUZ OCHOA SEQUEIRA</t>
  </si>
  <si>
    <t>04388</t>
  </si>
  <si>
    <t>CENTRO EDUCATIVO KIPOS</t>
  </si>
  <si>
    <t>RAYITOS DE LUNA APRENDER CON ALEGRIA</t>
  </si>
  <si>
    <t>SHIRLEY VEGA PORRAS</t>
  </si>
  <si>
    <t>04152</t>
  </si>
  <si>
    <t>KTS SCHOOL</t>
  </si>
  <si>
    <t>SAUCES</t>
  </si>
  <si>
    <t>PAULA VILLALOBOS CHAVES</t>
  </si>
  <si>
    <t>04389</t>
  </si>
  <si>
    <t>HUELLAS EDUCATIVAS</t>
  </si>
  <si>
    <t>JESSICA GONZALEZ FONSECA</t>
  </si>
  <si>
    <t>MARIA DEL ROSARIO ALVARADO V.</t>
  </si>
  <si>
    <t>MY LITTLE FARM, KINDEAR AND DAY CARE</t>
  </si>
  <si>
    <t>CALLE PORTACELLI</t>
  </si>
  <si>
    <t>TATIANA HERNANDEZ SOTO</t>
  </si>
  <si>
    <t>OAK TREE SCHOOL</t>
  </si>
  <si>
    <t>MAYTE MORALES HERRERA</t>
  </si>
  <si>
    <t>KID'S WORLD MONTESSORI-PAVAS-</t>
  </si>
  <si>
    <t>CENTRO EDUCATIVO SAINT RAPHAEL SCHOOL</t>
  </si>
  <si>
    <t>04181</t>
  </si>
  <si>
    <t>CENTRO EDUCATIVO RINCONCITO EDUCATIVO</t>
  </si>
  <si>
    <t>BARRIO EL CHILE</t>
  </si>
  <si>
    <t>YALITZA CANALES RUIZ</t>
  </si>
  <si>
    <t>04194</t>
  </si>
  <si>
    <t>DIVERSE MINDS PREESCHOOL AND DAY CARE</t>
  </si>
  <si>
    <t>HEREDIA CENTRO</t>
  </si>
  <si>
    <t>MARIA GABRIELA ALVAREZ LEON</t>
  </si>
  <si>
    <t>GOLDEN VALLEY SCHOOL-HEREDIA-(HORARIO DIFERENC.)</t>
  </si>
  <si>
    <t>04396</t>
  </si>
  <si>
    <t>BRIGHT SPOT LEARNING CENTER</t>
  </si>
  <si>
    <t>REBECA CHAVARRIA CANTILLO</t>
  </si>
  <si>
    <t>04221</t>
  </si>
  <si>
    <t>SEMILLITAS DE MORAVIA PRESCOLAR</t>
  </si>
  <si>
    <t>BARRIO SAPRISSA</t>
  </si>
  <si>
    <t>ANA MARIA JIMENEZ MONTERO</t>
  </si>
  <si>
    <t>04223</t>
  </si>
  <si>
    <t>CENTRO INFANTIL AGROECOLOGICO LA GRANJA</t>
  </si>
  <si>
    <t>04224</t>
  </si>
  <si>
    <t>NIDO ESCALANTE</t>
  </si>
  <si>
    <t>FLORIDA DE TIBAS</t>
  </si>
  <si>
    <t>MELISSA BOLAÑOS FERNANDEZ</t>
  </si>
  <si>
    <t>RED CUIDO-J.N. MANUEL BERNARDO GOMEZ-ELIZA A.V.</t>
  </si>
  <si>
    <t>RED CUIDO-OLYMPIA TREJOS LOPEZ-KIDS FOR CHRIST</t>
  </si>
  <si>
    <t>RED CUIDO-MARIA AUXILIADORA</t>
  </si>
  <si>
    <t>RED CUIDO-J.N. MANUEL BERNARDO GOMEZ-CECUDI</t>
  </si>
  <si>
    <t>RED CUIDO-DR. JOSE MARIA CASTRO MADRIZ</t>
  </si>
  <si>
    <t>04186</t>
  </si>
  <si>
    <t>RED CUIDO-GENERAL TOMAS GUARDIA GUTIERREZ-BIG M</t>
  </si>
  <si>
    <t>04187</t>
  </si>
  <si>
    <t>RED CUIDO-GENERAL TOMAS GUARDIA GUTIERREZ-CERRO</t>
  </si>
  <si>
    <t>04188</t>
  </si>
  <si>
    <t>RED CUIDO-OLYMPIA TREJOS LOPEZ-RAYITO ESPERANZA</t>
  </si>
  <si>
    <t>04189</t>
  </si>
  <si>
    <t>RED CUIDO-JUSTO ANTONIO FACIO</t>
  </si>
  <si>
    <t>RED CUIDO-J.N. ESTADOS UNIDOS DE AMERICA</t>
  </si>
  <si>
    <t>04196</t>
  </si>
  <si>
    <t>RED CUIDO-JULIAN VOLIO LLORENTE</t>
  </si>
  <si>
    <t>04218</t>
  </si>
  <si>
    <t>RED CUIDO-DOMINGO FAUSTINO SARMIENTO</t>
  </si>
  <si>
    <t>RED CUIDO-LAJAS-EJERCITO DE SALVACION</t>
  </si>
  <si>
    <t>RED CUIDO-LAJAS-MANITAS A LA OBRA</t>
  </si>
  <si>
    <t>RITA ARCE SOTILLO</t>
  </si>
  <si>
    <t>GRETHEL ORTIZ CHAVES</t>
  </si>
  <si>
    <t>GLENI ROXANA MOLINA CHAVARRIA</t>
  </si>
  <si>
    <t>¿Se ha elaborado para este curso lectivo, el Plan de Convivencia del centro educativo?</t>
  </si>
  <si>
    <t>Acoso Escolar o "Bullying"</t>
  </si>
  <si>
    <t>CENSO ESCOLAR 2023 -- INFORME FINAL</t>
  </si>
  <si>
    <t>6-12-01</t>
  </si>
  <si>
    <t>PUNTARENAS / MONTEVERDE / MONTEVERDE</t>
  </si>
  <si>
    <t>6-11-03</t>
  </si>
  <si>
    <t>PUNTARENAS / GARABITO / LAGUNILLAS</t>
  </si>
  <si>
    <t>3-04-04</t>
  </si>
  <si>
    <t>CARTAGO / JIMENEZ / LA VICTORIA</t>
  </si>
  <si>
    <t>CARTAGO / PARAISO / BIRRISITO</t>
  </si>
  <si>
    <t>3-02-06</t>
  </si>
  <si>
    <t>PUNTARENAS / PUERTO JIMENEZ / PUERTO JIMENEZ</t>
  </si>
  <si>
    <t>6-13-01</t>
  </si>
  <si>
    <t>04256</t>
  </si>
  <si>
    <t>04258</t>
  </si>
  <si>
    <t>LIGIA MARIA MOYA ROSALES</t>
  </si>
  <si>
    <t xml:space="preserve">SAN JUAN  </t>
  </si>
  <si>
    <t>JARDIN INFANTIL SORPRESITA</t>
  </si>
  <si>
    <t>MARINA GUZMAN MIRAJES</t>
  </si>
  <si>
    <t>CENTRO PSICOPEDAGOGICO JARDIN DE NIÑOS CRAYOLAS</t>
  </si>
  <si>
    <t xml:space="preserve">DULCE NOMBRE  </t>
  </si>
  <si>
    <t>TRINIDAD</t>
  </si>
  <si>
    <t>FANNYA BARRANTES PORRAS</t>
  </si>
  <si>
    <t>ANDREA MENDEZ CAMPOS</t>
  </si>
  <si>
    <t>ANA ISABEL VILALTA SOLANO</t>
  </si>
  <si>
    <t>DAHIANNA PICADO VASQUEZ</t>
  </si>
  <si>
    <t>QUERUBIN TILARAN</t>
  </si>
  <si>
    <t>KINGDOM KIDS</t>
  </si>
  <si>
    <t>CENTRO BILINGUE EL MUNDO DEL SABER</t>
  </si>
  <si>
    <t>CENTRO DE ESTIMULACION TEMPRANA MAMA MARGARITA</t>
  </si>
  <si>
    <t>CENTRO INFANTIL DE GUANACASTE-LIBERIA</t>
  </si>
  <si>
    <t>CENTRO EDUCATIVO MALEKU</t>
  </si>
  <si>
    <t>CENTRO EDUCATIVO NEUROKIDS</t>
  </si>
  <si>
    <t>TEJAR</t>
  </si>
  <si>
    <t>RIBERA</t>
  </si>
  <si>
    <t>LLANOS DE SANTA LUCIA</t>
  </si>
  <si>
    <t>AGUACALIENTE (SAN FRANCISCO)</t>
  </si>
  <si>
    <t>EL MURO</t>
  </si>
  <si>
    <t>NO INDICA</t>
  </si>
  <si>
    <t>RESIDENCIAL LA ANTIGUA</t>
  </si>
  <si>
    <t>PUBLICA</t>
  </si>
  <si>
    <t>DIANA RUBISTEIN VARGAS</t>
  </si>
  <si>
    <t>ANA LORENA WEBB CHOISEUL</t>
  </si>
  <si>
    <t>MARIA JOSE GARCIA MARTINEZ</t>
  </si>
  <si>
    <t>MONICA SOLANO MENA</t>
  </si>
  <si>
    <t>GEORGINA ALVARADO CAMPABADALL</t>
  </si>
  <si>
    <t>CARLA RECIO CASTRO</t>
  </si>
  <si>
    <t>KAROL VILLALOBOS UMAÑA</t>
  </si>
  <si>
    <t>VANESSA GOMEZ SOJO</t>
  </si>
  <si>
    <t>JOYCE CORRALES LOPEZ</t>
  </si>
  <si>
    <t>DANIELA FERNANDEZ FAITH</t>
  </si>
  <si>
    <t>OLGA VARGAS ROJAS</t>
  </si>
  <si>
    <t>SANDRA PATRICIA FALLAS GAMBOA</t>
  </si>
  <si>
    <t>PAULA CALVO SOLANO</t>
  </si>
  <si>
    <t>MARTA YINETH MONTERO VAEZ</t>
  </si>
  <si>
    <t>KAREN BISSET ZAMORA NAVARRETE</t>
  </si>
  <si>
    <t>ANABELLE BRENES HERNANDEZ</t>
  </si>
  <si>
    <t>ANTONIETA RAMIREZ SERRANO</t>
  </si>
  <si>
    <t>MARY JO GILL</t>
  </si>
  <si>
    <t>CAROLINA CRUZ LIZANO</t>
  </si>
  <si>
    <t>LIVING HOPE</t>
  </si>
  <si>
    <t>ARIEL WEISSBURG</t>
  </si>
  <si>
    <t>RAQUEL SAENZ VARGAS</t>
  </si>
  <si>
    <t>INSTITUTO DE PSICOPEDAGOGIA INTEGRAL</t>
  </si>
  <si>
    <t>FRAY MARCO V. UMAÑA JUAREZ</t>
  </si>
  <si>
    <t>PRISCILLA WHITE HERNANDEZ</t>
  </si>
  <si>
    <t>MARIA GAITAN ALFARO</t>
  </si>
  <si>
    <t>MONICA ULLOA BERMUDEZ</t>
  </si>
  <si>
    <t>KELLY ANNE RAMIREZ SNEERINGER</t>
  </si>
  <si>
    <t>BARRIO SAN ANTONIO</t>
  </si>
  <si>
    <t>MELISSA ARRIETA CHAVES</t>
  </si>
  <si>
    <t>ASUNCION</t>
  </si>
  <si>
    <t>COMPLEJO EDUCATIVO SANANGEL</t>
  </si>
  <si>
    <t>SAN JOAQUIN DE FLORES</t>
  </si>
  <si>
    <t>ALEJANDRA VARGAS HERRERA</t>
  </si>
  <si>
    <t>INGRID BOLAÑOS SANCHEZ</t>
  </si>
  <si>
    <t>ESTEBAN PORRAS MURILLO</t>
  </si>
  <si>
    <t>VICTORIA VENEGAS CALDERON</t>
  </si>
  <si>
    <t>MARIO OSVALDO CATACHO MENA</t>
  </si>
  <si>
    <t>ARACELLY LEANDRO CHAVES</t>
  </si>
  <si>
    <t>SAN ISIDRO DEL GENERAL</t>
  </si>
  <si>
    <t>EMILIA MENDEZ CALVO</t>
  </si>
  <si>
    <t>MARIANELLA BARRANTES BADILLA</t>
  </si>
  <si>
    <t>OBED JIMENEZ BORBON</t>
  </si>
  <si>
    <t>KATTIA SANCHEZ SANCHEZ</t>
  </si>
  <si>
    <t>ANDRENA RETANA PADILLA</t>
  </si>
  <si>
    <t>ADRIANA ARCE ACUÑA</t>
  </si>
  <si>
    <t>REBECA MEJIAS ROJAS</t>
  </si>
  <si>
    <t>YORLENY ABARCA VILLALOBOS</t>
  </si>
  <si>
    <t>COLEGIO CIENTÍFICO BILINGÜE REINA DE LOS ANGELES</t>
  </si>
  <si>
    <t>GRETTEL SOLANO AGÜERO</t>
  </si>
  <si>
    <t xml:space="preserve">AGUAS ZARCAS </t>
  </si>
  <si>
    <t>LIDIA RAMIREZ LE MAIRE</t>
  </si>
  <si>
    <t>WENDY SALAS ARTAVIA</t>
  </si>
  <si>
    <t>CINTTIA NAJERA UMAÑA</t>
  </si>
  <si>
    <t>ANGIE RODRIGUEZ ALVARADOO</t>
  </si>
  <si>
    <t>KARLA CASTILLO ZAMORA</t>
  </si>
  <si>
    <t>INSTITUTO PSICOPEDAGOGICO PEQUEÑINES</t>
  </si>
  <si>
    <t>YAMILETH VARGAS VARGAS</t>
  </si>
  <si>
    <t>GABRIEL ESPINOZA BARRANTES</t>
  </si>
  <si>
    <t>BETZAIDA ENITH RODRIGUEZ C</t>
  </si>
  <si>
    <t>GUADALUPE (ARENILLA)</t>
  </si>
  <si>
    <t>LAURA VARGAS VIQUEZ</t>
  </si>
  <si>
    <t>CARLOS VEGA VALVERDE</t>
  </si>
  <si>
    <t>JUAN PABLO TABOR STEINACKER</t>
  </si>
  <si>
    <t>JOHANNA ANGELICA SOLANO ZUÑIGA</t>
  </si>
  <si>
    <t>MARIELA BARQUERO RIVERA</t>
  </si>
  <si>
    <t>MARIA CRISTINA LOPEZ MORALES</t>
  </si>
  <si>
    <t>ALEJANDRO ROJAS SABORIO</t>
  </si>
  <si>
    <t>ONEIDA PEREZ DE RIVERA</t>
  </si>
  <si>
    <t>MARIA ODALIZCA RAMIREZ ALCOCER</t>
  </si>
  <si>
    <t>MARY ANN VILLALOBOS MORALES</t>
  </si>
  <si>
    <t>FLOR MARIA JIMENEZ BOLAÑOS</t>
  </si>
  <si>
    <t>LOIS R MARE</t>
  </si>
  <si>
    <t>CAROL SUÑER SOLANO</t>
  </si>
  <si>
    <t>CARLOS ZELAYA HARRIS</t>
  </si>
  <si>
    <t>KAREN ZAMORA NAVARRETE</t>
  </si>
  <si>
    <t>CARLOS QUIROS CHAVARRIA</t>
  </si>
  <si>
    <t>CLOTILDE BOLAÑOS RODRIGUEZ</t>
  </si>
  <si>
    <t>VIVIANA ELENA MAGAÑA CHAVARRIA</t>
  </si>
  <si>
    <t>MARIA AMALIA CAMPOS BRENES</t>
  </si>
  <si>
    <t>BELLELLI EDUCACION</t>
  </si>
  <si>
    <t>IVETH MARIA ACOSTA GOMEZ</t>
  </si>
  <si>
    <t>GREEN HOUSE SCHOOL</t>
  </si>
  <si>
    <t>GRACELAND SCHOOL</t>
  </si>
  <si>
    <t>JOSE ANGEL GONZALEZ ARIAS</t>
  </si>
  <si>
    <t>JULIA VANESSA SALAZAR MENA</t>
  </si>
  <si>
    <t>MUNDO UNIDO</t>
  </si>
  <si>
    <t>LUIS ALBERTO AGUILAR LUNA</t>
  </si>
  <si>
    <t>SAN DANIEL COMBONI</t>
  </si>
  <si>
    <t>ENMANUEL CASTRO GUTIERREZ</t>
  </si>
  <si>
    <t>04403</t>
  </si>
  <si>
    <t>04405</t>
  </si>
  <si>
    <t>04402</t>
  </si>
  <si>
    <t>04327</t>
  </si>
  <si>
    <t>SAINT GABRIEL ELEMENTARY</t>
  </si>
  <si>
    <t>MONTE VERDE SCHOOL</t>
  </si>
  <si>
    <t>NUEVOS HORIZONTES ESCOLARES</t>
  </si>
  <si>
    <t>BILINGUE SAN ESTEBAN</t>
  </si>
  <si>
    <t>SAN MIGUEL ARCANGEL</t>
  </si>
  <si>
    <t>SAN DIEGO BILINGUAL HIGH SCHOOL</t>
  </si>
  <si>
    <t>SANTA INES</t>
  </si>
  <si>
    <t>EUPI</t>
  </si>
  <si>
    <t>BILINGUE TRICOLOR</t>
  </si>
  <si>
    <t>CRISTIANA ASAMBLEAS DE DIOS LOS GUIDOS</t>
  </si>
  <si>
    <t>SAN ANTONIO DE PADUA</t>
  </si>
  <si>
    <t>ACADEMICA DE LA TECNOLOGIA MODERNA</t>
  </si>
  <si>
    <t>ANTONIANO</t>
  </si>
  <si>
    <t>INSTITUTO PSICOPEDAGOGICO CORONADO</t>
  </si>
  <si>
    <t>ESCUELA COLINA AZUL</t>
  </si>
  <si>
    <t>SAINT NICHOLAS OF FLÜE SCHOOL</t>
  </si>
  <si>
    <t>BILINGÜE DEL SAGRADO CORAZON JESUS</t>
  </si>
  <si>
    <t>BILINGUE SAN ANGEL</t>
  </si>
  <si>
    <t>BILINGÜE VIRGEN DEL PILAR</t>
  </si>
  <si>
    <t>CENIT</t>
  </si>
  <si>
    <t>ITSKATZU EDUCACION INTEGRAL</t>
  </si>
  <si>
    <t>BILINGÜE ISAAC PHILLIPE</t>
  </si>
  <si>
    <t>SUN VIEW ELEMENTARY SCHOOL</t>
  </si>
  <si>
    <t>SHKENUK</t>
  </si>
  <si>
    <t>LAKE MARY PRIMARIA</t>
  </si>
  <si>
    <t>MONTESSORI COMMUNITY SCHOOL</t>
  </si>
  <si>
    <t>CENTRO EDUCATIVO SAN FRANCISCO DE ASIS-CARTAGO-</t>
  </si>
  <si>
    <t>ESCUELA INTERAMERICANA SEDE EARTH</t>
  </si>
  <si>
    <t>KREATIVE LEARNING SCHOOL</t>
  </si>
  <si>
    <t>GREENLAND SCHOOL</t>
  </si>
  <si>
    <t>NORTH DALE SCHOOL</t>
  </si>
  <si>
    <t>PRIMARIA C.I.T.</t>
  </si>
  <si>
    <t>1198</t>
  </si>
  <si>
    <t>1212</t>
  </si>
  <si>
    <t>3086</t>
  </si>
  <si>
    <t>3491</t>
  </si>
  <si>
    <t>0530</t>
  </si>
  <si>
    <t>3323</t>
  </si>
  <si>
    <t>0653</t>
  </si>
  <si>
    <t>0721</t>
  </si>
  <si>
    <t>2561</t>
  </si>
  <si>
    <t>2974</t>
  </si>
  <si>
    <t>3366</t>
  </si>
  <si>
    <t>2279</t>
  </si>
  <si>
    <t>0532</t>
  </si>
  <si>
    <t>1556</t>
  </si>
  <si>
    <t>4987</t>
  </si>
  <si>
    <t>5705</t>
  </si>
  <si>
    <t>5812</t>
  </si>
  <si>
    <t>2055</t>
  </si>
  <si>
    <t>2868</t>
  </si>
  <si>
    <t>1849</t>
  </si>
  <si>
    <t>0892</t>
  </si>
  <si>
    <t>5023</t>
  </si>
  <si>
    <t>2865</t>
  </si>
  <si>
    <t>2069</t>
  </si>
  <si>
    <t>3637</t>
  </si>
  <si>
    <t>3546</t>
  </si>
  <si>
    <t>3592</t>
  </si>
  <si>
    <t>0608</t>
  </si>
  <si>
    <t>2912</t>
  </si>
  <si>
    <t>3253</t>
  </si>
  <si>
    <t>2947</t>
  </si>
  <si>
    <t>6877</t>
  </si>
  <si>
    <t>1317</t>
  </si>
  <si>
    <t>1643</t>
  </si>
  <si>
    <t>1400</t>
  </si>
  <si>
    <t>0644</t>
  </si>
  <si>
    <t>3746</t>
  </si>
  <si>
    <t>3729</t>
  </si>
  <si>
    <t>3741</t>
  </si>
  <si>
    <t>5044</t>
  </si>
  <si>
    <t>2379</t>
  </si>
  <si>
    <t>1796</t>
  </si>
  <si>
    <t>2594</t>
  </si>
  <si>
    <t>2697</t>
  </si>
  <si>
    <t>1874</t>
  </si>
  <si>
    <t>3038</t>
  </si>
  <si>
    <t>1575</t>
  </si>
  <si>
    <t>1670</t>
  </si>
  <si>
    <t>1599</t>
  </si>
  <si>
    <t>1450</t>
  </si>
  <si>
    <t>1562</t>
  </si>
  <si>
    <t>6139</t>
  </si>
  <si>
    <t>2864</t>
  </si>
  <si>
    <t>3215</t>
  </si>
  <si>
    <t>01969</t>
  </si>
  <si>
    <t>03593</t>
  </si>
  <si>
    <t>03676</t>
  </si>
  <si>
    <t>03682</t>
  </si>
  <si>
    <t>03690</t>
  </si>
  <si>
    <t>03712</t>
  </si>
  <si>
    <t>04234</t>
  </si>
  <si>
    <t>04235</t>
  </si>
  <si>
    <t>04236</t>
  </si>
  <si>
    <t>04237</t>
  </si>
  <si>
    <t>04238</t>
  </si>
  <si>
    <t>04244</t>
  </si>
  <si>
    <t>04246</t>
  </si>
  <si>
    <t>04249</t>
  </si>
  <si>
    <t>04265</t>
  </si>
  <si>
    <t>04266</t>
  </si>
  <si>
    <t>04270</t>
  </si>
  <si>
    <t>04271</t>
  </si>
  <si>
    <t>04273</t>
  </si>
  <si>
    <t>J.N. PEDRO MARIA BADILLA BOLAÑOS</t>
  </si>
  <si>
    <t>JUAN FLORES UMAÑA</t>
  </si>
  <si>
    <t>JOSE CUBERO MUÑOZ</t>
  </si>
  <si>
    <t>ENRIQUE PINTO FERNANDEZ</t>
  </si>
  <si>
    <t>APOLINAR LOBO UMAÑA</t>
  </si>
  <si>
    <t>LA MANCHURIA</t>
  </si>
  <si>
    <t>JESUS ROJAS CRUZ</t>
  </si>
  <si>
    <t>CIUDADELA FLORES</t>
  </si>
  <si>
    <t>JILGUERAL</t>
  </si>
  <si>
    <t>KAMAKIRI</t>
  </si>
  <si>
    <t>DINDIRÍ</t>
  </si>
  <si>
    <t>CUIPILAPA</t>
  </si>
  <si>
    <t>LAS LIMAS</t>
  </si>
  <si>
    <t>JAMO</t>
  </si>
  <si>
    <t>JAKUE</t>
  </si>
  <si>
    <t>BAJO PACUARE</t>
  </si>
  <si>
    <t>ROJO MACA</t>
  </si>
  <si>
    <t>LAS TUMBAS</t>
  </si>
  <si>
    <t>OROCHICO</t>
  </si>
  <si>
    <t>EL SOTA</t>
  </si>
  <si>
    <t>BAJO LOS MURILLO</t>
  </si>
  <si>
    <t>LAS VEGUITAS</t>
  </si>
  <si>
    <t>JU KRIBÄTÄ</t>
  </si>
  <si>
    <t>BAJO SAN ANTONIO</t>
  </si>
  <si>
    <t>EMILIO CASTRO GOMEZ</t>
  </si>
  <si>
    <t>LA CHIRRACA</t>
  </si>
  <si>
    <t>NOSARITA</t>
  </si>
  <si>
    <t>HECTOR MONESTEL SOLANO</t>
  </si>
  <si>
    <t>HIGUERILLAS</t>
  </si>
  <si>
    <t>SAN GUILLERMO</t>
  </si>
  <si>
    <t>VISTA DE TERRABA</t>
  </si>
  <si>
    <t>ANGELES COLONIA SUR</t>
  </si>
  <si>
    <t>CERRO BLANCO</t>
  </si>
  <si>
    <t>RIO TICO</t>
  </si>
  <si>
    <t>CHORRERAS</t>
  </si>
  <si>
    <t>HEIDY NAVARRO QUIROS</t>
  </si>
  <si>
    <t xml:space="preserve">CINCO ESQUINAS </t>
  </si>
  <si>
    <t>WENDY ARIAS ARAYA</t>
  </si>
  <si>
    <t>TATIANA ROJAS OBANDO</t>
  </si>
  <si>
    <t>MARTA MONTES DE OCA CARBONI</t>
  </si>
  <si>
    <t>SONIA MAGALLY COTO SANCHEZ</t>
  </si>
  <si>
    <t>BARRIO CORAZON DE JESUS</t>
  </si>
  <si>
    <t>YAMILETH UMAÑA ZUÑIGA</t>
  </si>
  <si>
    <t>CAROLINA TRUJILLO URIARTE</t>
  </si>
  <si>
    <t>SARA CHAVEZ PEREZ</t>
  </si>
  <si>
    <t>SARCHI</t>
  </si>
  <si>
    <t>MARIA ISABEL MONGE JIMENEZ</t>
  </si>
  <si>
    <t>TATIANA GAMBOA BRENES</t>
  </si>
  <si>
    <t>XINIA JIMENEZ FONSECA</t>
  </si>
  <si>
    <t>PAOLA CRISTINA RAMIREZ BRICEÑO</t>
  </si>
  <si>
    <t>NOLQUI RAMIREZ VARGAS</t>
  </si>
  <si>
    <t>LILLIAM CARRILLO BALTODANO</t>
  </si>
  <si>
    <t>ILEANA GONZALEZ DUARTE</t>
  </si>
  <si>
    <t>ERICKA SALAZAR ROMAN</t>
  </si>
  <si>
    <t>JUAN RODRIGUEZ RODRIGUEZ</t>
  </si>
  <si>
    <t>IVEL FERNANDEZ JIMENEZ</t>
  </si>
  <si>
    <t>CAROLINA MIRANDA MURILLO</t>
  </si>
  <si>
    <t>JEFRY MURILLO BRENES</t>
  </si>
  <si>
    <t>OSCAR LASSO BOLAÑOS</t>
  </si>
  <si>
    <t>ROSIBEL ORTEGA ALVAREZ</t>
  </si>
  <si>
    <t>ANA ALEJANDRA JIMENEZ GODOY</t>
  </si>
  <si>
    <t>KAROLINA ASTUA FALLAS</t>
  </si>
  <si>
    <t>WILFREDO CALDERON VARGAS</t>
  </si>
  <si>
    <t>MARIA GONZALEZ DURAN</t>
  </si>
  <si>
    <t>RONALD MUÑOZ OCEGUERA</t>
  </si>
  <si>
    <t>RICKY ANTONIO SANCHEZ ALVAREZ</t>
  </si>
  <si>
    <t>HELBERTH GARRO HIDALGO</t>
  </si>
  <si>
    <t>HEIDY BOLANDI JIRON</t>
  </si>
  <si>
    <t>MYRIAM RIVERA RAMIREZ</t>
  </si>
  <si>
    <t>REVERENDO FRANCISCO SCHMITZ</t>
  </si>
  <si>
    <t>ALEX ANTONIO CALERO LOPEZ</t>
  </si>
  <si>
    <t xml:space="preserve">SAN FRANCISCO </t>
  </si>
  <si>
    <t>JUAN PABLO VARGAS HERRERA</t>
  </si>
  <si>
    <t>KATTIA GONZALEZ CASTRO</t>
  </si>
  <si>
    <t>JUAN CARLOS RAMIREZ CALDERON</t>
  </si>
  <si>
    <t>LUIS ANTONIO MORA SEGURA</t>
  </si>
  <si>
    <t>PAOLA CORDOBA SABORIO</t>
  </si>
  <si>
    <t>ANA YANSI PRENDAS CRUZ</t>
  </si>
  <si>
    <t>MARTA VINDAS SOLIS</t>
  </si>
  <si>
    <t>ROCIO ESPINOZA GONZALEZ</t>
  </si>
  <si>
    <t>YADIRA QUESADA PEREIRA</t>
  </si>
  <si>
    <t>NO TIENE</t>
  </si>
  <si>
    <t>LILLIANA CORTES GONZALEZ</t>
  </si>
  <si>
    <t>MARICEL SOLERA ALPIZAR</t>
  </si>
  <si>
    <t>WENDY PEREZ BADILLA</t>
  </si>
  <si>
    <t>LUCY TANNIA MORALES CHACON</t>
  </si>
  <si>
    <t>LIGIA KAROL GUTIERREZ SOTO</t>
  </si>
  <si>
    <t xml:space="preserve">HACIENDA VIEJA </t>
  </si>
  <si>
    <t>JOSE LUIS HERNANDEZ RODRIGUEZ</t>
  </si>
  <si>
    <t>CYNTHIA VERSALLES MARIN OROZCO</t>
  </si>
  <si>
    <t>MARIA MAYELA MORA OSOSRNO</t>
  </si>
  <si>
    <t>MARIA DEL ROCIO CAMPOS BLANCO</t>
  </si>
  <si>
    <t>FLOR DE MARIA BOLAÑOS HIDALGO</t>
  </si>
  <si>
    <t>KARLA CONEJO ARAYA</t>
  </si>
  <si>
    <t>SUNSIRY CARMONA SIBAJA</t>
  </si>
  <si>
    <t>JACINTO PANIAGÜA RODRIGUEZ</t>
  </si>
  <si>
    <t>GRANJA</t>
  </si>
  <si>
    <t>TIGRA</t>
  </si>
  <si>
    <t>ROSARIO RAMIREZ CHAVES</t>
  </si>
  <si>
    <t>GISELLE VILLALOBOS SALAS</t>
  </si>
  <si>
    <t>LILLIANA QUESADA BRENES</t>
  </si>
  <si>
    <t>NIEVES MARIA BOLAÑOS RODRIGUEZ</t>
  </si>
  <si>
    <t xml:space="preserve">PEÑAS BLANCAS </t>
  </si>
  <si>
    <t>ROCIO RAMIREZ DIAZ</t>
  </si>
  <si>
    <t>LUIS ALBERTO RAMIREZ QUESADA</t>
  </si>
  <si>
    <t>LUIS ALBERTO AGÜERO UMAÑA</t>
  </si>
  <si>
    <t>ALICE VALDERRAMOS CORDERO</t>
  </si>
  <si>
    <t>PRISCILLA CURLING MARTINEZ</t>
  </si>
  <si>
    <t>ALVARO SALGADO MORA</t>
  </si>
  <si>
    <t>JACQUELINE TORRES FERNANDEZ</t>
  </si>
  <si>
    <t>CYNTHIA CORDERO CORDERO</t>
  </si>
  <si>
    <t>KATTIA RODRIGUEZ SANCHEZ</t>
  </si>
  <si>
    <t>LUIS CARLOS MATA ROJAS</t>
  </si>
  <si>
    <t>WILSON BARRANTES GONZALEZ</t>
  </si>
  <si>
    <t>ISABEL BOGANTES VIQUEZ</t>
  </si>
  <si>
    <t>JORGE MARIO PEÑA CORDERO</t>
  </si>
  <si>
    <t>ESTELA FATIMA GRIJALBA JIMENEZ</t>
  </si>
  <si>
    <t>SADDY BENAVIDES AGÜERO</t>
  </si>
  <si>
    <t>UNIDAD PEDADOGICA EL ROBLE</t>
  </si>
  <si>
    <t>HAYDEE VEGA BARRIOS</t>
  </si>
  <si>
    <t>GABRIELA MATAMOROS LANDAZURI</t>
  </si>
  <si>
    <t>WALTER CERDAS MONTANO</t>
  </si>
  <si>
    <t>ZUANSY JIMENEZ SOLANO</t>
  </si>
  <si>
    <t>RINCO DE SABANILLA</t>
  </si>
  <si>
    <t>MARLENI SILES CASTRO</t>
  </si>
  <si>
    <t>JEAN CRISTIAN CHAVARRIA MORA</t>
  </si>
  <si>
    <t>BARRIO LA VICTORIA</t>
  </si>
  <si>
    <t>OSCAR LUIS VILLALOBOS VARGAS</t>
  </si>
  <si>
    <t>JUNTAS</t>
  </si>
  <si>
    <t>KATTIA HERNANDEZ VIALES</t>
  </si>
  <si>
    <t>RANDY LOPEZ LOPEZ</t>
  </si>
  <si>
    <t>MARITZA GISELLA SEGURA ZUÑIGA</t>
  </si>
  <si>
    <t>YEIMY SOTO BRICEÑO</t>
  </si>
  <si>
    <t>NATALIA QUESADA ESPINOZA</t>
  </si>
  <si>
    <t>MERCEDES ESPINOZA PORRAS</t>
  </si>
  <si>
    <t>GEISHI JIMENEZ MORA</t>
  </si>
  <si>
    <t>JHON VALERIO PORTUGUEZ</t>
  </si>
  <si>
    <t>YESENIA MURILLO ARGUEDAS</t>
  </si>
  <si>
    <t>IRENE ROMAN MENDEZ</t>
  </si>
  <si>
    <t>RUTH CALBO BARRIENTOS</t>
  </si>
  <si>
    <t>KEILYN PICADO CHAVES</t>
  </si>
  <si>
    <t>KATIA CEDEÑO CHAVARRIA</t>
  </si>
  <si>
    <t>MARIA FERNANDA KATTHYA SOLIS H</t>
  </si>
  <si>
    <t xml:space="preserve">PIEDADES NORTE </t>
  </si>
  <si>
    <t>YESENIA JIMENEZ ACOSTA</t>
  </si>
  <si>
    <t>YESENIA JIMENEZ VILLEGAS</t>
  </si>
  <si>
    <t>IGNOLIO NERCIS SANCHEZ</t>
  </si>
  <si>
    <t>JANNIK BARRANTES RIVAS</t>
  </si>
  <si>
    <t>EVELYN CARVAJAL CASCANTE</t>
  </si>
  <si>
    <t>LILIANA ORDOÑEZ ANGULO</t>
  </si>
  <si>
    <t>DANIEL ALFONSO SEQUEIRA E</t>
  </si>
  <si>
    <t>LAURA RETANA TORRES</t>
  </si>
  <si>
    <t>HUGO LOPEZ TREJOS</t>
  </si>
  <si>
    <t>ROLANDO VARGAS FERNANDEZ</t>
  </si>
  <si>
    <t>JOHAN MANUEL MORA MUÑOZ</t>
  </si>
  <si>
    <t>DELFINA UREÑA CALDERON</t>
  </si>
  <si>
    <t>LUIS ALFREDO MENDOZA MENDOZA</t>
  </si>
  <si>
    <t>EVELYN ALVAREZ CARRANZA</t>
  </si>
  <si>
    <t>SILVIA LEDEZMA MORERA</t>
  </si>
  <si>
    <t>PERSI BRAVO SOLANO</t>
  </si>
  <si>
    <t>JAIRO GERARDO MONTOYA VILLAREA</t>
  </si>
  <si>
    <t>ELISA COOPER BENNETT</t>
  </si>
  <si>
    <t>SHORLY GONGORA MENA</t>
  </si>
  <si>
    <t>OSWALDO GOMEZ PEREZ</t>
  </si>
  <si>
    <t>NELLY EDITH MEZA MADRIGAL</t>
  </si>
  <si>
    <t>MARIA GABRIELA SANCHEZ CRUZ</t>
  </si>
  <si>
    <t>ANA ISABEL BENAVIDES HERNANDEZ</t>
  </si>
  <si>
    <t>XINIA MOREIRA ULLOA</t>
  </si>
  <si>
    <t>MARTHA VILLALOBOS HERNANDEZ</t>
  </si>
  <si>
    <t>MAINOR E. CASCANTE GUTIERREZ</t>
  </si>
  <si>
    <t>BARRIO COOPERATIVA</t>
  </si>
  <si>
    <t>MARCELLY ALVARADO CHAVES</t>
  </si>
  <si>
    <t>MIRNA OSORNO CAMACHO</t>
  </si>
  <si>
    <t>GAUDY PRISCILA RODRIGUEZ NOVOA</t>
  </si>
  <si>
    <t>IDALIE ISABEL FERNANDEZ CRUZ</t>
  </si>
  <si>
    <t>CEIBA</t>
  </si>
  <si>
    <t>JEIMY ANDREA UGALDE HERRERA</t>
  </si>
  <si>
    <t>PARCELAS DEL I.T.C.O.</t>
  </si>
  <si>
    <t>LILLEANA JIMENEZ VARGAS</t>
  </si>
  <si>
    <t>SYLVIA DELGADO MORA</t>
  </si>
  <si>
    <t>MARIA FELICIA GODINEZ PRADO</t>
  </si>
  <si>
    <t>JOSE ROBERTO MONTIEL QUINTERO</t>
  </si>
  <si>
    <t>YACQUELINE DELGADO RIVERA</t>
  </si>
  <si>
    <t>DANIEL ESPINOZA VALVERDE</t>
  </si>
  <si>
    <t>RIGOBERTO MARTINEZ ARTAVIA</t>
  </si>
  <si>
    <t>MARITZA TORRES SERRANO</t>
  </si>
  <si>
    <t>ENRIQUE QUIROS SANCHEZ</t>
  </si>
  <si>
    <t>CAIRO</t>
  </si>
  <si>
    <t>SILVIA SALAZAR ESPINOZA</t>
  </si>
  <si>
    <t>ANDREY PORRAS MADRIGAL</t>
  </si>
  <si>
    <t>SUSANA PORRAS MEJIAS</t>
  </si>
  <si>
    <t>JAVIER CHAVES BUSTOS</t>
  </si>
  <si>
    <t>YARLENE LEITON FUENTES</t>
  </si>
  <si>
    <t>SANDRA MORA MORA</t>
  </si>
  <si>
    <t>KATIA THOMAS EDUART</t>
  </si>
  <si>
    <t>LAURA GABRIELA SUAREZ BUSTOS</t>
  </si>
  <si>
    <t>LIDIETTE BECKFORD WHITE</t>
  </si>
  <si>
    <t>MARLEN PATRICIA ZUÑIGA LOAIZA</t>
  </si>
  <si>
    <t>ROSA ELENA SOTO AGÜERO</t>
  </si>
  <si>
    <t>GINA ZULAY ALFARO FAETH</t>
  </si>
  <si>
    <t>DORIS Z. STONE</t>
  </si>
  <si>
    <t>SAN JOSE (PIZOTE)</t>
  </si>
  <si>
    <t>ALEJANDRO MARCHENA MUÑIZ</t>
  </si>
  <si>
    <t>FLORIBETH MIRANDA ALFARO</t>
  </si>
  <si>
    <t>JONNATHAN ANTONIO MENDEZ PARRA</t>
  </si>
  <si>
    <t>MARICELA SOLANO ALVAREZ</t>
  </si>
  <si>
    <t>SYLDII SANCHEZ VALERIN</t>
  </si>
  <si>
    <t>FELIX ANTONIO CORTEZ UMAÑA</t>
  </si>
  <si>
    <t>MAYNOR RODRIGUEZ ACUÑA</t>
  </si>
  <si>
    <t>ANA LUISA CERDAS BRENES</t>
  </si>
  <si>
    <t>XENIA MARIA LOBO SANDI</t>
  </si>
  <si>
    <t>BERNAN QUESADA VALVERDE</t>
  </si>
  <si>
    <t xml:space="preserve">QUEBRADA GRANDE </t>
  </si>
  <si>
    <t>JENSEE MURRAY JIMENEZ</t>
  </si>
  <si>
    <t>MARULY CASCANTE VILLEGAS</t>
  </si>
  <si>
    <t>WILFORD RAFAEL ROSES FUENTES</t>
  </si>
  <si>
    <t>JUAN FELIPE BADILLA ARGUEDAS</t>
  </si>
  <si>
    <t>MICHAEL IVANNIA SEGURA MONGE</t>
  </si>
  <si>
    <t>YORLENI MIRANDA SOLANO</t>
  </si>
  <si>
    <t>REBECA VRGAS LOPEZ</t>
  </si>
  <si>
    <t>CARLOS VALENCIA GAITAN</t>
  </si>
  <si>
    <t>INDIANA MORALES CHAVARRIA</t>
  </si>
  <si>
    <t>SIRIA ARBIZU RAMIREZ</t>
  </si>
  <si>
    <t>WILSON ALEXANDER SALAS FUENTES</t>
  </si>
  <si>
    <t>IRENE CASCANTE MORALES</t>
  </si>
  <si>
    <t>IRENE MORALES CONSOLI</t>
  </si>
  <si>
    <t>MARICELA LUNA TORTOS</t>
  </si>
  <si>
    <t>VICTOR ARGUELLO MURILLO</t>
  </si>
  <si>
    <t>GLENDA URBINA GONZALES</t>
  </si>
  <si>
    <t>FREDDY GONZALES JIMENEZ.</t>
  </si>
  <si>
    <t>JAVIER BRENES BRENES</t>
  </si>
  <si>
    <t>JANNICK RICARDO BARRANTES RIVA</t>
  </si>
  <si>
    <t>JAVIER VARGAS SOTO</t>
  </si>
  <si>
    <t>MILTON HERNANDEZ MORALES</t>
  </si>
  <si>
    <t>CABECERAS</t>
  </si>
  <si>
    <t xml:space="preserve">TIERRAS MORENAS </t>
  </si>
  <si>
    <t>YAMIETH SILVA MARTINEZ</t>
  </si>
  <si>
    <t>ZEYDI CORONADO RODRIGUEZ</t>
  </si>
  <si>
    <t>LUIS GUSTAVO ARGUEDAS ROJAS</t>
  </si>
  <si>
    <t>ENEIDA DOLORES MEDRANO QUIROZ</t>
  </si>
  <si>
    <t>KARLA CASTRO RODRIGUEZ</t>
  </si>
  <si>
    <t>ADRIAN HERRERA MEJIA</t>
  </si>
  <si>
    <t xml:space="preserve">QUEBRADA HONDA </t>
  </si>
  <si>
    <t>LUIS FABRICIO VARGAS ALFARO</t>
  </si>
  <si>
    <t>XINIA ZUÑIGA GUTIERREZ</t>
  </si>
  <si>
    <t>SIUYEN GABRIELA BRENES AGUIRRE</t>
  </si>
  <si>
    <t>LUIS OLDEMAR MARTINEZ VEGA</t>
  </si>
  <si>
    <t>BERNIN NOVOA NUÑEZ</t>
  </si>
  <si>
    <t>PAOLA CRISTIANA NAVARRO MONGE</t>
  </si>
  <si>
    <t>XINIA MARIA SOTO AMAORA</t>
  </si>
  <si>
    <t>CINDY VARGAS BRBOZA</t>
  </si>
  <si>
    <t>JUAN PABLO SALAZAR ALVAREZ</t>
  </si>
  <si>
    <t>VANESSA ROJAS BARQUERO</t>
  </si>
  <si>
    <t>XIANY ROSALES ROSALES</t>
  </si>
  <si>
    <t>VIRGINIA MARIA QUIEL RAMIREZ</t>
  </si>
  <si>
    <t>JACQUELINE CEDEÑO SILES</t>
  </si>
  <si>
    <t>MARYORLAY MADRIGAL CASTRO</t>
  </si>
  <si>
    <t>CARLOS JUAREZ SANABRIA</t>
  </si>
  <si>
    <t>FLORY OBANDO CUBILLO</t>
  </si>
  <si>
    <t>PAOLA ARIAS ZAMORA</t>
  </si>
  <si>
    <t>GUISELLE YESENIA ALVARADO F</t>
  </si>
  <si>
    <t>CAROL RODRIGUEZ ROJAS</t>
  </si>
  <si>
    <t>ROXANA RODRIGUEZ ARAGONES</t>
  </si>
  <si>
    <t>YENDRY VARGAS TREJOS</t>
  </si>
  <si>
    <t>KRISTIAN REYES WEIN</t>
  </si>
  <si>
    <t>MELIDA CHAVARRIA MORA</t>
  </si>
  <si>
    <t>MARICRUZ FUNES JIMENEZ</t>
  </si>
  <si>
    <t>YEUDY G. RODRIGUEZ RAMIREZ</t>
  </si>
  <si>
    <t>ALBER CONTRERAS LEIVA</t>
  </si>
  <si>
    <t>AMILKA CHAVES MORA</t>
  </si>
  <si>
    <t>MARIA CONTRERAS MENDOZA</t>
  </si>
  <si>
    <t>ROSIBEL MEDRANO LOAICIGA</t>
  </si>
  <si>
    <t>ADRIANA MARIA MIRANDA CARDENAS</t>
  </si>
  <si>
    <t>CARLOS ZUÑIGA MONTERO</t>
  </si>
  <si>
    <t>JUAN DIEGO ARROYO ZUÑIGA</t>
  </si>
  <si>
    <t>IGNACIO MONTOYA SOLANO</t>
  </si>
  <si>
    <t>MARIA VICTORIA LAZARO ORTIZ</t>
  </si>
  <si>
    <t>RODNEY GODINEZ ROJAS</t>
  </si>
  <si>
    <t xml:space="preserve">SABANA REDONDA </t>
  </si>
  <si>
    <t>NORMAN NARANJO MONGE</t>
  </si>
  <si>
    <t>MARIA CALDERON SALAS</t>
  </si>
  <si>
    <t>JORGE CAMPOS LEON</t>
  </si>
  <si>
    <t>ALEXANDER ROBLES BONILLA</t>
  </si>
  <si>
    <t>GERARDINA PANIAGUA MONTERO</t>
  </si>
  <si>
    <t>JOSE ALBERTO UGALDE UGALDE</t>
  </si>
  <si>
    <t>JOHANNA ULATE JIMENEZ</t>
  </si>
  <si>
    <t>CHRISTIAN MONTERO AGÜERO</t>
  </si>
  <si>
    <t>FRANCISCO DELGADO MORALES</t>
  </si>
  <si>
    <t>OLGA MARIA GONZALEZ FERNANDEZ</t>
  </si>
  <si>
    <t>HAYSA CHAVES GONZALEZ</t>
  </si>
  <si>
    <t>MARIANELA SALAS SALAZAR</t>
  </si>
  <si>
    <t>ANA LUCRECIA RODRIGUEZ ROJAS</t>
  </si>
  <si>
    <t>JOSE PABLO JIMENEZ BRENES</t>
  </si>
  <si>
    <t>MONSEÑOR SANABRIA MARTINEZ</t>
  </si>
  <si>
    <t>ANEL SUSANA CASTRO ROSALES</t>
  </si>
  <si>
    <t>MARCELA MAIRENA VARGAS</t>
  </si>
  <si>
    <t>HERLIN VINDAS LOPEZ</t>
  </si>
  <si>
    <t xml:space="preserve">PIEDRAS NEGRAS </t>
  </si>
  <si>
    <t>SONIA MARIA MORA QUIROS</t>
  </si>
  <si>
    <t>LORLLY FALLAS CASTRO</t>
  </si>
  <si>
    <t>LEIDY PEREZ MENDEZ</t>
  </si>
  <si>
    <t>ALBA CAMPOS ESQUIVEL</t>
  </si>
  <si>
    <t>MARJORIE ESQUIVEL ROJAS</t>
  </si>
  <si>
    <t>GLADIS SANDERS LOZA PAEZ</t>
  </si>
  <si>
    <t>LILIAN GARCIA SEGURA</t>
  </si>
  <si>
    <t>MA EUGENIA FERNANDEZ FERNANDEZ</t>
  </si>
  <si>
    <t>ANGIE CHAVARRIA CAVARRIA</t>
  </si>
  <si>
    <t>NANCY JIMENEZ TORRES</t>
  </si>
  <si>
    <t>HENRY VALERIO RAMIREZ</t>
  </si>
  <si>
    <t>MAGALY DE LOS A.PORRAS OBREGON</t>
  </si>
  <si>
    <t>MARISOL CRUZ CARAZO</t>
  </si>
  <si>
    <t>CAROLINA SEZAR ALTAMIRANO</t>
  </si>
  <si>
    <t>MARIA DELSIDA ELIZONDO DURAN</t>
  </si>
  <si>
    <t>GREHYBEIM CHACON RODRIGUEZ</t>
  </si>
  <si>
    <t>NATALIA MARIA MENDEZ ALFARO</t>
  </si>
  <si>
    <t>KAROLINA AGUILAR BLANCO</t>
  </si>
  <si>
    <t>ROSA MARIA JIMENEZ CAMACHO</t>
  </si>
  <si>
    <t>JACQUELINE VARGAS BOLIVAR</t>
  </si>
  <si>
    <t>ALEJANDRA SALAZAR ARIAS</t>
  </si>
  <si>
    <t>ROBERTO GRANADOS CHAVARRIA</t>
  </si>
  <si>
    <t>PAULA ALEJANDRA VARGAS AGUILAR</t>
  </si>
  <si>
    <t>KATTIA LEITON SOLORZANO</t>
  </si>
  <si>
    <t>YETHSIRA ZERANY WILSON CASH</t>
  </si>
  <si>
    <t>EMMANUEL BARBOZA GONZALES</t>
  </si>
  <si>
    <t>AUDY SALAZAR FERNANDEZ</t>
  </si>
  <si>
    <t>MARDICK NARVAEZ COREA</t>
  </si>
  <si>
    <t>GLORIA GARCIA AGUERO</t>
  </si>
  <si>
    <t>ARTURO CHAVARRI ARGUEDAS</t>
  </si>
  <si>
    <t>GISELLE ALVARADO VEGA</t>
  </si>
  <si>
    <t>VILMA CECILIA MUÑOZ ALVARADO</t>
  </si>
  <si>
    <t>MARITZA RIOS DUARTE</t>
  </si>
  <si>
    <t>JEISON EDUARDO SALAZAR SALAS</t>
  </si>
  <si>
    <t>SUSAN GISELLE CHING BARRIOS</t>
  </si>
  <si>
    <t>ANA VIRGINIA BALTODANO ZUÑIGA</t>
  </si>
  <si>
    <t>YESENIA ARCE TORRES</t>
  </si>
  <si>
    <t>XINIA PRENDS SOTO</t>
  </si>
  <si>
    <t>LAURA VARGAS ROJAS</t>
  </si>
  <si>
    <t>JUAN CARLOS CALVO SOLIS</t>
  </si>
  <si>
    <t>MARLENI FLORES ARAUZ</t>
  </si>
  <si>
    <t>ANGELA MARIA ZAMORA JIMENEZ</t>
  </si>
  <si>
    <t>GAUDY P. ENRIQUEZ GUEVARA</t>
  </si>
  <si>
    <t>SAN ISIDRO YOLILLAL</t>
  </si>
  <si>
    <t>YORLYN NAVAS MORENO</t>
  </si>
  <si>
    <t>MARIA DEL MILAGRO CAMPOS V</t>
  </si>
  <si>
    <t>ARIANA SOTO PATIÑO</t>
  </si>
  <si>
    <t>RODRIGO VILLALOBOS VALDERRAMAS</t>
  </si>
  <si>
    <t>GERMAN SILVA MIRANDA</t>
  </si>
  <si>
    <t>ROXANA ZUÑIGA PICADO</t>
  </si>
  <si>
    <t>MARIA VICTORIA LEIVA PEREZ</t>
  </si>
  <si>
    <t>LILLIANA RAMIREZ SOLANO</t>
  </si>
  <si>
    <t>BETTY BLANDON OPORTA</t>
  </si>
  <si>
    <t>CAROLINA RAMIREZ SANCHEZ</t>
  </si>
  <si>
    <t>MILDER GERARDO ROJAS MARIN</t>
  </si>
  <si>
    <t>EDITH D. BARRANTES VILLARREAL</t>
  </si>
  <si>
    <t>WENDY BENAVIDES MONTERO</t>
  </si>
  <si>
    <t>MARISOL CAMPOS GALAGARZA</t>
  </si>
  <si>
    <t>DIANA MORA DELGADO</t>
  </si>
  <si>
    <t>STEPHANIE SOTO VINDAS</t>
  </si>
  <si>
    <t>MARISOL GAMBOA RODRIGUEZ</t>
  </si>
  <si>
    <t>MARJORIE SEGURA CESPEDES</t>
  </si>
  <si>
    <t>CECILIA CAICEDO NAVARRO</t>
  </si>
  <si>
    <t>TATIANA GONZALEZ BLANCO</t>
  </si>
  <si>
    <t>NANCY MURILLO CORRALE</t>
  </si>
  <si>
    <t>KARLA SEQUEIRA ARAYA</t>
  </si>
  <si>
    <t>MARIA IRIS GUILLEN GOMEZ</t>
  </si>
  <si>
    <t>FLOR CERDAS MORA</t>
  </si>
  <si>
    <t>MEIBEL ELIZONDO ZUÑIGA</t>
  </si>
  <si>
    <t>JOSE ANTONIO PICADO SERRANO</t>
  </si>
  <si>
    <t>CAROLINA MENDEZ PACHECO</t>
  </si>
  <si>
    <t>PATRICIA ROJAS BRENES</t>
  </si>
  <si>
    <t>MARIA DEL MILAGRO SANCHEZ M.</t>
  </si>
  <si>
    <t>ADOLFO FALLAS ACUÑA</t>
  </si>
  <si>
    <t>KARINA VALVERDE CEDEÑO</t>
  </si>
  <si>
    <t>MARIA YETTI SILES GUEVARA</t>
  </si>
  <si>
    <t>MAUREEN FALLAS ARGUEDAS</t>
  </si>
  <si>
    <t>ANGEL RICARDO MUÑOZ PORRAS</t>
  </si>
  <si>
    <t>YAJAIRA CALDERON UREÑA</t>
  </si>
  <si>
    <t>CRISLY MORALES MENDEZ</t>
  </si>
  <si>
    <t>ELIETH STEPHANIE VASQUEZ M.</t>
  </si>
  <si>
    <t>KATIA VANESSA MARIN GUERRERO</t>
  </si>
  <si>
    <t>ADA LUZ CHAVES CHAVES</t>
  </si>
  <si>
    <t>MARIA FERNANDA PANIAGUA SALAS</t>
  </si>
  <si>
    <t>MAGALLY PICADO BOLANOS</t>
  </si>
  <si>
    <t>HENRY NUNEZ CHAVES</t>
  </si>
  <si>
    <t>PAULA VINDAS CERDAS</t>
  </si>
  <si>
    <t>M. CLOTILDE GUTIERREZ CAMPOS</t>
  </si>
  <si>
    <t>00256</t>
  </si>
  <si>
    <t>CARLOS ROBERTO GARRO FERNANDEZ</t>
  </si>
  <si>
    <t>ANA MARIA CERDAS CORRALES</t>
  </si>
  <si>
    <t>MAYRA I. ROJAS VELASQUEZ</t>
  </si>
  <si>
    <t>ANA YANCY BOGARIN ARIAS</t>
  </si>
  <si>
    <t>REBECA CHAVES CRUZ</t>
  </si>
  <si>
    <t>WILLIAM FAJARDO FAJARDO</t>
  </si>
  <si>
    <t>EDGAR ERAS JIMENEZ</t>
  </si>
  <si>
    <t>MARYLUZ CUBERO UGALDE</t>
  </si>
  <si>
    <t>LUIS JIMENEZ MORA</t>
  </si>
  <si>
    <t>MARGOT ENRIQUEZ PERAZA</t>
  </si>
  <si>
    <t>OLENDIA MONTIEL GUTIERREZ</t>
  </si>
  <si>
    <t>LILIAN CAMACHO ARTIAGA</t>
  </si>
  <si>
    <t>GRETHEL LOPEZ NUÑEZ</t>
  </si>
  <si>
    <t>JORDAN HERNANDEZ NUÑEZ</t>
  </si>
  <si>
    <t>KATTYA NUÑEZ DURAN</t>
  </si>
  <si>
    <t>JORGE LUIS ZUÑIGA ROJAS</t>
  </si>
  <si>
    <t>RAFAEL ANGEL QUIROS VILLALOBOS</t>
  </si>
  <si>
    <t>JORGE EDUARDO ZAMORA MONTERO</t>
  </si>
  <si>
    <t>JOSE EFRAIN DIAZ MATARRITA</t>
  </si>
  <si>
    <t>CARLOS M. RIVERA ESPINOZA</t>
  </si>
  <si>
    <t>DANILO VILLANUEVA VILLALOBOS</t>
  </si>
  <si>
    <t>HEIDY ANAIS CASTRO TORRES</t>
  </si>
  <si>
    <t>MINOR PORTUGUEZ UREÑA</t>
  </si>
  <si>
    <t>WILSON BLANCO GAMBOA</t>
  </si>
  <si>
    <t>MARIA ARLEY GUIDO RIVAS</t>
  </si>
  <si>
    <t>GEINER PICHARDO GAITAN</t>
  </si>
  <si>
    <t>MILENA CASTRO MARIN</t>
  </si>
  <si>
    <t>ROY LEANDRO SOLANO</t>
  </si>
  <si>
    <t>SINAHI NUÑEZ GUZMAN</t>
  </si>
  <si>
    <t>MARCO AURELIO SANDOVAL SANCHEZ</t>
  </si>
  <si>
    <t>LOURDES MADRIGAL BARBOZA</t>
  </si>
  <si>
    <t>LUIS GUILLERMO OBANDO CALVO</t>
  </si>
  <si>
    <t>XINIA ELIZABETH CALVO FONSECA</t>
  </si>
  <si>
    <t>LAURA BRENES ELIZONDO</t>
  </si>
  <si>
    <t>ERIKA GOMEZ DARKINES</t>
  </si>
  <si>
    <t>LUZ MERY MORA DELGADO</t>
  </si>
  <si>
    <t>CAROL CALVO HERNANDEZ</t>
  </si>
  <si>
    <t>JULIETA ESPINOZA ACUÑA</t>
  </si>
  <si>
    <t>INGRID CHARPENTIER GUERRERO</t>
  </si>
  <si>
    <t>ZULANGIE CHAVES SALAZAR</t>
  </si>
  <si>
    <t>DINER ROBERTO PORRAS ALPIZAR</t>
  </si>
  <si>
    <t>GUISELLE MORA MORA</t>
  </si>
  <si>
    <t>GABRIELA OBANDO ZUÑIGA</t>
  </si>
  <si>
    <t xml:space="preserve">PUERTO CARRILLO </t>
  </si>
  <si>
    <t>MARIA EUGENIA ACUÑA SEGURA</t>
  </si>
  <si>
    <t>SOFIA MENESES LEIVA</t>
  </si>
  <si>
    <t>CARLOS RAUL BOGANTES GUTIERREZ</t>
  </si>
  <si>
    <t>JORGE LUIS ORTIZ MAIRENA</t>
  </si>
  <si>
    <t>MARCOS RODRIGUEZ CASTILLO</t>
  </si>
  <si>
    <t>MAYYRA AGUIRRE HERNANDEZ</t>
  </si>
  <si>
    <t>ZURLELLY ALVAREZ GOMEZ</t>
  </si>
  <si>
    <t>YACZIRI CASTRILLO ZUÑIGA</t>
  </si>
  <si>
    <t>DINEY NUÑEZ FERNANDEZ</t>
  </si>
  <si>
    <t>MIRNA WRIGHT WILSON</t>
  </si>
  <si>
    <t>MARISOL KEREIMY ROMAN CHACON</t>
  </si>
  <si>
    <t>JUAN UREÑA MORALES</t>
  </si>
  <si>
    <t>PATRICIA ORTIZ VARGAS</t>
  </si>
  <si>
    <t>IDALIA MARIA MORA ALVARADO</t>
  </si>
  <si>
    <t>GLEDITH CASTAÑEDA ZUÑIGA</t>
  </si>
  <si>
    <t>HENRY RETANA MORA</t>
  </si>
  <si>
    <t>IVONNE ANGULO DELGADILLO</t>
  </si>
  <si>
    <t>MELANIA OVARES RUIZ</t>
  </si>
  <si>
    <t>ELADIO CORDERO AGUERO</t>
  </si>
  <si>
    <t>ELIZABERTH RETANA UMAÑA</t>
  </si>
  <si>
    <t>YENITZA MARIA HERNANDEZ CUBERO</t>
  </si>
  <si>
    <t>DAMARIS AVALOS VILLALOBOS</t>
  </si>
  <si>
    <t>EDUARDO SANCHEZ SEGURA</t>
  </si>
  <si>
    <t>ELSIE ESPINOZA MATARRITA</t>
  </si>
  <si>
    <t>ANTONIETA ESQUIVEL GARITA</t>
  </si>
  <si>
    <t>CRISTHIAN DIAZ ESPINOZA</t>
  </si>
  <si>
    <t>BEVERLY MENA RUBI</t>
  </si>
  <si>
    <t>MELANY GAMBOA MONGE</t>
  </si>
  <si>
    <t>JAVIER ORTEGA CARRERA</t>
  </si>
  <si>
    <t>MARIA ESTHER ALVAREZ GRANADOS</t>
  </si>
  <si>
    <t>LEIDA MADRIZ MORA</t>
  </si>
  <si>
    <t>WENDY ARAYA SANCHEZ</t>
  </si>
  <si>
    <t>JESENIA MORA MORA</t>
  </si>
  <si>
    <t>ISRAEL ANDRES NUÑEZ REY</t>
  </si>
  <si>
    <t>MARIA PATRICIA UMAÑA ECHEVERRI</t>
  </si>
  <si>
    <t>WALTER GOMEZ MORENO</t>
  </si>
  <si>
    <t>EVELYN ADRIANA CALVO GUILLEN</t>
  </si>
  <si>
    <t>SANDRA VASQUEZ MOYA</t>
  </si>
  <si>
    <t>OTILIA PEREZ JIMENEZ</t>
  </si>
  <si>
    <t>VANESSA LORIA ULLOA</t>
  </si>
  <si>
    <t>DIANA CAROLINA AVENDAÑO SOTELA</t>
  </si>
  <si>
    <t>PATRICIA COTO SAENZ</t>
  </si>
  <si>
    <t>EMILY ROWE CERVANTES</t>
  </si>
  <si>
    <t>JOSELINE DELGADO BARQUERO</t>
  </si>
  <si>
    <t>LAURA ALVARADO AGUILAR</t>
  </si>
  <si>
    <t>ZEYLA MARIA ZUÑIGA JIMENEZ</t>
  </si>
  <si>
    <t>MARITZA CRUZ SANDOVAL</t>
  </si>
  <si>
    <t>TERESA GUADAMUZ MAYORGA</t>
  </si>
  <si>
    <t>AIMARA SANCHEZ BENAVIDES</t>
  </si>
  <si>
    <t>EYLEEN ARIAS GARCIA</t>
  </si>
  <si>
    <t>CEFORA A. BONILLA VILLEGAS</t>
  </si>
  <si>
    <t>FANNY HERNANDEZ VILLARREAL</t>
  </si>
  <si>
    <t>ELENA MARIA BERMUDEZ VARGAS</t>
  </si>
  <si>
    <t>CARLOS JOSE MONTERO VARELA</t>
  </si>
  <si>
    <t>JOYCE OBANDO SEQUEIRA</t>
  </si>
  <si>
    <t>LORENA MORALES JIMENEZ</t>
  </si>
  <si>
    <t>KENNETH SEQUEIRA CASCANTE</t>
  </si>
  <si>
    <t>SARA BERGARA DIAZ</t>
  </si>
  <si>
    <t>ELIETH OBANDO OSES</t>
  </si>
  <si>
    <t>JOEL ALFREDO LEON PINEDA</t>
  </si>
  <si>
    <t>EDUARDO BERMUDEZ MANZANARES</t>
  </si>
  <si>
    <t>OLDEMAR ORTIZ MORALES</t>
  </si>
  <si>
    <t>CORRALAR DE MORA</t>
  </si>
  <si>
    <t>MAUREEN VINDAS CHINCHILLA</t>
  </si>
  <si>
    <t>CINDY MEDINA GOMEZ</t>
  </si>
  <si>
    <t>KENIA SACHEZ GUIDO</t>
  </si>
  <si>
    <t>ARLIN CHINCHILLA MORA</t>
  </si>
  <si>
    <t>LISAU SOTO ARAYA</t>
  </si>
  <si>
    <t>REYNA PATRICIA PONCE GONZALEZ</t>
  </si>
  <si>
    <t>VIVIANA LARA MARTINEZ</t>
  </si>
  <si>
    <t>MARYUN ASTRID RUIZ BRICEÑO</t>
  </si>
  <si>
    <t>LILIANA FALLAS CALDERON</t>
  </si>
  <si>
    <t>CINTHYA RETANA GARRO</t>
  </si>
  <si>
    <t>JUAN CARLOS MUÑOZ DELGADO</t>
  </si>
  <si>
    <t>ERICKA ESPINOZA OTOYA</t>
  </si>
  <si>
    <t>LIZZETH GEANNINA SALAS HIDALGO</t>
  </si>
  <si>
    <t>ALEXANDER CARVAJAL ROMERO</t>
  </si>
  <si>
    <t>ILEANA SERRACIN LORIA</t>
  </si>
  <si>
    <t>OLGA CASCANTE ORTEGA</t>
  </si>
  <si>
    <t>ROSANY VALVERDE MORALES</t>
  </si>
  <si>
    <t>LAURA PATRICIA DIAZ TREJOS</t>
  </si>
  <si>
    <t>YUNY ZELEDON CASTRO</t>
  </si>
  <si>
    <t>LEYLA VILLALOBOS RODRIGUEZ</t>
  </si>
  <si>
    <t>LUIS YANAN COREA TORRES</t>
  </si>
  <si>
    <t>LILLIAM MCLEAN GAMBOA</t>
  </si>
  <si>
    <t>KEVIN ANDREY TORRES ALFARO</t>
  </si>
  <si>
    <t>IDALIE DURAN CORRALES</t>
  </si>
  <si>
    <t>JAZMIN ALEJANDRA SOLANO PRENDA</t>
  </si>
  <si>
    <t>KARINA MARIA MENDEZ SALAS</t>
  </si>
  <si>
    <t>EDUARDO MEDINA PORTUGUEZ</t>
  </si>
  <si>
    <t>ALEJANDRA MUÑOZ SIBAJA</t>
  </si>
  <si>
    <t>JOHANA ARIAS MORALES</t>
  </si>
  <si>
    <t>NAYIVA AGUILAR MONTERO</t>
  </si>
  <si>
    <t>KATHERINE MENDOZA AZOFEIFA</t>
  </si>
  <si>
    <t>HILARY MENDEZ ESQUIVEL</t>
  </si>
  <si>
    <t>MAYRA GOMEZ FONSECA</t>
  </si>
  <si>
    <t>ADRIAN ROJAS VILLALOBOS</t>
  </si>
  <si>
    <t>YAXENIA ROJAS MUÑOZ</t>
  </si>
  <si>
    <t>LAURA SANDIGO VARELA</t>
  </si>
  <si>
    <t>BAYRON BATISTA VALVERDE</t>
  </si>
  <si>
    <t>YOSELIN RODRIGUEZ RODRIGUEZ</t>
  </si>
  <si>
    <t>ANGIE MELISSA GUTIERREZ PEÑA</t>
  </si>
  <si>
    <t>NATAN MORALES ALVAREZ</t>
  </si>
  <si>
    <t>WILMAR GERARDO OBANDO MENDOZA</t>
  </si>
  <si>
    <t>DAYANNA MARIA ESPINOZA LEDEZMA</t>
  </si>
  <si>
    <t>MONICA PIZARRO RUIZ</t>
  </si>
  <si>
    <t>VIVIAN RODRIGUEZ GONZALEZ</t>
  </si>
  <si>
    <t>LESLIE MARIEL BUSTOS GUTIERREZ</t>
  </si>
  <si>
    <t>IRENE ANGULO PORRAS</t>
  </si>
  <si>
    <t>MARIA ELENA MONTERO GOMEZ</t>
  </si>
  <si>
    <t>KATERIN DELGADO JIMENEZ</t>
  </si>
  <si>
    <t>JORGE GUTIERREZ RODRIGUEZ</t>
  </si>
  <si>
    <t>ANALIETH OBANDO LAWSON</t>
  </si>
  <si>
    <t>LOURDES MENDEZ FERNANDEZ</t>
  </si>
  <si>
    <t>LEDA VILLEDA GONZALEZ</t>
  </si>
  <si>
    <t>ARIEL DAVID GOMEZ CHAVARRIA</t>
  </si>
  <si>
    <t>SILVIA MARIA PEREZ TORRES</t>
  </si>
  <si>
    <t>VANESA NAHOMY SANCHO CALIMORE</t>
  </si>
  <si>
    <t>GREEDIYN VALVERDE PORRAS</t>
  </si>
  <si>
    <t>MARTA CHACON MARTINEZ</t>
  </si>
  <si>
    <t>YORLENY GONZALEZ UREÑA</t>
  </si>
  <si>
    <t>JUAN JOSE HERANDEZ HERNANDEZ</t>
  </si>
  <si>
    <t>ANA YENDRY ROJAS SOTO</t>
  </si>
  <si>
    <t>ULISES IGNACIO ABARCA ORTIZ</t>
  </si>
  <si>
    <t>MINOR GERARDO UREÑA VENEGAS</t>
  </si>
  <si>
    <t>LOURDES MONTERO CASCANTE</t>
  </si>
  <si>
    <t>MARJORIE SOLIS SALAS</t>
  </si>
  <si>
    <t>AMELIA FIGUEROA ZUÑIGA</t>
  </si>
  <si>
    <t>ALEXANDER FREMAN SALAZAR</t>
  </si>
  <si>
    <t>SIDIANO NAVARRO JIMENEZ</t>
  </si>
  <si>
    <t>ADRIANA MENESES ESCOBAR</t>
  </si>
  <si>
    <t>ANA LUCIA ZAMORA GUERRERO</t>
  </si>
  <si>
    <t>MARIA CECILIA OBANDO GUTIERREZ</t>
  </si>
  <si>
    <t>ADIS ANDREA MONTERO PORRAS</t>
  </si>
  <si>
    <t>RODRIGO ANCHIA CAMPOS</t>
  </si>
  <si>
    <t>ROY NOEL RODRIGUEZ NARANJO</t>
  </si>
  <si>
    <t>ANA YIXANA OBANDO RODRIGUEZ</t>
  </si>
  <si>
    <t>GRETTEL YADIRA CARRILLO CASTRO</t>
  </si>
  <si>
    <t>YENDRY NARANJO RODRIGUEZ</t>
  </si>
  <si>
    <t>GABRIELA CARVAJAL CHAVES</t>
  </si>
  <si>
    <t>NAIRIT VILLANUEVA VARGAS</t>
  </si>
  <si>
    <t>HECTOR HERNANDEZ BOLIVAR</t>
  </si>
  <si>
    <t>KEIVIN MORALES MORALES</t>
  </si>
  <si>
    <t>EDGAR GARCIA OCON</t>
  </si>
  <si>
    <t>JEFFRY RICARDO LOPEZ RUIZ</t>
  </si>
  <si>
    <t>LEONIDAS GARCIA MENESES</t>
  </si>
  <si>
    <t>ANA YANCY GARRO CECILIANO</t>
  </si>
  <si>
    <t>KRISTEL VARGAS SEGURA</t>
  </si>
  <si>
    <t>LAURA SALAS GUERRERO</t>
  </si>
  <si>
    <t>EDWIN MARCIA TIOLI</t>
  </si>
  <si>
    <t>SILVIA JENNY MORA LEIVA</t>
  </si>
  <si>
    <t>BARRIO EL PELONCITO</t>
  </si>
  <si>
    <t>ALICIA ACOSTA FERNANDEZ</t>
  </si>
  <si>
    <t>DENIS JOSE PALMA RODRIGUEZ</t>
  </si>
  <si>
    <t>GREIVIN MENDEZ LOBO</t>
  </si>
  <si>
    <t>OFELIA JIMENEZ SANCHEZ</t>
  </si>
  <si>
    <t>JOSE ENRIQUE VEGA QUESADA</t>
  </si>
  <si>
    <t>ROCIO BOZA HIDALGO</t>
  </si>
  <si>
    <t>RUTH M. HERNANDEZ SOLORZANO</t>
  </si>
  <si>
    <t>LIGIA ELENA CHAVES ROJAS</t>
  </si>
  <si>
    <t>EVELYN GOMEZ GUTIERREZ</t>
  </si>
  <si>
    <t>ALBA ROSA BATRES CONCEPCION</t>
  </si>
  <si>
    <t>SARA MARTINEZ RODRIGUEZ</t>
  </si>
  <si>
    <t>YENORI PITAR RODRIGUEZ</t>
  </si>
  <si>
    <t>ENRIQUE JACKSON LOPEZ</t>
  </si>
  <si>
    <t>LEONARDO BADILLA VARGAS</t>
  </si>
  <si>
    <t>GIOVANNI MUNOZ MARTINEZ.</t>
  </si>
  <si>
    <t>ROCIO AZOFEIFA QUESADA</t>
  </si>
  <si>
    <t>JUANA MARIA FONSECA MONTES</t>
  </si>
  <si>
    <t>PAOLA BROWN FALLAS</t>
  </si>
  <si>
    <t>XICINIA RODRIGUEZ CORDERO</t>
  </si>
  <si>
    <t>MAYRA SELLES JIMENEZ</t>
  </si>
  <si>
    <t>CARMEN MARIA OVIEDO ZUÑIGA</t>
  </si>
  <si>
    <t>IDIRA AGUIRRE MONTENEGRO</t>
  </si>
  <si>
    <t>LILLIANA CARRANZA NARANJO</t>
  </si>
  <si>
    <t>YORLENY ANETH RIOS RIOS</t>
  </si>
  <si>
    <t>JOHANNA GRETEL CALDERON CHACON</t>
  </si>
  <si>
    <t>SANDRA RODRIGUEZ MATAMOROS</t>
  </si>
  <si>
    <t>EVELYN NAVARRO JIMENEZ</t>
  </si>
  <si>
    <t>JULY MARIA GARRO MORALES</t>
  </si>
  <si>
    <t>RUTH ARROYO VARGAS</t>
  </si>
  <si>
    <t>SARA MARIA RODRIGUEZ GUEVARA</t>
  </si>
  <si>
    <t>MARIANELLA JIMENEZ RUIZ</t>
  </si>
  <si>
    <t>LEIDY ESPINOZA VALVERDE</t>
  </si>
  <si>
    <t>SILVIA MARIA ROJAS DELGADO</t>
  </si>
  <si>
    <t>MARIA EUGENIA HERNANDEZ H</t>
  </si>
  <si>
    <t>MARIA MELANIA DIAZ CHAVARRIA</t>
  </si>
  <si>
    <t>JAVIER ENRIQUE GARCIA VALLEJO</t>
  </si>
  <si>
    <t>ROSA A. MATAMOROS AVENDAÑO</t>
  </si>
  <si>
    <t>VIVIANA CHACON PANIAGUA</t>
  </si>
  <si>
    <t>ROGELIO ACUÑA MENA</t>
  </si>
  <si>
    <t>ADRIANA FIORELLA MORALES LEAL</t>
  </si>
  <si>
    <t>GAUDI CASTILLO MEZA</t>
  </si>
  <si>
    <t>YESENIA MARIN CARVAJAL</t>
  </si>
  <si>
    <t>PRISCILLA MORA ALVARADO</t>
  </si>
  <si>
    <t>JESSICA CORTES BOLAÑOS</t>
  </si>
  <si>
    <t>KATHERINE CAMPOS FONSECA</t>
  </si>
  <si>
    <t>YAMIMA ARGUELLO VASQUEZ</t>
  </si>
  <si>
    <t>GISELLE ALVARDO VEGA</t>
  </si>
  <si>
    <t>EL PARAMO</t>
  </si>
  <si>
    <t>HANNSEL BOZA FERNANDEZ</t>
  </si>
  <si>
    <t>WENDY JIMENEZ BORBON</t>
  </si>
  <si>
    <t>CIANY BRYAN SKINNER</t>
  </si>
  <si>
    <t>MARLENE MORA VARGAS</t>
  </si>
  <si>
    <t>MARCOS V. AZOFEIFA ALPIZAR</t>
  </si>
  <si>
    <t>CLAUDIA VILLALOBOS BRICEÑO</t>
  </si>
  <si>
    <t>MARILIANA MATARRITA CESPEDES</t>
  </si>
  <si>
    <t>EDGAR CARVAJAL CARAZO</t>
  </si>
  <si>
    <t>MASSIEL DE LOS A.CASTRO CAMPOS</t>
  </si>
  <si>
    <t>ULISES ARAGON BALLADARES</t>
  </si>
  <si>
    <t>CINDY MATARRITA ENRIQUEZ</t>
  </si>
  <si>
    <t>MAYLEN VILLALOBOS SEQUEIRA</t>
  </si>
  <si>
    <t>LOS ANGELES DE LA VIRGEN</t>
  </si>
  <si>
    <t>MARTA JORLLIANA CAMPOS MENDEZ</t>
  </si>
  <si>
    <t>LINA KIMBERLY PEREZ BEITA</t>
  </si>
  <si>
    <t>EDUARDO MONTERO VARGAS</t>
  </si>
  <si>
    <t>TRACY MADRIGAL CALDERON</t>
  </si>
  <si>
    <t>JEIMY ORTIZ MAYORGA</t>
  </si>
  <si>
    <t>CANDY MORA MATA</t>
  </si>
  <si>
    <t>FRANKLIN PORRAS MEJIA</t>
  </si>
  <si>
    <t>ANA GABRIELA CHAVES VALVERDE</t>
  </si>
  <si>
    <t>ARIELA ANDREA ESPINOZA OBANDO</t>
  </si>
  <si>
    <t>ALBA NIDIA ALFARO ALPIZAR</t>
  </si>
  <si>
    <t>ZAIDA MONTERO LOBO</t>
  </si>
  <si>
    <t>SARAI SMITH REYES</t>
  </si>
  <si>
    <t>ADRIAN NAVARRO DIAZ</t>
  </si>
  <si>
    <t>ENOC PEREZ JARQUIN</t>
  </si>
  <si>
    <t>DESIRE  CASTRILLO SERRANO</t>
  </si>
  <si>
    <t>ELIECER ZAMORA TREMINIO</t>
  </si>
  <si>
    <t>MAILYN SEQUEIRA ROSALES</t>
  </si>
  <si>
    <t>IRAIDA LILIANA BLANCO MAYORGA</t>
  </si>
  <si>
    <t>JAMFRY ARRIETA BARRANTES</t>
  </si>
  <si>
    <t>YISLEY CRISTINA ROSALES GODOY</t>
  </si>
  <si>
    <t>EVELYN ALEJANDRA BADILLA MORA</t>
  </si>
  <si>
    <t>ROSAURA PORTUGUEZ SEGURA</t>
  </si>
  <si>
    <t>ANA YANSIE CHAVARRIA ALCOCER</t>
  </si>
  <si>
    <t>ADRIANA LOPEZ CHAVARRIA</t>
  </si>
  <si>
    <t>ANA YOSERY VARGAS VENEGAS</t>
  </si>
  <si>
    <t>GABRIELA MORALES SANDI</t>
  </si>
  <si>
    <t>YANCI P. VILLAFUERTE RODRIGUEZ</t>
  </si>
  <si>
    <t>DAVID RODRIGUEZ ROJAS</t>
  </si>
  <si>
    <t>LEONARDO CASTILLO VANEGAS</t>
  </si>
  <si>
    <t>LUCRECIA GUTIERREZ MENDEZ</t>
  </si>
  <si>
    <t>TATIANA ROJAS MARTINEZ</t>
  </si>
  <si>
    <t>ROSSELIN BARAHONA VALVERDE</t>
  </si>
  <si>
    <t>YERSON JESUS CERDAS BRICEÑO</t>
  </si>
  <si>
    <t>HEYNER ARIAS OQUENDO</t>
  </si>
  <si>
    <t>MAR[IA NOYLIN BALTODANO CUBERO</t>
  </si>
  <si>
    <t>ANIBAL ALONSO ARIAS ELIZONDO</t>
  </si>
  <si>
    <t>JONATHAN MONGE GOMEZ</t>
  </si>
  <si>
    <t>MARIANA ROJAS RODRIGUEZ</t>
  </si>
  <si>
    <t>ILEANA PIROLA AGUILAR</t>
  </si>
  <si>
    <t>MARIA BRILLITH QUESADA GARCIA</t>
  </si>
  <si>
    <t>ANGELA LUCELIA RAMIREZ DUARTE</t>
  </si>
  <si>
    <t>CARBON DOS</t>
  </si>
  <si>
    <t>SUSAN CHING BARRIOS</t>
  </si>
  <si>
    <t>GUISELLE KARINA MATARRITA R</t>
  </si>
  <si>
    <t>CARMEN ARAYA CANALES</t>
  </si>
  <si>
    <t>DINDIRI</t>
  </si>
  <si>
    <t>VANESSA ROJAS MORALES</t>
  </si>
  <si>
    <t>YANORY GUTIERREZ ROJAS</t>
  </si>
  <si>
    <t>YESENIA RODRIGUEZ ZELEDON</t>
  </si>
  <si>
    <t>CARLOS GARCIA DAVILA</t>
  </si>
  <si>
    <t>DANY MORENO PEREZ</t>
  </si>
  <si>
    <t>ANAYK FAJARDO DURAN</t>
  </si>
  <si>
    <t>ANTONIA DIAZ ACEVEDO</t>
  </si>
  <si>
    <t>SOBEIDA OBANDO MATARRITA</t>
  </si>
  <si>
    <t>YILDREY BOLAÑOS DURAN</t>
  </si>
  <si>
    <t>MARIA LORENA HERRERA ROJAS</t>
  </si>
  <si>
    <t>ALXANDER GOMEZ GOMEZ</t>
  </si>
  <si>
    <t>OSBALDO CASTRO SEGURA</t>
  </si>
  <si>
    <t>OLGA VALDIVIA HERNANDEZ</t>
  </si>
  <si>
    <t>MELICO SALAZAR ZUÑIGA</t>
  </si>
  <si>
    <t>ARLIN CAMARENO VALVERDE</t>
  </si>
  <si>
    <t>GRISEL GARCIA SEGURA</t>
  </si>
  <si>
    <t>FRANCISCO JIMENEZ SALAZAR</t>
  </si>
  <si>
    <t>ROCIO DEL CARMEN ARIAS VARGAS</t>
  </si>
  <si>
    <t>MARIA ISABEL CASCANTE VEGA</t>
  </si>
  <si>
    <t>SILVIA ACUÑA CHAVARRIA</t>
  </si>
  <si>
    <t>IGNACIO DOUGLAS ALVAREZ ALVARE</t>
  </si>
  <si>
    <t>CHARLIE D.VILLALOBOS BARRANTES</t>
  </si>
  <si>
    <t>FRANCISCO DURAN QUESADA</t>
  </si>
  <si>
    <t>ALEXANDRA REBECA CERDAS BRISTA</t>
  </si>
  <si>
    <t>LIZBETH QUIROS ALPIZAR</t>
  </si>
  <si>
    <t>KATHERINE ANDREA GARCIA MORA</t>
  </si>
  <si>
    <t>KOOPER</t>
  </si>
  <si>
    <t>KATHLEEN BENAVIDES ABARCA</t>
  </si>
  <si>
    <t>JACQUELINE DIAZ ESQUIVEL</t>
  </si>
  <si>
    <t>CRISTINA CHAVES ROJAS</t>
  </si>
  <si>
    <t>CHRISTIAN ESPINOZA GARCIA</t>
  </si>
  <si>
    <t>WALTERMAN CORRALES RETANA</t>
  </si>
  <si>
    <t>MARIA CASTRO ALVARADO</t>
  </si>
  <si>
    <t>MARIA PAULA MORA MORA</t>
  </si>
  <si>
    <t>YORLENY ZARATE GODINEZ</t>
  </si>
  <si>
    <t>CANDY WARREN BORBON</t>
  </si>
  <si>
    <t>KAROL ADRIANA ARAYA BADILLA</t>
  </si>
  <si>
    <t>MARIANELA PERALTA MORALES</t>
  </si>
  <si>
    <t>FABIOLA FLORES PARRALES</t>
  </si>
  <si>
    <t>GABRIELA BARQUERO RODRIGUEZ</t>
  </si>
  <si>
    <t>MAUREEN CHAVES HERRA</t>
  </si>
  <si>
    <t>RODOLFO VELASQUEZ RODRIGUEZ</t>
  </si>
  <si>
    <t>SHIRLEY SHLEMIEN MARTINEZ</t>
  </si>
  <si>
    <t>ANABEL ELIZONDO GONZALEZ</t>
  </si>
  <si>
    <t>ABDEL SELLES LUPARIO</t>
  </si>
  <si>
    <t>AIDA SIBAJA MONTES</t>
  </si>
  <si>
    <t>ROLANDO ESTEBAN MAYORGA OBANDO</t>
  </si>
  <si>
    <t>MARIA JOSE AZOFEIFA CORDERO</t>
  </si>
  <si>
    <t>SAIDA EDITH ROJAS REYES</t>
  </si>
  <si>
    <t>YORLENY LOPEZ LOPEZ</t>
  </si>
  <si>
    <t>SHIKIARI TÄWÄ</t>
  </si>
  <si>
    <t>SIKUA DITZÄ</t>
  </si>
  <si>
    <t>JOSE DAVID JIMENEZ MADRIGAL</t>
  </si>
  <si>
    <t>DARLING RODRIGUEZ SOLIS</t>
  </si>
  <si>
    <t>KAROL SOLIS SANCHEZ</t>
  </si>
  <si>
    <t>I.D.A. EL RUBI</t>
  </si>
  <si>
    <t>JAIMY ZAMORA RODRIGUEZ</t>
  </si>
  <si>
    <t>MAGALY ZUÑIGA SANCHEZ</t>
  </si>
  <si>
    <t>YORLENY CEDEÑO NAVARRO</t>
  </si>
  <si>
    <t>FABIOLA SOLIS HIDALGO</t>
  </si>
  <si>
    <t>GEANINA QUIROS MARTINEZ</t>
  </si>
  <si>
    <t>VICTOR ALFONSO GONZALEZ PEREZ</t>
  </si>
  <si>
    <t>EILYN PANIAGUA VALLADARES</t>
  </si>
  <si>
    <t>NELSY DORIANA PICADO VILLALOBO</t>
  </si>
  <si>
    <t>ALEX ZUÑIGA MORALES</t>
  </si>
  <si>
    <t>ANALUISA ARAYA FUENTES</t>
  </si>
  <si>
    <t>JOSE MORALES SANABRIA</t>
  </si>
  <si>
    <t>MELVIN AGUILAR GARCIA</t>
  </si>
  <si>
    <t>TSIÖBATA</t>
  </si>
  <si>
    <t>ANDREA DEYANIRA URBINA ORTEGA</t>
  </si>
  <si>
    <t>VERA ROCIO MORA GRANADOS</t>
  </si>
  <si>
    <t>LINETH SANCHEZ CECILIANO</t>
  </si>
  <si>
    <t>CARLOS A. GUTIERREZ BERMUDEZ</t>
  </si>
  <si>
    <t>KENNETH CORTES ESPINOZA</t>
  </si>
  <si>
    <t>MARCOS BALTODANO VALENCIA</t>
  </si>
  <si>
    <t>LIDIETH SOTO GARCIA</t>
  </si>
  <si>
    <t>GABRIEL STEVEN SUAREZ RAMOS</t>
  </si>
  <si>
    <t>VERONICA SOLIS ARAYA</t>
  </si>
  <si>
    <t>NATALY ZUÑIGA MORA</t>
  </si>
  <si>
    <t>SONIA MARIA SUAREZ CALDERON</t>
  </si>
  <si>
    <t>YESSENIA ACUÑA SIEZAR</t>
  </si>
  <si>
    <t>MATEO GUERRA QUINTERO</t>
  </si>
  <si>
    <t>PAOLA BRENES ZAMORA</t>
  </si>
  <si>
    <t>SCARLETT ARCE VARGAS</t>
  </si>
  <si>
    <t>KATERIN MARIA BRAVO ARAUZ</t>
  </si>
  <si>
    <t>CINDY SIDEY ORTIZ ORTIZ</t>
  </si>
  <si>
    <t>ARROZ ITÄRI</t>
  </si>
  <si>
    <t>RANDALL GALLARDO NELSON</t>
  </si>
  <si>
    <t>ELMER EDUARDO CALVIO PERAZA</t>
  </si>
  <si>
    <t>ILEANA SANCHO CARVAJAL</t>
  </si>
  <si>
    <t>YENORI SANCHEZ QUESADA</t>
  </si>
  <si>
    <t>WENDY GOMEZ CARDENAS</t>
  </si>
  <si>
    <t>LUIS MANZANARES SALAS</t>
  </si>
  <si>
    <t>IRENE TORRES ALVARADO</t>
  </si>
  <si>
    <t>JOSE WISTON CARMONA ARIAS</t>
  </si>
  <si>
    <t>DANNYS MESEN JIMENEZ</t>
  </si>
  <si>
    <t>GRACE AGUILAR CHINCHILLA</t>
  </si>
  <si>
    <t>KENDALL OBANDO MATARRITA</t>
  </si>
  <si>
    <t>BRYAN OBANDO OTAROLA</t>
  </si>
  <si>
    <t>BOCA DE RIO CUREÑA</t>
  </si>
  <si>
    <t>REYES PALACIOS RIOS</t>
  </si>
  <si>
    <t>DAYANI PRISCILA NOGUERA BRISTA</t>
  </si>
  <si>
    <t>SINEY CARRANZA FUNES</t>
  </si>
  <si>
    <t>ADRIANA CECILIANO JIMENEZ</t>
  </si>
  <si>
    <t>MILEYDY BLANCO MENA</t>
  </si>
  <si>
    <t>JESSICA MORA VALVERDE</t>
  </si>
  <si>
    <t>JESSICA MORALES FALLAS</t>
  </si>
  <si>
    <t>MARIA MORALES MORA</t>
  </si>
  <si>
    <t>MARIBELL ANCHIA RODRIGUEZ</t>
  </si>
  <si>
    <t>ARLENE SIMPSON CENTENO</t>
  </si>
  <si>
    <t>ESTHER PRISCILLA KNIGHT SANDI</t>
  </si>
  <si>
    <t>ANGIE HILARION ALLEN</t>
  </si>
  <si>
    <t>JENNIFER LOZANO VICTOR</t>
  </si>
  <si>
    <t>JOSE MICHAEL MURILLO ROJAS</t>
  </si>
  <si>
    <t>KATHERINE CASTILLO ZELEDON</t>
  </si>
  <si>
    <t>YENDRY MIRIETH SOTO SOTO</t>
  </si>
  <si>
    <t>RAMON JAVIER OLIVAS RIVERA</t>
  </si>
  <si>
    <t>EMILETH ESPINOZA V.</t>
  </si>
  <si>
    <t>ROXIRY MONTES ALVAREZ</t>
  </si>
  <si>
    <t>MARIA ELENA GRANADOS MARTINEZ</t>
  </si>
  <si>
    <t>DEBORA QUESADA GAMBOA</t>
  </si>
  <si>
    <t>GRETTEL FIGUEROA MORALES</t>
  </si>
  <si>
    <t>MELANY TORRES ORTIZ</t>
  </si>
  <si>
    <t>DIEGO DE ARTIEDA CHIRINO</t>
  </si>
  <si>
    <t>LIZBETH DUARTE VALDERRAMA</t>
  </si>
  <si>
    <t>FLOR MARIA MURILLO NAVARRETE</t>
  </si>
  <si>
    <t>LOS CEDROS</t>
  </si>
  <si>
    <t>DAMARIS VARGAS CALVO</t>
  </si>
  <si>
    <t>ALEJANDRO MENDEZ GONZALEZ</t>
  </si>
  <si>
    <t>LIDIETTE MENDOZ PARRA</t>
  </si>
  <si>
    <t>MAINOR LEIVA MORALES</t>
  </si>
  <si>
    <t>MEYBELEN CASTRO CASANOVA</t>
  </si>
  <si>
    <t>ANA GROSS ESCAMILLA</t>
  </si>
  <si>
    <t>MARIA FERNANDA JIMENEZ MOYA</t>
  </si>
  <si>
    <t>MELQUIS MELISSA BUSTOS ORTIZ</t>
  </si>
  <si>
    <t>ENIZABETH MEJIA CRUZ</t>
  </si>
  <si>
    <t>ANA YANSI MURILLO SOLIS</t>
  </si>
  <si>
    <t>ISAAC PEREZ JARQUIN</t>
  </si>
  <si>
    <t>MARIELA SANDI LOPEZ</t>
  </si>
  <si>
    <t>MEILYN MARIA PEREZ PARRA</t>
  </si>
  <si>
    <t>EVELYN ROCIO SALAZAR SALAZAR</t>
  </si>
  <si>
    <t>JESSICA GOMEZ GODOY</t>
  </si>
  <si>
    <t>EL COROZO DE PATASTE</t>
  </si>
  <si>
    <t>SITIO HILDA</t>
  </si>
  <si>
    <t>MANUEL ANDRES FERNANDEZ SEGURA</t>
  </si>
  <si>
    <t>DANNY CORRALES MARTINEZ</t>
  </si>
  <si>
    <t>RANDY JOEL ARAYA PANIAGUA</t>
  </si>
  <si>
    <t>RAFAEL BARQUERO ROJAS</t>
  </si>
  <si>
    <t>JESUS GABRIEL FERNANDEZ LIZANO</t>
  </si>
  <si>
    <t>HEINER M. ACOSTA CONTRERAS</t>
  </si>
  <si>
    <t>HELBERTH MORA SALMERON</t>
  </si>
  <si>
    <t>ALEXANDRA PEREIRA SALMERON</t>
  </si>
  <si>
    <t>VIVIANA GOMEZ BRENES</t>
  </si>
  <si>
    <t>YÖLDI KICHA</t>
  </si>
  <si>
    <t>SUËBATA</t>
  </si>
  <si>
    <t>UKA TIPËY</t>
  </si>
  <si>
    <t>SARMIENTO</t>
  </si>
  <si>
    <t>MAYELA VARGAS ESPINOZA</t>
  </si>
  <si>
    <t>ARCELIA SALGUERA MATA</t>
  </si>
  <si>
    <t>ANAYANCI AGUILAR BRICEÑO</t>
  </si>
  <si>
    <t>GUSTAVO MAYORGA VEGA</t>
  </si>
  <si>
    <t>MARIBEL PALACIOS RIOS</t>
  </si>
  <si>
    <t>MARJORIE VINDAS UMAÑA</t>
  </si>
  <si>
    <t>FRANCISCO JAVIER BADILLA ARAYA</t>
  </si>
  <si>
    <t>IMELDA MURILLO CASTRO</t>
  </si>
  <si>
    <t>VANESSA BARBOZA HERNANDEZ</t>
  </si>
  <si>
    <t>ROCIO CASTRO SANCHEZ</t>
  </si>
  <si>
    <t>PUNTA DE RIO</t>
  </si>
  <si>
    <t>MANUEL BUSTAMANTE VARGAS</t>
  </si>
  <si>
    <t>DENNIS GABRIEL MORA UREÑA</t>
  </si>
  <si>
    <t>MARIA DEL MILAGRO MORA SOLANO</t>
  </si>
  <si>
    <t>KAREN MILENA ZUÑIGA MONGE</t>
  </si>
  <si>
    <t>MELISA ALVAREZ ALVAREZ</t>
  </si>
  <si>
    <t>MARY ANGEL ENRIQUEZ PERALTA</t>
  </si>
  <si>
    <t>YENDRY MELISSA ARIAS FLORES</t>
  </si>
  <si>
    <t>JONATHAN GUEVARA GUEVARA</t>
  </si>
  <si>
    <t>IRENE TREJOS SALAZAR</t>
  </si>
  <si>
    <t>MARIANELA QUESADA NAVARRO</t>
  </si>
  <si>
    <t>ROLANDO SALAZAR NAVARRO</t>
  </si>
  <si>
    <t>ROMUALDO VILLANUEVA VILLANUEVA</t>
  </si>
  <si>
    <t>ROSEMERY PINZON SOLIS</t>
  </si>
  <si>
    <t>ANA LORENA MONGE ALVARADO</t>
  </si>
  <si>
    <t>JORLEY M. MORALES ELIZONDO</t>
  </si>
  <si>
    <t>SHARON LEON CHAVARRIA</t>
  </si>
  <si>
    <t>YEILYN ARIAS ARAYA</t>
  </si>
  <si>
    <t>MARY YINNETTE SALAS GUTIERREZ</t>
  </si>
  <si>
    <t>DIANA KAROLINA ZUÑIGA ASTORGA</t>
  </si>
  <si>
    <t>CRISITNA MORALES CAMPOS</t>
  </si>
  <si>
    <t>SHEILA GONZALES ABELLA</t>
  </si>
  <si>
    <t>VIANNEY ALVAREZ ARROYO</t>
  </si>
  <si>
    <t>FRANCINY ALPIZAR TORRES</t>
  </si>
  <si>
    <t>CARLOS MOLINA JIMENEZ</t>
  </si>
  <si>
    <t>LAURA JIMENEZ CHAVES</t>
  </si>
  <si>
    <t>JOSELYN GARCIA CRUZ</t>
  </si>
  <si>
    <t>JONATHAN ESPINOZA RAMIREZ</t>
  </si>
  <si>
    <t>YANCY MARIELA GAMBOA RODRIGUEZ</t>
  </si>
  <si>
    <t>PAOLA MORALES GONZALEZ</t>
  </si>
  <si>
    <t>OLGA MARIA MUÑOZ CALDERON</t>
  </si>
  <si>
    <t>KARINA MARIN FERNANDEZ</t>
  </si>
  <si>
    <t>ROBERTO CAMPOS BENAVIDES</t>
  </si>
  <si>
    <t>GLORIANA NAVARRO VARGAS</t>
  </si>
  <si>
    <t>CLARA IDALIA GARCIA VICTOR</t>
  </si>
  <si>
    <t>JOSE ANDREY ZUÑIGA SAENZ</t>
  </si>
  <si>
    <t>SILVIA JOSSRTTE CAMPOS CHAVES</t>
  </si>
  <si>
    <t>JACQUELINE VALVERDE SEINOR</t>
  </si>
  <si>
    <t>MARISOL MARTINEZ MARTINEZ</t>
  </si>
  <si>
    <t>MONICA RUIZ SEGURA</t>
  </si>
  <si>
    <t>MARIA FERNANDA ABARCA ESPINOZA</t>
  </si>
  <si>
    <t>ALEJANDRA DELGADO PEREZ</t>
  </si>
  <si>
    <t>TSIPIRI ÑAK</t>
  </si>
  <si>
    <t>MAUREN DOMINGUEZ DAVIS</t>
  </si>
  <si>
    <t>HANNIA MARIA MORAGA MORAGA</t>
  </si>
  <si>
    <t>GINA BELLIDO BONILLA</t>
  </si>
  <si>
    <t>CINTHYA CORRALES ALVARADO</t>
  </si>
  <si>
    <t>ARELY GOMEZ VARGAS</t>
  </si>
  <si>
    <t>GRETTEL NAJERA SANCHEZ</t>
  </si>
  <si>
    <t>ANA GONZALEZ SUAZO</t>
  </si>
  <si>
    <t>KARINA SALAZAR MORALES</t>
  </si>
  <si>
    <t>- INDICAN -</t>
  </si>
  <si>
    <t>CRISTIAN JOSE DIAZ VILLARREAL</t>
  </si>
  <si>
    <t>MICHELLE FONSECA BERMUDEZ</t>
  </si>
  <si>
    <t>MAUREN CATALINA SOLANO T</t>
  </si>
  <si>
    <t>MARCIA VARGAS ALVARADO</t>
  </si>
  <si>
    <t>MARIBEL CUBILLO VILLARREAL</t>
  </si>
  <si>
    <t>DINORA BERMUDEZ REQUENES</t>
  </si>
  <si>
    <t>KËKÖLDI</t>
  </si>
  <si>
    <t>LAS BRISAS DEL RIO BLANCO</t>
  </si>
  <si>
    <t>FALON DAYANA SILVA LUNA</t>
  </si>
  <si>
    <t>WALTER CUBILLO ALVARADO</t>
  </si>
  <si>
    <t>XENIA BALTODANO QUESADA</t>
  </si>
  <si>
    <t>GINA EVELIN LOBO SOLANO</t>
  </si>
  <si>
    <t>LORIANA VALVERDE VALVERDE</t>
  </si>
  <si>
    <t>I.D.A. SAN RAMON</t>
  </si>
  <si>
    <t>ADRIANA YANELA VINDAS QUIROS</t>
  </si>
  <si>
    <t>CINTYA SOLANO QUIROS</t>
  </si>
  <si>
    <t>KATHERIN GONZALEZ GONGORA</t>
  </si>
  <si>
    <t>ALEJANDRA ROJAS RODRIGUEZ</t>
  </si>
  <si>
    <t>ANDRES GOMEZ SOLIS</t>
  </si>
  <si>
    <t>CINDY VILLALOBOS SANDI</t>
  </si>
  <si>
    <t>ROSIBEL GONZALES MENDOZA</t>
  </si>
  <si>
    <t>KATHERINE RODRIGUEZ SANDI</t>
  </si>
  <si>
    <t>BRYAN CALVO NARANJO</t>
  </si>
  <si>
    <t>KAROL UMAÑA CASTILLO</t>
  </si>
  <si>
    <t>FRANCIS ALPIZAR BARRANTES</t>
  </si>
  <si>
    <t>JEANNETTE PORRAS SANTAMARIA</t>
  </si>
  <si>
    <t>MARIANELA DIAZ SOLANO</t>
  </si>
  <si>
    <t>ILEANA MONGE ALVAREZ</t>
  </si>
  <si>
    <t>ANDREA GOMEZ SOSA</t>
  </si>
  <si>
    <t>IVANNIA DUARTE CESPEDES</t>
  </si>
  <si>
    <t>NORMAN MAYORGA ACOSTA</t>
  </si>
  <si>
    <t>ROSIBETH VASQUEZ CASTRO</t>
  </si>
  <si>
    <t>FELICIA SALAZAR SALAZAR</t>
  </si>
  <si>
    <t>YAHANARA BEITA VIDAL</t>
  </si>
  <si>
    <t>SHIRLEY CHAVES FALLAS</t>
  </si>
  <si>
    <t>LISETT LEZCANO QUIEL</t>
  </si>
  <si>
    <t>ANDREY JARA MOLINA</t>
  </si>
  <si>
    <t>JOAN BRENES ELIZONDO</t>
  </si>
  <si>
    <t>BRYAN MORA ORTEGA</t>
  </si>
  <si>
    <t>JOSE VERNY ROJAS URIETA</t>
  </si>
  <si>
    <t>XINIA MARIA ROSALES BARQUERO</t>
  </si>
  <si>
    <t>HAZEL RAMIREZ VARGAS</t>
  </si>
  <si>
    <t>TANIA CHAVARRIA VARGAS</t>
  </si>
  <si>
    <t>FABIO RETANA ULATE</t>
  </si>
  <si>
    <t>NAYUDEL HERNANDEZ DEL VALLE</t>
  </si>
  <si>
    <t>BRYAN AZOFEIFA ALPIZAR</t>
  </si>
  <si>
    <t>SAN RAMON RIO BLANCO</t>
  </si>
  <si>
    <t>ANA LUCIA FLORES SANDOVAL</t>
  </si>
  <si>
    <t>BRAYNER JOSE BENAVIDEZ RAMIREZ</t>
  </si>
  <si>
    <t>ESTHER CAMPOS ABARCA</t>
  </si>
  <si>
    <t>VERA FERNANDEZ SOLIS</t>
  </si>
  <si>
    <t>MARIA JESUS JUAREZ MUÑOZ</t>
  </si>
  <si>
    <t>MARTA SOTO ARTAVIA</t>
  </si>
  <si>
    <t>VICTOR GOMEZ GARCIA</t>
  </si>
  <si>
    <t>SUGEY CUBILLO AGUIRRE</t>
  </si>
  <si>
    <t>YANANY FONSECA BALTODANO</t>
  </si>
  <si>
    <t>03194</t>
  </si>
  <si>
    <t>MA. ISABEL SANTILLAN RODRIGUEZ</t>
  </si>
  <si>
    <t>LA NICARAGUA</t>
  </si>
  <si>
    <t>MELIA</t>
  </si>
  <si>
    <t>RANCHO NUEVO</t>
  </si>
  <si>
    <t>EL MUÑECO</t>
  </si>
  <si>
    <t>VIVIANA GOMEZ SANCHEZ</t>
  </si>
  <si>
    <t>JACQUELINE CARRILLO BELLIDO</t>
  </si>
  <si>
    <t>ELIZABETH DARCE DELGADO</t>
  </si>
  <si>
    <t>MAURO JESUS MENDOZA CHAVES</t>
  </si>
  <si>
    <t>EMILIO ADONAY NUÑEZ RODRIGUEZ</t>
  </si>
  <si>
    <t>LUIS ROBERTO VILLALOBOS LEITON</t>
  </si>
  <si>
    <t>MARIA ELENA MARIN MARIN</t>
  </si>
  <si>
    <t>NACY ARAYA GOMEZ</t>
  </si>
  <si>
    <t>NALLELY AGUILAR MESEN</t>
  </si>
  <si>
    <t>ESTRELLA MORA NUÑEZ</t>
  </si>
  <si>
    <t>JUAN GERARDO ESQUIVEL ESPINOZA</t>
  </si>
  <si>
    <t>GIOVANNI HENRICHS HIDALGO</t>
  </si>
  <si>
    <t>ADRIANA MATARRITA PORRAS</t>
  </si>
  <si>
    <t>MONSERRATH SANABRIA RIVERA</t>
  </si>
  <si>
    <t>LEONOR ALEJANDRA MONGE SANCHEZ</t>
  </si>
  <si>
    <t>04354</t>
  </si>
  <si>
    <t>00921</t>
  </si>
  <si>
    <t>02509</t>
  </si>
  <si>
    <t>BALSAR ABAJO</t>
  </si>
  <si>
    <t>SAN RAFAEL DE ACAPULCO</t>
  </si>
  <si>
    <t>KENER GUTIERREZ ACEVEDO</t>
  </si>
  <si>
    <t>MILAGRO BADILLA MENA</t>
  </si>
  <si>
    <t>JEAN DANNY VEGAS BEJARANO</t>
  </si>
  <si>
    <t>JENNY VILLALOBOS VARELA</t>
  </si>
  <si>
    <t>GIOVANNI VALVERDE GARCIA</t>
  </si>
  <si>
    <t>MARIANELA CALVO ORTEGA</t>
  </si>
  <si>
    <t>ELIDA ANNETTE CONEJO SOLANO</t>
  </si>
  <si>
    <t>GRACIELA RODRIGUEZ ARTAVIA</t>
  </si>
  <si>
    <t>MARTA PIZARRO JIMENEZ</t>
  </si>
  <si>
    <t>02519</t>
  </si>
  <si>
    <t>ANGELES DE LA COLONIA SUR</t>
  </si>
  <si>
    <t>01105</t>
  </si>
  <si>
    <t>01191</t>
  </si>
  <si>
    <t>03215--CATOLICA ACTIVA</t>
  </si>
  <si>
    <t>03472--EL CARMELO</t>
  </si>
  <si>
    <t>03210--SEK DE COSTA RICA</t>
  </si>
  <si>
    <t>03216--SAGRADO CORAZON</t>
  </si>
  <si>
    <t>03220--INSTITUTO EDUCATIVO MODERNO</t>
  </si>
  <si>
    <t>03460--BETHABA</t>
  </si>
  <si>
    <t>00035--FRANCO COSTARRICENSE</t>
  </si>
  <si>
    <t>03567--SAINT GABRIEL ELEMENTARY</t>
  </si>
  <si>
    <t>03462--MONTE VERDE SCHOOL</t>
  </si>
  <si>
    <t>03702--KAMUK</t>
  </si>
  <si>
    <t>00128--NUEVOS HORIZONTES ESCOLARES</t>
  </si>
  <si>
    <t>03231--LOS ANGELES</t>
  </si>
  <si>
    <t>03232--COLEGIO HUMBOLDT</t>
  </si>
  <si>
    <t>03228--INSTITUTO DR. JAIM WEIZMAN</t>
  </si>
  <si>
    <t>03233--BRITANICO DE COSTA RICA</t>
  </si>
  <si>
    <t>03234--COLEGIO LA SALLE</t>
  </si>
  <si>
    <t>03230--SANTA CATALINA DE SENA</t>
  </si>
  <si>
    <t>03236--INSTITUTO DE DESARROLLO DE INTELIGENCIA</t>
  </si>
  <si>
    <t>03640--LIVING HOPE</t>
  </si>
  <si>
    <t>03237--ADVENTISTA DE COSTA RICA</t>
  </si>
  <si>
    <t>03737--SANTA RITA</t>
  </si>
  <si>
    <t>03935--BILINGUE SAN ESTEBAN</t>
  </si>
  <si>
    <t>03475--SAN MIGUEL ARCANGEL</t>
  </si>
  <si>
    <t>03241--COUNTRY DAY SCHOOL</t>
  </si>
  <si>
    <t>03239--PAN AMERICAN SCHOOL</t>
  </si>
  <si>
    <t>03970--COMPLEJO EDUCATIVO CEDIC</t>
  </si>
  <si>
    <t>03242--NUESTRA SEÑORA DEL PILAR</t>
  </si>
  <si>
    <t>00129--VIRGEN MARIA DEL MILAGRO</t>
  </si>
  <si>
    <t>04253--CENTRO EDUCATIVO SAN AGUSTIN</t>
  </si>
  <si>
    <t>00134--CRISTIANA LINDA VISTA</t>
  </si>
  <si>
    <t>00201--COLEGIO CRISTIANO ASAMBLEAS DE DIOS</t>
  </si>
  <si>
    <t>00194--SANTA MONICA</t>
  </si>
  <si>
    <t>00232--LINCOLN</t>
  </si>
  <si>
    <t>00211--LAS AMERICAS</t>
  </si>
  <si>
    <t>03344--OASIS DE ESPERANZA</t>
  </si>
  <si>
    <t>00228--SAINT JOSEPH'S PRIMARY</t>
  </si>
  <si>
    <t>00221--SAINT ANTHONY SCHOOL</t>
  </si>
  <si>
    <t>00212--AMADITA ROJAS DE MALAVASSI</t>
  </si>
  <si>
    <t>00226--SAINT FRANCIS PRIMARY</t>
  </si>
  <si>
    <t>03246--INSTITUTO DE PSICOPEDAGOGIA INTEGRAL</t>
  </si>
  <si>
    <t>00288--MONTERREY CHRISTIAN SCHOOL</t>
  </si>
  <si>
    <t>00004--ANGLOAMERICANA</t>
  </si>
  <si>
    <t>00290--CALASANZ</t>
  </si>
  <si>
    <t>00278--ICS INTERNATIONAL CHRISTIAN SCHOOL</t>
  </si>
  <si>
    <t>03341--SAINT GREGORY</t>
  </si>
  <si>
    <t>00287--METODISTA</t>
  </si>
  <si>
    <t>03224--SAN LORENZO</t>
  </si>
  <si>
    <t>03477--CAMPESTRE</t>
  </si>
  <si>
    <t>03269--GREEN VALLEY</t>
  </si>
  <si>
    <t>03741--CRISTIANO BILINGÜE LA PALABRA DE VIDA</t>
  </si>
  <si>
    <t>00612--PINDECO</t>
  </si>
  <si>
    <t>03444--SAN DIEGO BILINGUAL HIGH SCHOOL</t>
  </si>
  <si>
    <t>00731--SAINT JOHN BAPTIST</t>
  </si>
  <si>
    <t>00730--MARISTA</t>
  </si>
  <si>
    <t>00751--AUTUMN MILLER</t>
  </si>
  <si>
    <t>00764--SAINT PAUL PRIMARY SCHOOL</t>
  </si>
  <si>
    <t>03308--COLEGIO BILINGÜE SAN RAMON</t>
  </si>
  <si>
    <t>03530--CENTRO EDUCATIVO SAN FRANCISCO DE ASIS</t>
  </si>
  <si>
    <t>01379--ADVENTISTA DE CARTAGO</t>
  </si>
  <si>
    <t>01375--BILINGÜE SONNY</t>
  </si>
  <si>
    <t>03307--MARIA MONTESSORI</t>
  </si>
  <si>
    <t>03268--BILINGÜE VILLA PARAISO</t>
  </si>
  <si>
    <t>01511--JORGE DEBRAVO</t>
  </si>
  <si>
    <t>01513--INTERAMERICANA C.A.T.I.E.</t>
  </si>
  <si>
    <t>03439--SANTA ROSA</t>
  </si>
  <si>
    <t>03340--SANTA INES</t>
  </si>
  <si>
    <t>03303--AMERICAN INTERNACIONAL SCHOOL</t>
  </si>
  <si>
    <t>01618--COMPLEJO EDUCATIVO SANANGEL</t>
  </si>
  <si>
    <t>01653--MOUNT HOUSE SCHOOL</t>
  </si>
  <si>
    <t>03333--COLEGIO YURUSTI</t>
  </si>
  <si>
    <t>03587--CENTRO EDUCATIVO SANTA MARIA</t>
  </si>
  <si>
    <t>01812--ACADEMIA TEOCALI</t>
  </si>
  <si>
    <t>01823--SANTA ANA</t>
  </si>
  <si>
    <t>01860--EUPI</t>
  </si>
  <si>
    <t>02016--ESPIRITU SANTO</t>
  </si>
  <si>
    <t>03301--ECOTURISTICO DEL PACIFICO</t>
  </si>
  <si>
    <t>02814--ADVENTISTA PASO CANOAS</t>
  </si>
  <si>
    <t>02897--CARIBBEAN SCHOOL</t>
  </si>
  <si>
    <t>02874--ADVENTISTA DE LIMON</t>
  </si>
  <si>
    <t>02889--SAN MARCOS</t>
  </si>
  <si>
    <t>02895--MARIA INMACULADA</t>
  </si>
  <si>
    <t>02908--CRISTIANA ASAMBLEAS DE DIOS -LIMON-</t>
  </si>
  <si>
    <t>03364--CRISTIANA ASAMBLEAS DE DIOS</t>
  </si>
  <si>
    <t>03445--BRI-BRI</t>
  </si>
  <si>
    <t>03546--WEST COLLEGE</t>
  </si>
  <si>
    <t>03510--SAINT EDWARD</t>
  </si>
  <si>
    <t>00474--NARANJO BILINGÜE</t>
  </si>
  <si>
    <t>03311--SANTA MARIA GORETTY</t>
  </si>
  <si>
    <t>03428--CENTRO INTEGRAL DE EDUCACION PRIVADA</t>
  </si>
  <si>
    <t>03429--NUESTRA SEÑORA DE LOURDES</t>
  </si>
  <si>
    <t>03381--VALLE AZUL-HORARIO DIFERENCIADO</t>
  </si>
  <si>
    <t>03346--CRISTIANA ASAMBLEAS DE DIOS TORREMOLINOS</t>
  </si>
  <si>
    <t>03566--SAN ENRIQUE DE OSSO</t>
  </si>
  <si>
    <t>03363--BILINGUE TRICOLOR</t>
  </si>
  <si>
    <t>03342--VICTORIA</t>
  </si>
  <si>
    <t>02215--BILINGÜE VIRGEN DE FATIMA</t>
  </si>
  <si>
    <t>02358--LA TRINIDAD</t>
  </si>
  <si>
    <t>03368--DEL VALLE</t>
  </si>
  <si>
    <t>03544--INTERNACIONAL CANADIENSE</t>
  </si>
  <si>
    <t>03679--GREEN FOREST SCHOOL</t>
  </si>
  <si>
    <t>00001--VIRGEN DE GUADALUPE</t>
  </si>
  <si>
    <t>03603--CRISTIANO REFORMADO</t>
  </si>
  <si>
    <t>02337--COLEGIO MONT BERKELEY INTERNACIONAL</t>
  </si>
  <si>
    <t>03299--CRISTIANA ASAMBLEAS DE DIOS LOS GUIDOS</t>
  </si>
  <si>
    <t>03606--COMPLEMENTARIA CAHUITA</t>
  </si>
  <si>
    <t>03453--BILINGUE INMACULADA DE JACO</t>
  </si>
  <si>
    <t>03559--SAN AMBROSIO</t>
  </si>
  <si>
    <t>03635--BILINGÜE SANTA JOSEFINA</t>
  </si>
  <si>
    <t>03604--SAINT PETER`S PRIMARY</t>
  </si>
  <si>
    <t>00016--MISIONERA CATOLICA REINA DE LA PAZ</t>
  </si>
  <si>
    <t>00480--CATOLICO EULOGIO LOPEZ OBANDO</t>
  </si>
  <si>
    <t>03221--SALESIANO DON BOSCO</t>
  </si>
  <si>
    <t>03614--CRISTIANA LIBERTAD</t>
  </si>
  <si>
    <t>03634--THE SUMMIT SCHOOL</t>
  </si>
  <si>
    <t>03465--COLEGIO CIENTÍFICO BILINGÜE REINA DE LOS ANGELES</t>
  </si>
  <si>
    <t>03618--MONTECARLO</t>
  </si>
  <si>
    <t>04309--CENTRO DE APRENDIZAJE EDUCARTE</t>
  </si>
  <si>
    <t>03616--MANANTIAL DE VIDA</t>
  </si>
  <si>
    <t>03622--SANTA FE PACIFIC</t>
  </si>
  <si>
    <t>03626--BILINGÜE NUEVA ESPERANZA</t>
  </si>
  <si>
    <t>03628--SAN ISIDRO LABRADOR</t>
  </si>
  <si>
    <t>03629--EUROPEO</t>
  </si>
  <si>
    <t>03675--ADVENTISTA EBENEZER</t>
  </si>
  <si>
    <t>03677--CIENTIFICO BILINGÜE DEL SUR</t>
  </si>
  <si>
    <t>03699--SISTEMA EDUCATIVO WHITMAN</t>
  </si>
  <si>
    <t>03457--SAN ANTONIO DE PADUA</t>
  </si>
  <si>
    <t>03703--COLEGIO BILINGÜE LA SABANA</t>
  </si>
  <si>
    <t>03707--INTERNATIONAL ROYAL SCHOOL</t>
  </si>
  <si>
    <t>03718--MIRAVALLE BILINGÜE</t>
  </si>
  <si>
    <t>03668--SEP INTERNATIONAL SCHOOL</t>
  </si>
  <si>
    <t>03678--RAYO DE LUZ DEL SUR S.A.</t>
  </si>
  <si>
    <t>03727--CORPORACION EDUCATIVA SANTA MARIA</t>
  </si>
  <si>
    <t>03694--BILINGÜE SAN FRANCISCO DE ASIS</t>
  </si>
  <si>
    <t>03775--ACADEMICA DE LA TECNOLOGIA MODERNA</t>
  </si>
  <si>
    <t>03819--ADVENTISTA PENIEL</t>
  </si>
  <si>
    <t>03779--ECOLOGICA BRAULIO CARRILLO</t>
  </si>
  <si>
    <t>03812--COSTA RICA CHRISTIAN SCHOOL</t>
  </si>
  <si>
    <t>03839--ANTONIANO</t>
  </si>
  <si>
    <t>03840--SAINT JOSSELIN DAY SCHOOL AND COLLEGE</t>
  </si>
  <si>
    <t>03803--SAINT CLARE</t>
  </si>
  <si>
    <t>03794--HORIZONTES (CEDHORI)</t>
  </si>
  <si>
    <t>03876--EDUCATIONAL CENTER ABC</t>
  </si>
  <si>
    <t>04259--BILINGÜE MARIA AUXILIADORA</t>
  </si>
  <si>
    <t>03870--SAN FELIPE NERI</t>
  </si>
  <si>
    <t>03854--KENELY DE COLORES</t>
  </si>
  <si>
    <t>03859--INSTITUTO PSICOPEDAGOGICO CORONADO</t>
  </si>
  <si>
    <t>03667--UNIVERSITARIO PARA NIÑOS Y ADOLESCENTES</t>
  </si>
  <si>
    <t>03944--SEMILLITAS</t>
  </si>
  <si>
    <t>03890--BILINGÜE NUESTRA SEÑORA DE LOURDES</t>
  </si>
  <si>
    <t>03891--SANCTI SPIRITUS</t>
  </si>
  <si>
    <t>03896--BUHO OKHY</t>
  </si>
  <si>
    <t>03894--VALLE DEL SOL</t>
  </si>
  <si>
    <t>03893--ADVENTISTA EMANUEL</t>
  </si>
  <si>
    <t>04225--LITTLE HOUSE SCHOOL</t>
  </si>
  <si>
    <t>03955--NIÑO JESUS DE PRAGA</t>
  </si>
  <si>
    <t>03921--CAFORE ANTONIO JOSE OBANDO CHAN</t>
  </si>
  <si>
    <t>03945--LABORATORIO BILINGÜE</t>
  </si>
  <si>
    <t>03957--ESCUELA COLINA AZUL</t>
  </si>
  <si>
    <t>03958--VALLE VERDE ATENAS</t>
  </si>
  <si>
    <t>03959--SANTO DOMINGO SCHOOL</t>
  </si>
  <si>
    <t>03967--TILARAN</t>
  </si>
  <si>
    <t>03969--MOUNT VIEW SCHOOL</t>
  </si>
  <si>
    <t>03965--SAINT NICHOLAS OF FLÜE SCHOOL</t>
  </si>
  <si>
    <t>03966--COMUNIDAD EDUCATIVA CRECER</t>
  </si>
  <si>
    <t>04071--GOLDEN VALLEY SCHOOL -HEREDIA-</t>
  </si>
  <si>
    <t>03976--AMERICANA SAN PATRICIO</t>
  </si>
  <si>
    <t>03980--MONTE ESPERANZA</t>
  </si>
  <si>
    <t>03979--COLEGIO BILINGÜE CIUDAD BLANCA</t>
  </si>
  <si>
    <t>04109--SAN FERNANDO</t>
  </si>
  <si>
    <t>04005--LAS NUBES SCHOOL</t>
  </si>
  <si>
    <t>04009--BILINGÜE DEL SAGRADO CORAZON JESUS</t>
  </si>
  <si>
    <t>03989--MADRE DEL DIVINO PASTOR</t>
  </si>
  <si>
    <t>04013--NEW WAY HIGH SCHOOL</t>
  </si>
  <si>
    <t>04012--SUN VALLEY SCHOOL</t>
  </si>
  <si>
    <t>04320--BILINGUE SAN ANGEL</t>
  </si>
  <si>
    <t>04158--WESTLAND SCHOOL COLEGIO BILINGÜE</t>
  </si>
  <si>
    <t>04023--SANTA BARBARA</t>
  </si>
  <si>
    <t>04114--BILINGÜE VIRGEN DEL PILAR</t>
  </si>
  <si>
    <t>04037--BILINGÜE LLAMA DEL BOSQUE</t>
  </si>
  <si>
    <t>04017--HOSANNA</t>
  </si>
  <si>
    <t>04032--CONSERVATORIO SAN AGUSTIN</t>
  </si>
  <si>
    <t>04117--CENIT</t>
  </si>
  <si>
    <t>03880--ITSKATZU EDUCACION INTEGRAL</t>
  </si>
  <si>
    <t>04033--GENESIS CHRISTIAN SCHOOL</t>
  </si>
  <si>
    <t>04038--COMPLEJO SAN BENEDICTO</t>
  </si>
  <si>
    <t>04065--BERKELEY ACADEMY</t>
  </si>
  <si>
    <t>04066--AMIGOS DE MONTEVERDE</t>
  </si>
  <si>
    <t>04107--MARIAN BAKER SCHOOL</t>
  </si>
  <si>
    <t>04016--NUEVA GENERACION "EL COPEY"</t>
  </si>
  <si>
    <t>00716--CIMA DE HORIZONTES</t>
  </si>
  <si>
    <t>04110--CREATIVA</t>
  </si>
  <si>
    <t>04116--SAN EZEQUIEL MORENO</t>
  </si>
  <si>
    <t>04112--SAINT JOHN VIANNEY CENTRO EDUCATIVO</t>
  </si>
  <si>
    <t>04121--ADVENTISTA DE MONTEVERDE</t>
  </si>
  <si>
    <t>03795--BILINGÜE SANTA SOFIA</t>
  </si>
  <si>
    <t>04182--EL HIGUERONCITO</t>
  </si>
  <si>
    <t>04126--SAUL CARDENAS CUBILLO</t>
  </si>
  <si>
    <t>04128--JOSEFINA SAGRADA FAMILIA</t>
  </si>
  <si>
    <t>04132--BILINGÜE ISAAC PHILLIPE</t>
  </si>
  <si>
    <t>04268--SANTA ROSA DE LIMA</t>
  </si>
  <si>
    <t>04338--CENTRO EDUCATIVO FRAY FELIPE</t>
  </si>
  <si>
    <t>04252--SUN VIEW ELEMENTARY SCHOOL</t>
  </si>
  <si>
    <t>04141--BILINGÜE SAN ISIDRO</t>
  </si>
  <si>
    <t>04160--SHKENUK</t>
  </si>
  <si>
    <t>04164--PASOS DE JUVENTUD</t>
  </si>
  <si>
    <t>04180--GREENFIELD SCHOOL</t>
  </si>
  <si>
    <t>04143--MARIA MONTSERRAT</t>
  </si>
  <si>
    <t>04216--SANTA TERESA</t>
  </si>
  <si>
    <t>04332--LAKE MARY PRIMARIA</t>
  </si>
  <si>
    <t>04190--CENTRO EDUCATIVO SAGRADA FAMILIA</t>
  </si>
  <si>
    <t>04111--SAN ANGELO</t>
  </si>
  <si>
    <t>04251--ECOLOGICO LA BOCA DEL MONTE</t>
  </si>
  <si>
    <t>04206--ATLANTIC COLLEGE</t>
  </si>
  <si>
    <t>04217--SISTEMA EDUCATIVO LOS DELFINES</t>
  </si>
  <si>
    <t>04219--DIVINO NIÑO</t>
  </si>
  <si>
    <t>04220--CAI NIÑOS Y NIÑAS TRIUNFADORES</t>
  </si>
  <si>
    <t>04284--YINU´S</t>
  </si>
  <si>
    <t>04272--YABA</t>
  </si>
  <si>
    <t>04254--SAINT SPIRIT SCHOOL</t>
  </si>
  <si>
    <t>04326--MONTESSORI COMMUNITY SCHOOL</t>
  </si>
  <si>
    <t>04257--DEL MAR ACADEMY</t>
  </si>
  <si>
    <t>04329--CENTRO EDUCATIVO SAN FRANCISCO DE ASIS-CARTAGO-</t>
  </si>
  <si>
    <t>04267--MARIA AUXILIADORA</t>
  </si>
  <si>
    <t>04275--LA PAZ COMMUNITY SCHOOL</t>
  </si>
  <si>
    <t>04274--CENTRO EDUCATIVO EDUCARTE</t>
  </si>
  <si>
    <t>04314--COSTA RICA INTERNATIONAL ACADEMY</t>
  </si>
  <si>
    <t>04261--SISTEMA EDUCATIVO WHITMAN-PINARES-</t>
  </si>
  <si>
    <t>04276--SAN FRANCISCO DE ASIS CARIARI</t>
  </si>
  <si>
    <t>04277--ARANDU SCHOOL</t>
  </si>
  <si>
    <t>04280--KIWI LEARNING CENTRE</t>
  </si>
  <si>
    <t>04282--LAKESIDE INTERNATIONAL SCHOOL</t>
  </si>
  <si>
    <t>04302--ESCUELA INTERAMERICANA SEDE EARTH</t>
  </si>
  <si>
    <t>04287--SAINT MARGARET SCHOOL</t>
  </si>
  <si>
    <t>04300--CENTRO EDUCATIVO BILINGÜE ILE</t>
  </si>
  <si>
    <t>04260--ESTRELLITA OROMONTANA</t>
  </si>
  <si>
    <t>04304--DOLPHINS ACADEMY SCHOOL</t>
  </si>
  <si>
    <t>04349--CENTRO EDUCATIVO BILINGÜE SUNNY SIDE</t>
  </si>
  <si>
    <t>04312--CONNELL ACADEMY</t>
  </si>
  <si>
    <t>04315--ST. JOHNS CHRISTIAN SCHOOL</t>
  </si>
  <si>
    <t>04321--FICUS TREE SCHOOL</t>
  </si>
  <si>
    <t>04322--LIGHTHOUSE INTERNATIONAL SCHOOL</t>
  </si>
  <si>
    <t>04311--CENTRO EDUCATIVO CARMEN LYRA</t>
  </si>
  <si>
    <t>04323--JUAN PABLO II SCHOOL</t>
  </si>
  <si>
    <t>04313--LOVE AT WORK INTERNATIONAL CHRISTIAN SCHOOL</t>
  </si>
  <si>
    <t>04324--BILINGUAL MULTIDISCIPLINARY SCHOOL</t>
  </si>
  <si>
    <t>04325--COSTA BALLENA</t>
  </si>
  <si>
    <t>04363--CENTRO EDUCATIVO BILINGÜE MANCRE</t>
  </si>
  <si>
    <t>04328--CASPARI MONTESSORI SCHOOL</t>
  </si>
  <si>
    <t>04281--SAN CARLOS BORROMEO</t>
  </si>
  <si>
    <t>04333--CENTRO EDUCATIVO YORI</t>
  </si>
  <si>
    <t>04341--VILLA ALEGRE</t>
  </si>
  <si>
    <t>04340--KREATIVE LEARNING SCHOOL</t>
  </si>
  <si>
    <t>04375--GREENLAND SCHOOL</t>
  </si>
  <si>
    <t>04343--NUESTRA SEÑORA DE BELEN</t>
  </si>
  <si>
    <t>04390--CENTRO PEDAGOGICO LA VILLA CREATIVA</t>
  </si>
  <si>
    <t>04346--SIBÖ FORMACION INTEGRAL</t>
  </si>
  <si>
    <t>04347--SISTEMA EDUCATIVO ALTAVISTA DEL CARMEN</t>
  </si>
  <si>
    <t>04362--CENTRO EDUCATIVO LEON</t>
  </si>
  <si>
    <t>04383--MUNDO DA CRIANÇA</t>
  </si>
  <si>
    <t>04348--GREDOS SAN DIEGO INTERNATIONAL SCHOOL</t>
  </si>
  <si>
    <t>03772--COUNTRYSIDE ACADEMY</t>
  </si>
  <si>
    <t>04350--TRINITY PRIMARY &amp; HIGH SCHOOL</t>
  </si>
  <si>
    <t>04344--CENTRO EDUCATIVO UCR-GUANACASTE</t>
  </si>
  <si>
    <t>04358--CENTRO DE FORMACION EDUCATIVA VAS</t>
  </si>
  <si>
    <t>04355--GREEN MINDS</t>
  </si>
  <si>
    <t>04356--SEA WONDERS ACADEMY</t>
  </si>
  <si>
    <t>04403--HUMMINGBIRD LEARNING CENTER</t>
  </si>
  <si>
    <t>04359--CENTRO EDUCATIVO JERUSALEN</t>
  </si>
  <si>
    <t>04360--CHIRRIPO SCHOOL</t>
  </si>
  <si>
    <t>04378--MARIELY PRESCHOOL AND DAYCARE</t>
  </si>
  <si>
    <t>04361--COMPLEJO EDUCATIVO SANTA LUCIA</t>
  </si>
  <si>
    <t>04301--NEW HORIZON CHRISTIAN SCHOOL</t>
  </si>
  <si>
    <t>04372--ECO SCHOOL SK</t>
  </si>
  <si>
    <t>04352--HERMOSA VALLEY SCHOOL</t>
  </si>
  <si>
    <t>04366--CRESTON SCHOOL</t>
  </si>
  <si>
    <t>04399--NORTH DALE SCHOOL</t>
  </si>
  <si>
    <t>04376--PRIMARIA C.I.T.</t>
  </si>
  <si>
    <t>04373--SAINT FRANCIS</t>
  </si>
  <si>
    <t>04364--CENTRO EDUCATIVO GEA</t>
  </si>
  <si>
    <t>04365--TRUE NORTH PERSONALIZED LEARNING SCHOOL</t>
  </si>
  <si>
    <t>04279--TREE OF LIFE LEARNING CENTER</t>
  </si>
  <si>
    <t>04367--ILPPAL</t>
  </si>
  <si>
    <t>04368--KIDS COMMUNITY</t>
  </si>
  <si>
    <t>04371--ELIMAR HIGH SCHOOL</t>
  </si>
  <si>
    <t>04381--GOLDEN VALLEY SCHOOL</t>
  </si>
  <si>
    <t>04385--CENTRO EDUCATIVO NBS</t>
  </si>
  <si>
    <t>04382--FINLAND SCHOOL COSTA RICA</t>
  </si>
  <si>
    <t>04405--BELLELLI EDUCACION</t>
  </si>
  <si>
    <t>04379--CIUDAD DE FE</t>
  </si>
  <si>
    <t>04380--CENTRO DE INCLUSION EDUCATIVA CIENAK</t>
  </si>
  <si>
    <t>04386--CASA DE LAS ESTRELLAS</t>
  </si>
  <si>
    <t>04388--GHM SCHOOL LIBERIA</t>
  </si>
  <si>
    <t>04389--KTS SCHOOL</t>
  </si>
  <si>
    <t>04396--GOLDEN VALLEY SCHOOL-HEREDIA-(HORARIO DIFERENC.)</t>
  </si>
  <si>
    <t>03484--GREEN HOUSE SCHOOL</t>
  </si>
  <si>
    <t>04402--GRACELAND SCHOOL</t>
  </si>
  <si>
    <t>04131--MUNDO UNIDO</t>
  </si>
  <si>
    <t>04327--SAN DANIEL COMBONI</t>
  </si>
  <si>
    <t>00229--MARIA INMACULADA</t>
  </si>
  <si>
    <t>00197--MADRE DEL DIVINO PASTOR</t>
  </si>
  <si>
    <t>03888--DON BOSCO</t>
  </si>
  <si>
    <t>00113--EL CARMEN</t>
  </si>
  <si>
    <t>00107--DAVID MARIN HIDALGO</t>
  </si>
  <si>
    <t>00117--BELLO HORIZONTE</t>
  </si>
  <si>
    <t>00283--BETANIA</t>
  </si>
  <si>
    <t>00108--BRASIL DE SANTA ANA</t>
  </si>
  <si>
    <t>00082--CARMEN LYRA</t>
  </si>
  <si>
    <t>00050--SAN RAFAEL</t>
  </si>
  <si>
    <t>00213--PATIO DE AGUA</t>
  </si>
  <si>
    <t>00284--MONTERREY VARGAS ARAYA</t>
  </si>
  <si>
    <t>03219--EL ROSARIO</t>
  </si>
  <si>
    <t>00054--LA PEREGRINA</t>
  </si>
  <si>
    <t>00053--JESUS JIMENEZ ZAMORA</t>
  </si>
  <si>
    <t>00097--CAROLINA DENT ALVARADO</t>
  </si>
  <si>
    <t>00214--PIO XII</t>
  </si>
  <si>
    <t>02190--BARRIO LAMPARAS</t>
  </si>
  <si>
    <t>00109--SAN RAFAEL</t>
  </si>
  <si>
    <t>00114--CORAZON DE JESUS</t>
  </si>
  <si>
    <t>00069--CIUDADELA DE PAVAS</t>
  </si>
  <si>
    <t>00083--QUINCE DE SETIEMBRE</t>
  </si>
  <si>
    <t>00046--CORAZON DE JESUS</t>
  </si>
  <si>
    <t>03389--PLATANARES</t>
  </si>
  <si>
    <t>00009--COSTA RICA</t>
  </si>
  <si>
    <t>00057--LEON XIII</t>
  </si>
  <si>
    <t>00051--LAS BRISAS</t>
  </si>
  <si>
    <t>01680--APOLINAR LOBO UMAÑA</t>
  </si>
  <si>
    <t>00077--EL LLANO</t>
  </si>
  <si>
    <t>00125--REPUBLICA DE VENEZUELA</t>
  </si>
  <si>
    <t>00022--ESPAÑA</t>
  </si>
  <si>
    <t>00203--DOCTOR FERRAZ</t>
  </si>
  <si>
    <t>00198--CLAUDIO CORTES CASTRO</t>
  </si>
  <si>
    <t>00215--LOS SITIOS</t>
  </si>
  <si>
    <t>00042--JOSE ANGEL VIETO RANGEL</t>
  </si>
  <si>
    <t>00122--GUACHIPELIN</t>
  </si>
  <si>
    <t>02214--TEJARCILLOS</t>
  </si>
  <si>
    <t>00106--HONDURAS</t>
  </si>
  <si>
    <t>03568--CIUDADELAS UNIDAS</t>
  </si>
  <si>
    <t>03608--SAN FRANCISCO</t>
  </si>
  <si>
    <t>00234--MONSERRAT</t>
  </si>
  <si>
    <t>03446--LUIS DEMETRIO TINOCO CASTRO</t>
  </si>
  <si>
    <t>00199--JUAN FLORES UMAÑA</t>
  </si>
  <si>
    <t>00010--JOSE FIDEL TRISTAN</t>
  </si>
  <si>
    <t>00030--DR. JOSE MARIA CASTRO MADRIZ</t>
  </si>
  <si>
    <t>00222--LA ISLA</t>
  </si>
  <si>
    <t>00110--LA MINA</t>
  </si>
  <si>
    <t>00217--LA TRINIDAD</t>
  </si>
  <si>
    <t>00052--ANTONIO JOSE DE SUCRE</t>
  </si>
  <si>
    <t>00119--ISABEL LA CATOLICA</t>
  </si>
  <si>
    <t>00084--PACIFICA FERNANDEZ OREAMUNO</t>
  </si>
  <si>
    <t>00230--ESTADO DE ISRAEL</t>
  </si>
  <si>
    <t>00218--LAS NUBES</t>
  </si>
  <si>
    <t>00055--MONSENOR ANSELMO LLORENTE Y LA FUENTE</t>
  </si>
  <si>
    <t>00206--LOS ANGELES</t>
  </si>
  <si>
    <t>00019--MAURO FERNANDEZ ACUÑA</t>
  </si>
  <si>
    <t>00014--MARIA AUXILIADORA</t>
  </si>
  <si>
    <t>00205--JOSE CUBERO MUÑOZ</t>
  </si>
  <si>
    <t>00127--JUAN ALVAREZ AZOFEIFA</t>
  </si>
  <si>
    <t>03383--CALLE EL ALTO</t>
  </si>
  <si>
    <t>00023--NACIONES UNIDAS</t>
  </si>
  <si>
    <t>00015--NIÑO JESUS DE PRAGA</t>
  </si>
  <si>
    <t>00280--LABORATORIO U.C.R.</t>
  </si>
  <si>
    <t>00061--RAFAEL FRANCISCO OSEJO</t>
  </si>
  <si>
    <t>00123--EZEQUIEL MORALES AGUILAR</t>
  </si>
  <si>
    <t>00120--REPUBLICA DE FRANCIA</t>
  </si>
  <si>
    <t>03810--LAGOS DE LINDORA</t>
  </si>
  <si>
    <t>00118--BENJAMIN HERRERA ANGULO</t>
  </si>
  <si>
    <t>00121--PBRO. YANUARIO QUESADA</t>
  </si>
  <si>
    <t>00193--JOSE FABIO GARNIER UGALDE</t>
  </si>
  <si>
    <t>00037--QUINCE DE AGOSTO</t>
  </si>
  <si>
    <t>00285--JOSE FIGUERES FERRER</t>
  </si>
  <si>
    <t>00116--JORGE VOLIO JIMENEZ</t>
  </si>
  <si>
    <t>00231--SAN BLAS</t>
  </si>
  <si>
    <t>00086--SAN FELIPE</t>
  </si>
  <si>
    <t>00224--SAN JERONIMO</t>
  </si>
  <si>
    <t>00286--FRANKLIN DELANO ROOSEVELT</t>
  </si>
  <si>
    <t>00219--MANUEL MARIA GUTIERREZ ZAMORA</t>
  </si>
  <si>
    <t>00225--SAN RAFAEL</t>
  </si>
  <si>
    <t>00031--JOSEFITA JURADO DE ALVARADO</t>
  </si>
  <si>
    <t>00038--GRANADILLA NORTE</t>
  </si>
  <si>
    <t>00039--CENTRO AMERICA</t>
  </si>
  <si>
    <t>00049--OTTO HUBBE</t>
  </si>
  <si>
    <t>00200--FILOMENA BLANCO DE QUIROS</t>
  </si>
  <si>
    <t>00291--CEDROS</t>
  </si>
  <si>
    <t>00043--CIPRESES</t>
  </si>
  <si>
    <t>03225--CUATRO REINAS</t>
  </si>
  <si>
    <t>00033--LA LIA</t>
  </si>
  <si>
    <t>00282--BARRIO PINTO</t>
  </si>
  <si>
    <t>00279--SANTA MARTA</t>
  </si>
  <si>
    <t>00041--SANTA MARTA</t>
  </si>
  <si>
    <t>00092--HATILLO 2</t>
  </si>
  <si>
    <t>00073--DANIEL ODUBER QUIROS</t>
  </si>
  <si>
    <t>03474--FINCA SAN JUAN</t>
  </si>
  <si>
    <t>03473--JOSE MARIA ZELEDON BRENES</t>
  </si>
  <si>
    <t>00080--LOS PINOS</t>
  </si>
  <si>
    <t>00162--HERBERTH FARRER KNIGHTS</t>
  </si>
  <si>
    <t>03735--OJO DE AGUA</t>
  </si>
  <si>
    <t>00235--AGUA BLANCA</t>
  </si>
  <si>
    <t>03569--LINDA VISTA</t>
  </si>
  <si>
    <t>03382--FINCA CAPRI</t>
  </si>
  <si>
    <t>00163--SAUREZ</t>
  </si>
  <si>
    <t>00096--SAN RAFAEL</t>
  </si>
  <si>
    <t>00236--TOMAS DE ACOSTA</t>
  </si>
  <si>
    <t>00164--ILDEFONSO CAMACHO PORTUGUEZ</t>
  </si>
  <si>
    <t>00183--BAJO DE CEDRAL</t>
  </si>
  <si>
    <t>00184--BIJAGUAL NORTE</t>
  </si>
  <si>
    <t>00265--MARIA TERESA OBREGON LORIA</t>
  </si>
  <si>
    <t>03954--HIGUITO</t>
  </si>
  <si>
    <t>00154--MARTIN MORA ROJAS</t>
  </si>
  <si>
    <t>00130--JOSE TRINIDAD MORA VALVERDE</t>
  </si>
  <si>
    <t>00254--CANGREJAL</t>
  </si>
  <si>
    <t>00249--CARAGRAL</t>
  </si>
  <si>
    <t>00185--LA LAGUNA</t>
  </si>
  <si>
    <t>00173--CEIBA ALTA</t>
  </si>
  <si>
    <t>00143--JOSE ANGEL PADILLA SOLIS</t>
  </si>
  <si>
    <t>00237--JUAN CALDERON VALVERDE</t>
  </si>
  <si>
    <t>00238--LAGUNILLAS</t>
  </si>
  <si>
    <t>00182--MANUEL HIDALGO MORA</t>
  </si>
  <si>
    <t>00177--SANTA TERESITA</t>
  </si>
  <si>
    <t>00165--TRANQUERILLAS</t>
  </si>
  <si>
    <t>03343--CORAZON DE JESUS</t>
  </si>
  <si>
    <t>00095--JOSE MARIA ZELEDON BRENES</t>
  </si>
  <si>
    <t>00144--EL MANZANO</t>
  </si>
  <si>
    <t>00133--CIUDADELA FATIMA</t>
  </si>
  <si>
    <t>00155--CECILIO PIEDRA GUTIERREZ</t>
  </si>
  <si>
    <t>00145--LEANDRO FONSECA NARANJO</t>
  </si>
  <si>
    <t>00239--GUAITIL</t>
  </si>
  <si>
    <t>00167--EDWIN PORRAS ULLOA</t>
  </si>
  <si>
    <t>00098--DR. CALDERON MUÑOZ</t>
  </si>
  <si>
    <t>00157--AGUSTIN SEGURA</t>
  </si>
  <si>
    <t>00174--JOCOTAL ABAJO</t>
  </si>
  <si>
    <t>00168--LA URUCA</t>
  </si>
  <si>
    <t>00169--JUAN RUDIN ISELIN</t>
  </si>
  <si>
    <t>00275--CEIBA BAJA</t>
  </si>
  <si>
    <t>00255--CEIBA ESTE</t>
  </si>
  <si>
    <t>00247--LA CRUZ</t>
  </si>
  <si>
    <t>00267--LA ESCUADRA</t>
  </si>
  <si>
    <t>00176--LA JOYA</t>
  </si>
  <si>
    <t>00146--CECILIA ORLICH FIGUERES</t>
  </si>
  <si>
    <t>03334--CHIROGRES</t>
  </si>
  <si>
    <t>00276--LA MESA</t>
  </si>
  <si>
    <t>00158--LA TRINIDAD</t>
  </si>
  <si>
    <t>00256--JESUS ROJAS CRUZ</t>
  </si>
  <si>
    <t>00138--LAS GRAVILIAS</t>
  </si>
  <si>
    <t>00257--LAS LIMAS</t>
  </si>
  <si>
    <t>00170--RICARDO JIMENEZ OREAMUNO</t>
  </si>
  <si>
    <t>00148--MANUEL PADILLA UREÑA</t>
  </si>
  <si>
    <t>00171--FLORIA ZELEDON TREJOS</t>
  </si>
  <si>
    <t>00172--BRAULIO ODIO HERRERA</t>
  </si>
  <si>
    <t>00270--NARANJAL</t>
  </si>
  <si>
    <t>00240--BRAULIO CASTRO CHACON</t>
  </si>
  <si>
    <t>00178--PARRITA</t>
  </si>
  <si>
    <t>00137--JUAN MONGE GUILLEN</t>
  </si>
  <si>
    <t>00186--MARIA GARCIA ARAYA</t>
  </si>
  <si>
    <t>00181--ANDRES CORRALES MORA</t>
  </si>
  <si>
    <t>00175--PRAGA</t>
  </si>
  <si>
    <t>00131--REPUBLICA FEDERAL DE ALEMANIA</t>
  </si>
  <si>
    <t>00139--FRANCISCO GAMBOA MORA</t>
  </si>
  <si>
    <t>00258--LINDA VISTA</t>
  </si>
  <si>
    <t>00179--LAS MERCEDES</t>
  </si>
  <si>
    <t>00159--EL ROSARIO</t>
  </si>
  <si>
    <t>00150--LA FILA</t>
  </si>
  <si>
    <t>00272--MATIAS CAMACHO CASTRO</t>
  </si>
  <si>
    <t>00261--SABANILLAS</t>
  </si>
  <si>
    <t>00140--REPUBLICA DE PANAMA</t>
  </si>
  <si>
    <t>00160--MIXTA SAN CRISTOBAL SUR</t>
  </si>
  <si>
    <t>00188--GABRIEL BRENES ROBLES</t>
  </si>
  <si>
    <t>00251--CRISTOBAL COLON</t>
  </si>
  <si>
    <t>03736--SOLEDAD</t>
  </si>
  <si>
    <t>00241--SAN LUIS</t>
  </si>
  <si>
    <t>00101--REPUBLICA DE HONDURAS</t>
  </si>
  <si>
    <t>00187--BAJOS DE PRAGA</t>
  </si>
  <si>
    <t>00156--DR. MARIANO FIGUERES FORGES</t>
  </si>
  <si>
    <t>00361--SEVILLA</t>
  </si>
  <si>
    <t>00180--SANTA MARTA</t>
  </si>
  <si>
    <t>00271--TERUEL</t>
  </si>
  <si>
    <t>00152--PAQUITA FERRER DE FIGUERES</t>
  </si>
  <si>
    <t>00161--JUSTO MARIA PADILLA CASTRO</t>
  </si>
  <si>
    <t>00242--TOLEDO</t>
  </si>
  <si>
    <t>00262--LAS GRAVILIAS</t>
  </si>
  <si>
    <t>00243--FERNANDO DE ARAGON</t>
  </si>
  <si>
    <t>00189--ALEJANDRO RODRIGUEZ RODRIGUEZ</t>
  </si>
  <si>
    <t>00264--BAJOS DE PLOMO</t>
  </si>
  <si>
    <t>00273--ZONCUANO</t>
  </si>
  <si>
    <t>00266--CASPIROLA</t>
  </si>
  <si>
    <t>00263--LAS VEGAS</t>
  </si>
  <si>
    <t>00147--LA PACAYA</t>
  </si>
  <si>
    <t>00244--TABLAZO</t>
  </si>
  <si>
    <t>00136--GUATUSO</t>
  </si>
  <si>
    <t>00246--LA ESPERANZA</t>
  </si>
  <si>
    <t>00149--JESUS MORALES GARBANZO</t>
  </si>
  <si>
    <t>03345--DOS CERCAS</t>
  </si>
  <si>
    <t>00141--SAN JERONIMO</t>
  </si>
  <si>
    <t>00094--SOR MARIA ROMERO MENESES</t>
  </si>
  <si>
    <t>00253--LUIS AGUILAR</t>
  </si>
  <si>
    <t>00135--REVERENDO FRANCISCO SCHMITZ</t>
  </si>
  <si>
    <t>00151--LLANO BONITO</t>
  </si>
  <si>
    <t>00153--JOSE NAVARRO ARAYA</t>
  </si>
  <si>
    <t>00142--LOS GUIDO</t>
  </si>
  <si>
    <t>00007--SECTOR SIETE</t>
  </si>
  <si>
    <t>03766--SAN FRANCISCO</t>
  </si>
  <si>
    <t>00327--COLONIA GAMALOTILLO</t>
  </si>
  <si>
    <t>03388--BAJO LOS MURILLO</t>
  </si>
  <si>
    <t>00372--LOS ALTOS</t>
  </si>
  <si>
    <t>00373--BAJO LOAIZA</t>
  </si>
  <si>
    <t>03531--SANTA CECILIA</t>
  </si>
  <si>
    <t>00341--ROBERTO LOPEZ VARELA</t>
  </si>
  <si>
    <t>00292--JUNQUILLO ARRIBA</t>
  </si>
  <si>
    <t>00293--BELLA VISTA</t>
  </si>
  <si>
    <t>00377--COLONIA SAN FRANCISCO</t>
  </si>
  <si>
    <t>00328--LA ANGOSTURA</t>
  </si>
  <si>
    <t>00357--BRASIL DE MORA</t>
  </si>
  <si>
    <t>00358--JESUS QUESADA ALVARADO</t>
  </si>
  <si>
    <t>00298--JUNQUILLO ABAJO</t>
  </si>
  <si>
    <t>00294--CAÑALES ARRIBA</t>
  </si>
  <si>
    <t>00305--CANDELARITA</t>
  </si>
  <si>
    <t>00342--JUAN LUIS GARCIA GONZALEZ</t>
  </si>
  <si>
    <t>00306--CERBATANA</t>
  </si>
  <si>
    <t>00388--COLONIA PASO AGRES</t>
  </si>
  <si>
    <t>00359--CORRALAR DE MORA</t>
  </si>
  <si>
    <t>00349--CORTEZAL</t>
  </si>
  <si>
    <t>00395--JOSE SALAZAR ZUÑIGA</t>
  </si>
  <si>
    <t>00343--GRIFO ALTO</t>
  </si>
  <si>
    <t>00344--REPUBLICA DE PARAGUAY</t>
  </si>
  <si>
    <t>00350--EL PORO</t>
  </si>
  <si>
    <t>00345--ELOY MORUA CARRILLO</t>
  </si>
  <si>
    <t>00303--FLORALIA</t>
  </si>
  <si>
    <t>00333--GAMALOTILLO</t>
  </si>
  <si>
    <t>00323--GUARUMAL</t>
  </si>
  <si>
    <t>00366--JACINTO MORA GOMEZ</t>
  </si>
  <si>
    <t>00362--SANTIAGO ALPIZAR JIMENEZ</t>
  </si>
  <si>
    <t>00312--JILGUERAL</t>
  </si>
  <si>
    <t>00367--ADELA RODRIGUEZ VENEGAS</t>
  </si>
  <si>
    <t>00314--BAJO DE LA LEGUA</t>
  </si>
  <si>
    <t>00316--LA PALMA</t>
  </si>
  <si>
    <t>00364--SAN BOSCO DE MORA</t>
  </si>
  <si>
    <t>00394--LAS DELICIAS</t>
  </si>
  <si>
    <t>00346--LLANO GRANDE</t>
  </si>
  <si>
    <t>00374--MANUEL BUSTAMANTE VARGAS</t>
  </si>
  <si>
    <t>00324--RAFAEL SOLORZANO SABORIO</t>
  </si>
  <si>
    <t>00335--LOS ANGELES</t>
  </si>
  <si>
    <t>00295--MERCEDES NORTE</t>
  </si>
  <si>
    <t>00307--MERCEDES SUR</t>
  </si>
  <si>
    <t>00390--MONTELIMAR</t>
  </si>
  <si>
    <t>00392--MONTERREY</t>
  </si>
  <si>
    <t>00368--MORADO</t>
  </si>
  <si>
    <t>00370--PALMICHAL DE ACOSTA</t>
  </si>
  <si>
    <t>00308--PEDERNAL</t>
  </si>
  <si>
    <t>00348--LUIS MONGE MADRIGAL</t>
  </si>
  <si>
    <t>00347--NAZARIO VALVERDE JIMENEZ</t>
  </si>
  <si>
    <t>00365--JOSE MARIA CAÑAS</t>
  </si>
  <si>
    <t>00354--ESTEBAN LORENZO DELCORO</t>
  </si>
  <si>
    <t>00318--POLKA</t>
  </si>
  <si>
    <t>00398--PURIRES</t>
  </si>
  <si>
    <t>00360--NINFA CABEZAS GONZALEZ</t>
  </si>
  <si>
    <t>00304--JOSE ROJAS ALPIZAR</t>
  </si>
  <si>
    <t>00375--EL RODEO</t>
  </si>
  <si>
    <t>00296--SALAZAR</t>
  </si>
  <si>
    <t>00320--ANICETO JIMENEZ BARBOZA</t>
  </si>
  <si>
    <t>00399--SAN ANTONIO</t>
  </si>
  <si>
    <t>00352--MIXTA DE SAN JUAN</t>
  </si>
  <si>
    <t>00336--SAN MIGUEL</t>
  </si>
  <si>
    <t>00379--SAN PABLO</t>
  </si>
  <si>
    <t>00380--DR. CLODOMIRO PICADO TWIGHT</t>
  </si>
  <si>
    <t>00401--LAGUNAS</t>
  </si>
  <si>
    <t>00297--ROSARIO SALAZAR MARIN</t>
  </si>
  <si>
    <t>00321--SANTA MARTA</t>
  </si>
  <si>
    <t>00300--DARIO FLORES HERNANDEZ</t>
  </si>
  <si>
    <t>00299--RAMON BEDOYA MONGE</t>
  </si>
  <si>
    <t>00363--LISIMACO CHAVARRIA PALMA</t>
  </si>
  <si>
    <t>00369--SAN PABLO DE PALMICHAL</t>
  </si>
  <si>
    <t>00325--VISTA DE MAR</t>
  </si>
  <si>
    <t>00371--ROGELIO FERNANDEZ GÜELL</t>
  </si>
  <si>
    <t>00326--ZAPATON</t>
  </si>
  <si>
    <t>00332--ARENAL</t>
  </si>
  <si>
    <t>00403--SAN LUIS</t>
  </si>
  <si>
    <t>00404--MATA DE PLATANO</t>
  </si>
  <si>
    <t>00356--BAJO BURGOS</t>
  </si>
  <si>
    <t>00340--NARANJAL</t>
  </si>
  <si>
    <t>00456--LABORATORIO</t>
  </si>
  <si>
    <t>03765--I.D.A. JORON</t>
  </si>
  <si>
    <t>00561--AGUAS BUENAS</t>
  </si>
  <si>
    <t>00494--LOURDES</t>
  </si>
  <si>
    <t>03878--TSENE DIKOL</t>
  </si>
  <si>
    <t>00551--LOS ANGELES</t>
  </si>
  <si>
    <t>00521--LA COLONIA</t>
  </si>
  <si>
    <t>03373--LA NUEVA HORTENSIA</t>
  </si>
  <si>
    <t>03763--RENACER</t>
  </si>
  <si>
    <t>00636--SONADOR</t>
  </si>
  <si>
    <t>00495--LA AURORA</t>
  </si>
  <si>
    <t>03571--EL PROGRESO</t>
  </si>
  <si>
    <t>03372--BÖKÖ BATA</t>
  </si>
  <si>
    <t>03767--SANTA LUCIA</t>
  </si>
  <si>
    <t>00496--EL TIRRA</t>
  </si>
  <si>
    <t>00421--SANTA MARTA</t>
  </si>
  <si>
    <t>03570--LAS LOMAS</t>
  </si>
  <si>
    <t>00659--EL PROGRESO</t>
  </si>
  <si>
    <t>00562--ORATORIO</t>
  </si>
  <si>
    <t>00541--CRISTO REY</t>
  </si>
  <si>
    <t>03369--CEIBON</t>
  </si>
  <si>
    <t>02372--DR. RAFAEL ANGEL CALDERON GUARDIA</t>
  </si>
  <si>
    <t>03498--LA SABANA</t>
  </si>
  <si>
    <t>03496--SAN VICENTE</t>
  </si>
  <si>
    <t>03497--LOS MADEROS</t>
  </si>
  <si>
    <t>00677--BAJO DE SABALO</t>
  </si>
  <si>
    <t>00622--YERI</t>
  </si>
  <si>
    <t>02882--I.D.A. SAN MARTIN</t>
  </si>
  <si>
    <t>00645--LA SHAMBA</t>
  </si>
  <si>
    <t>00614--ARTURO TINOCO JIMENEZ</t>
  </si>
  <si>
    <t>00513--TALARI</t>
  </si>
  <si>
    <t>03261--PLAYA HERMOSA</t>
  </si>
  <si>
    <t>00552--BAJO DE LAS BONITAS</t>
  </si>
  <si>
    <t>00599--VILLA HERMOSA</t>
  </si>
  <si>
    <t>02470--JERUSALEN 3M</t>
  </si>
  <si>
    <t>00600--HOLANDA</t>
  </si>
  <si>
    <t>03647--EL CAMPO</t>
  </si>
  <si>
    <t>03648--SAN ISIDRO</t>
  </si>
  <si>
    <t>00575--BARRIO NUEVO</t>
  </si>
  <si>
    <t>03882--PROVIDENCIA</t>
  </si>
  <si>
    <t>03764--TOLEDO</t>
  </si>
  <si>
    <t>00470--BARU</t>
  </si>
  <si>
    <t>00564--LA SUIZA</t>
  </si>
  <si>
    <t>03806--OASIS</t>
  </si>
  <si>
    <t>03799--NUEVA SANTA ANA</t>
  </si>
  <si>
    <t>03804--SAN MARTIN</t>
  </si>
  <si>
    <t>03768--SAN LUIS</t>
  </si>
  <si>
    <t>00601--BOLAS</t>
  </si>
  <si>
    <t>00553--REPUBLICA DE BOLIVIA</t>
  </si>
  <si>
    <t>00514--BUENA VISTA</t>
  </si>
  <si>
    <t>00630--CAÑAS</t>
  </si>
  <si>
    <t>02478--CORRALILLO</t>
  </si>
  <si>
    <t>00405--SAN ANDRES</t>
  </si>
  <si>
    <t>00515--SAN JOSE</t>
  </si>
  <si>
    <t>00448--LOS ANGELES</t>
  </si>
  <si>
    <t>00424--CALLE MORA</t>
  </si>
  <si>
    <t>00428--VILLA MILLS</t>
  </si>
  <si>
    <t>00649--LA FILA</t>
  </si>
  <si>
    <t>00660--OJO DE AGUA</t>
  </si>
  <si>
    <t>00516--CANAAN</t>
  </si>
  <si>
    <t>00429--BERLIN</t>
  </si>
  <si>
    <t>00412--SAGRADA FAMILIA</t>
  </si>
  <si>
    <t>00413--LA ASUNCION</t>
  </si>
  <si>
    <t>00522--PUEBLO NUEVO</t>
  </si>
  <si>
    <t>00686--SAN JUAN</t>
  </si>
  <si>
    <t>00415--PEDRO PEREZ ZELEDON</t>
  </si>
  <si>
    <t>00654--CHANGUENA</t>
  </si>
  <si>
    <t>00497--CHIMIROL</t>
  </si>
  <si>
    <t>00651--BELLA VISTA</t>
  </si>
  <si>
    <t>00577--CHINA KICHA</t>
  </si>
  <si>
    <t>00687--LAS DELICIAS</t>
  </si>
  <si>
    <t>00554--CONCEPCION</t>
  </si>
  <si>
    <t>00702--CONCEPCION</t>
  </si>
  <si>
    <t>00430--QUEBRADA DE VUELTAS</t>
  </si>
  <si>
    <t>00640--CONVENTO</t>
  </si>
  <si>
    <t>00675--COLORADO</t>
  </si>
  <si>
    <t>00661--EL VERGEL</t>
  </si>
  <si>
    <t>00627--CORDONCILLO</t>
  </si>
  <si>
    <t>02451--LA HORTENSIA</t>
  </si>
  <si>
    <t>00655--CURRE</t>
  </si>
  <si>
    <t>00706--BOQUETE</t>
  </si>
  <si>
    <t>00498--DANIEL FLORES ZAVALETA</t>
  </si>
  <si>
    <t>00523--FATIMA</t>
  </si>
  <si>
    <t>00524--QUIZARRA</t>
  </si>
  <si>
    <t>00525--SANTA TERESA DE CAJON</t>
  </si>
  <si>
    <t>00594--DESAMPARADOS</t>
  </si>
  <si>
    <t>00432--DIVISION</t>
  </si>
  <si>
    <t>00476--DOMINICAL</t>
  </si>
  <si>
    <t>00708--LA FORTUNA</t>
  </si>
  <si>
    <t>00652--DORIS Z. STONE</t>
  </si>
  <si>
    <t>00595--EL AGUILA</t>
  </si>
  <si>
    <t>00689--MARAVILLA</t>
  </si>
  <si>
    <t>00444--BAJO LAS ESPERANZAS</t>
  </si>
  <si>
    <t>00434--EL BRUJO</t>
  </si>
  <si>
    <t>00526--EL CARMEN</t>
  </si>
  <si>
    <t>03495--EL QUEMADO</t>
  </si>
  <si>
    <t>00542--EL CEDRAL</t>
  </si>
  <si>
    <t>00457--EL CEIBO</t>
  </si>
  <si>
    <t>00602--EL CEIBO</t>
  </si>
  <si>
    <t>00499--FERNANDO VALVERDE VEGA</t>
  </si>
  <si>
    <t>00628--EL PEJE</t>
  </si>
  <si>
    <t>00690--BRAZO DE ORO</t>
  </si>
  <si>
    <t>00481--EL ROBLE</t>
  </si>
  <si>
    <t>00555--EL SOCORRO</t>
  </si>
  <si>
    <t>00637--EL SOCORRO</t>
  </si>
  <si>
    <t>00616--GUANACASTE</t>
  </si>
  <si>
    <t>00712--FILADELFIA</t>
  </si>
  <si>
    <t>02430--OCOCHOBI</t>
  </si>
  <si>
    <t>00629--GUADALAJARA</t>
  </si>
  <si>
    <t>00589--GUADALUPE</t>
  </si>
  <si>
    <t>00709--GUAGARAL</t>
  </si>
  <si>
    <t>00406--EL HOYON</t>
  </si>
  <si>
    <t>00623--JOSE FABIO GONGORA UMAÑA</t>
  </si>
  <si>
    <t>00478--LA ALFOMBRA</t>
  </si>
  <si>
    <t>00445--LA ANGOSTURA</t>
  </si>
  <si>
    <t>00446--LA CENIZA</t>
  </si>
  <si>
    <t>00417--LA ESE</t>
  </si>
  <si>
    <t>00453--LAS ESPERANZAS</t>
  </si>
  <si>
    <t>00482--LA FLORIDA</t>
  </si>
  <si>
    <t>00527--LA FORTUNA</t>
  </si>
  <si>
    <t>00697--LA GUARIA</t>
  </si>
  <si>
    <t>00501--LA HERMOSA</t>
  </si>
  <si>
    <t>02386--HUACABATA</t>
  </si>
  <si>
    <t>00502--LA LINDA</t>
  </si>
  <si>
    <t>00528--REPUBLICA DE MEXICO</t>
  </si>
  <si>
    <t>00604--PALMITAL</t>
  </si>
  <si>
    <t>00463--CARLOS LUIS VALVERDE VEGA</t>
  </si>
  <si>
    <t>00603--LA PIÑERA</t>
  </si>
  <si>
    <t>00509--LA PIEDRA</t>
  </si>
  <si>
    <t>00503--LA REPUNTA</t>
  </si>
  <si>
    <t>00556--LA SIERRA</t>
  </si>
  <si>
    <t>00436--EL JARDIN</t>
  </si>
  <si>
    <t>00576--LA TRINIDAD</t>
  </si>
  <si>
    <t>00529--LA UNION</t>
  </si>
  <si>
    <t>00543--LA ESPERANZA</t>
  </si>
  <si>
    <t>00530--LAGUNA</t>
  </si>
  <si>
    <t>00570--LAS BONITAS</t>
  </si>
  <si>
    <t>00449--LOMAS DE COCORI</t>
  </si>
  <si>
    <t>00454--LAS JUNTAS DE PACUAR</t>
  </si>
  <si>
    <t>00544--LAS MERCEDES</t>
  </si>
  <si>
    <t>00579--LAS MESAS</t>
  </si>
  <si>
    <t>00710--LAS PILAS</t>
  </si>
  <si>
    <t>00475--LAS TUMBAS</t>
  </si>
  <si>
    <t>00678--LAS VUELTAS</t>
  </si>
  <si>
    <t>00464--LA UVITA DE OSA</t>
  </si>
  <si>
    <t>00638--LLANO BONITO</t>
  </si>
  <si>
    <t>00440--EL LLANO</t>
  </si>
  <si>
    <t>00694--PUEBLO NUEVO</t>
  </si>
  <si>
    <t>00437--IGNACIO DURAN VEGA</t>
  </si>
  <si>
    <t>00505--JOSE BREINDERHOFF</t>
  </si>
  <si>
    <t>00683--LOS NARANJOS</t>
  </si>
  <si>
    <t>00557--LOS REYES</t>
  </si>
  <si>
    <t>00703--MAIZ DE LOS BORUCAS</t>
  </si>
  <si>
    <t>00705--MAIZ DE LOS UVA</t>
  </si>
  <si>
    <t>00510--MIRAFLORES</t>
  </si>
  <si>
    <t>00407--MIRAVALLES</t>
  </si>
  <si>
    <t>00558--MOLLEJONES</t>
  </si>
  <si>
    <t>00531--MONTECARLO</t>
  </si>
  <si>
    <t>00411--FRANCISCO MORAZAN QUESADA</t>
  </si>
  <si>
    <t>00559--NARANJO</t>
  </si>
  <si>
    <t>00669--SAN JOAQUIN</t>
  </si>
  <si>
    <t>00666--BAJO DE VERAGUA</t>
  </si>
  <si>
    <t>00459--OJO DE AGUA</t>
  </si>
  <si>
    <t>00451--LAS LAGUNAS</t>
  </si>
  <si>
    <t>00455--ROSARIO ARRONIZ</t>
  </si>
  <si>
    <t>00504--HERNAN RODRIGUEZ RUIZ</t>
  </si>
  <si>
    <t>00517--PALMITAL</t>
  </si>
  <si>
    <t>00545--SANTA CECILIA</t>
  </si>
  <si>
    <t>00607--PARAISO</t>
  </si>
  <si>
    <t>00580--PARAISO</t>
  </si>
  <si>
    <t>00538--SANTA ANA</t>
  </si>
  <si>
    <t>00447--PAVONES</t>
  </si>
  <si>
    <t>00506--PEÑAS BLANCAS</t>
  </si>
  <si>
    <t>00420--MIXTA PEDREGOSO</t>
  </si>
  <si>
    <t>00465--PACUARITO</t>
  </si>
  <si>
    <t>00680--POTRERO GRANDE</t>
  </si>
  <si>
    <t>00507--MARIA MORA UREÑA</t>
  </si>
  <si>
    <t>00477--PUNTO DE MIRA</t>
  </si>
  <si>
    <t>00408--QUEBRADAS</t>
  </si>
  <si>
    <t>00714--LA VIRGEN</t>
  </si>
  <si>
    <t>00682--SAN RAFAEL</t>
  </si>
  <si>
    <t>00647--PILON</t>
  </si>
  <si>
    <t>00633--RIO GRANDE</t>
  </si>
  <si>
    <t>00560--RIO GRANDE</t>
  </si>
  <si>
    <t>00512--JUAN VALVERDE MORA</t>
  </si>
  <si>
    <t>00613--RIO AZUL</t>
  </si>
  <si>
    <t>00582--SAN ANTONIO ABAJO</t>
  </si>
  <si>
    <t>00409--RODRIGO FACIO BRENES</t>
  </si>
  <si>
    <t>00625--ROGELIO FERNANDEZ GÜELL</t>
  </si>
  <si>
    <t>00460--SAN AGUSTIN</t>
  </si>
  <si>
    <t>00591--SAN ANTONIO</t>
  </si>
  <si>
    <t>00433--SAN ANTONIO</t>
  </si>
  <si>
    <t>00648--SAN ANTONIO</t>
  </si>
  <si>
    <t>00518--SAN BLAS</t>
  </si>
  <si>
    <t>00567--SAN JUAN BOSCO</t>
  </si>
  <si>
    <t>00563--SAN CARLOS</t>
  </si>
  <si>
    <t>00435--SAN CAYETANO</t>
  </si>
  <si>
    <t>00534--SAN FRANCISCO</t>
  </si>
  <si>
    <t>00586--SAN GABRIEL</t>
  </si>
  <si>
    <t>00511--SAN GERARDO</t>
  </si>
  <si>
    <t>00568--SAN GERARDO DE PLATANARES</t>
  </si>
  <si>
    <t>00539--SAN JERONIMO</t>
  </si>
  <si>
    <t>00484--SAN JUAN DE DIOS</t>
  </si>
  <si>
    <t>00485--SAN JUAN MIRAMAR</t>
  </si>
  <si>
    <t>00519--SAN JUAN NORTE</t>
  </si>
  <si>
    <t>00466--JOSE MARIA CHAVERRI PICADO</t>
  </si>
  <si>
    <t>00486--SAN LORENZO</t>
  </si>
  <si>
    <t>00618--SAN LUIS</t>
  </si>
  <si>
    <t>00588--SAN MARCOS</t>
  </si>
  <si>
    <t>00581--SAN MARTIN</t>
  </si>
  <si>
    <t>00596--SAN MIGUEL</t>
  </si>
  <si>
    <t>00565--SAN PABLO</t>
  </si>
  <si>
    <t>00536--SAN PEDRITO</t>
  </si>
  <si>
    <t>00540--SAN PEDRO</t>
  </si>
  <si>
    <t>00635--SAN RAFAEL</t>
  </si>
  <si>
    <t>00410--MELICO SALAZAR ZUÑIGA</t>
  </si>
  <si>
    <t>00425--SAN RAMON NORTE</t>
  </si>
  <si>
    <t>02779--BAJO LAS BRISAS</t>
  </si>
  <si>
    <t>00546--LAS BRISAS</t>
  </si>
  <si>
    <t>00422--GUSTAVO AGÜERO BARRANTES</t>
  </si>
  <si>
    <t>03664--FLORENCIA DE MATAZANOS</t>
  </si>
  <si>
    <t>00467--SAN SALVADOR</t>
  </si>
  <si>
    <t>00441--SANTA EDUVIGES</t>
  </si>
  <si>
    <t>00610--SANTA CRUZ</t>
  </si>
  <si>
    <t>00461--EL PEJE</t>
  </si>
  <si>
    <t>00508--SANTA ELENA</t>
  </si>
  <si>
    <t>00662--SANTA LUCIA</t>
  </si>
  <si>
    <t>00583--SANTA LUCIA DE PEJIBAYE</t>
  </si>
  <si>
    <t>00537--SANTA MARIA</t>
  </si>
  <si>
    <t>00632--SANTA MARTA</t>
  </si>
  <si>
    <t>00684--JUAN RAFAEL MORA PORRAS</t>
  </si>
  <si>
    <t>00641--SANTA ROSA</t>
  </si>
  <si>
    <t>00664--LAS CRUCES</t>
  </si>
  <si>
    <t>00532--SANTIAGO</t>
  </si>
  <si>
    <t>00426--SANTO TOMAS</t>
  </si>
  <si>
    <t>00423--SAVEGRE</t>
  </si>
  <si>
    <t>00414--SINAI</t>
  </si>
  <si>
    <t>00533--SAN RAFAEL</t>
  </si>
  <si>
    <t>00569--SAN RAFAEL DE PLATANARES</t>
  </si>
  <si>
    <t>00418--SANTA ROSA</t>
  </si>
  <si>
    <t>00650--TERRABA</t>
  </si>
  <si>
    <t>00488--TRES PIEDRAS</t>
  </si>
  <si>
    <t>00606--UJARRAS</t>
  </si>
  <si>
    <t>00442--VALENCIA</t>
  </si>
  <si>
    <t>00593--VALLE DE LA CRUZ</t>
  </si>
  <si>
    <t>00590--VERACRUZ</t>
  </si>
  <si>
    <t>00566--VILLA ARGENTINA</t>
  </si>
  <si>
    <t>00450--VILLA LIGIA</t>
  </si>
  <si>
    <t>00419--VILLA NUEVA</t>
  </si>
  <si>
    <t>00572--VISTA DE MAR</t>
  </si>
  <si>
    <t>00634--VOLCAN</t>
  </si>
  <si>
    <t>03357--EL JORON</t>
  </si>
  <si>
    <t>00490--DOMINICALITO</t>
  </si>
  <si>
    <t>00452--QUEBRADA HONDA</t>
  </si>
  <si>
    <t>00585--EL ZAPOTE</t>
  </si>
  <si>
    <t>03272--LA ARENILLA</t>
  </si>
  <si>
    <t>00416--12 DE MARZO DE 1948</t>
  </si>
  <si>
    <t>00547--SAN IGNACIO</t>
  </si>
  <si>
    <t>00695--CAPRI</t>
  </si>
  <si>
    <t>00617--CALDERON</t>
  </si>
  <si>
    <t>00696--BIOLLEY</t>
  </si>
  <si>
    <t>00624--SAN CARLOS</t>
  </si>
  <si>
    <t>00681--ALTAMIRA</t>
  </si>
  <si>
    <t>00548--ZAPOTAL</t>
  </si>
  <si>
    <t>00643--LOS ANGELES</t>
  </si>
  <si>
    <t>00549--SAN RAFAEL ARRIBA</t>
  </si>
  <si>
    <t>00608--EL PUENTE</t>
  </si>
  <si>
    <t>00644--ALTAMIRA</t>
  </si>
  <si>
    <t>00691--CLAVERA</t>
  </si>
  <si>
    <t>00462--LA RIBERA</t>
  </si>
  <si>
    <t>00535--EL PILAR</t>
  </si>
  <si>
    <t>00597--LAS DELICIAS</t>
  </si>
  <si>
    <t>00717--JALISCO</t>
  </si>
  <si>
    <t>00592--MOCTEZUMA</t>
  </si>
  <si>
    <t>00620--LAS BRISAS</t>
  </si>
  <si>
    <t>00619--YUAVIN</t>
  </si>
  <si>
    <t>00672--QUEBRADA BONITA</t>
  </si>
  <si>
    <t>00656--LA BONGA</t>
  </si>
  <si>
    <t>00468--TINAMASTE</t>
  </si>
  <si>
    <t>00676--LA PUNA</t>
  </si>
  <si>
    <t>03356--EL CACAO</t>
  </si>
  <si>
    <t>03260--EL PARAMO</t>
  </si>
  <si>
    <t>00657--EL CACIQUE</t>
  </si>
  <si>
    <t>03335--LAS VEGAS</t>
  </si>
  <si>
    <t>03336--LA GUARIA</t>
  </si>
  <si>
    <t>03259--TIERRA PROMETIDA</t>
  </si>
  <si>
    <t>00598--SANTA CECILIA</t>
  </si>
  <si>
    <t>00550--SANTO DOMINGO</t>
  </si>
  <si>
    <t>00573--BUENOS AIRES</t>
  </si>
  <si>
    <t>00699--PALMIRA</t>
  </si>
  <si>
    <t>00443--CALIFORNIA</t>
  </si>
  <si>
    <t>00469--LA FLOR DE BAHIA</t>
  </si>
  <si>
    <t>00701--SABALO</t>
  </si>
  <si>
    <t>00574--LOS NARANJOS</t>
  </si>
  <si>
    <t>00805--GUATUSA</t>
  </si>
  <si>
    <t>00799--MARIA INMACULADA</t>
  </si>
  <si>
    <t>00732--AEROPUERTO</t>
  </si>
  <si>
    <t>00796--ALFREDO GOMEZ ZAMORA</t>
  </si>
  <si>
    <t>00739--MIGUEL HIDALGO BASTOS</t>
  </si>
  <si>
    <t>00851--I.D.A. SALINAS</t>
  </si>
  <si>
    <t>03442--RAFAEL ANGEL CALDERON GUARDIA</t>
  </si>
  <si>
    <t>00752--GUADALAJARA</t>
  </si>
  <si>
    <t>00868--ALTO LOPEZ</t>
  </si>
  <si>
    <t>03486--LA PRADERA</t>
  </si>
  <si>
    <t>03600--FATIMA</t>
  </si>
  <si>
    <t>00769--JOSE MIGUEL ZUMBADO SOTO</t>
  </si>
  <si>
    <t>00853--ALTOS DE NARANJO</t>
  </si>
  <si>
    <t>00787--JOSE MANUEL PERALTA QUESADA</t>
  </si>
  <si>
    <t>03575--EL ACHIOTE</t>
  </si>
  <si>
    <t>03574--LAGOS DEL COYOL</t>
  </si>
  <si>
    <t>00741--NICOLAS CHACON VARGAS</t>
  </si>
  <si>
    <t>03485--LA LAGUNA</t>
  </si>
  <si>
    <t>00735--CALIFORNIA</t>
  </si>
  <si>
    <t>02192--SANTA CECILIA</t>
  </si>
  <si>
    <t>02336--CALLE LILES</t>
  </si>
  <si>
    <t>00869--BARROETA</t>
  </si>
  <si>
    <t>00824--BARTOLOME ANDROVETTO GARELLO</t>
  </si>
  <si>
    <t>00726--BERNARDO SOTO ALFARO</t>
  </si>
  <si>
    <t>00721--GUADALUPE</t>
  </si>
  <si>
    <t>00819--SAN RAFAEL</t>
  </si>
  <si>
    <t>00765--PACTO DEL JOCOTE</t>
  </si>
  <si>
    <t>02353--RINCON DE HERRERA</t>
  </si>
  <si>
    <t>00808--CARLOS MARIA RODRIGUEZ</t>
  </si>
  <si>
    <t>00725--MANUEL FRANCISCO CARRILLO SABORIO</t>
  </si>
  <si>
    <t>00788--JACINTO PANIAGÜA RODRIGUEZ</t>
  </si>
  <si>
    <t>00727--ASCENSION ESQUIVEL IBARRA</t>
  </si>
  <si>
    <t>00778--SAN LUIS DE CARRILLOS</t>
  </si>
  <si>
    <t>00724--LEON CORTES CASTRO</t>
  </si>
  <si>
    <t>00770--RINCON DE CACAO</t>
  </si>
  <si>
    <t>00843--RICARDO BATALLA PEREZ</t>
  </si>
  <si>
    <t>00771--LA CATALUÑA</t>
  </si>
  <si>
    <t>00772--VICTOR ARGUELLO MURILLO</t>
  </si>
  <si>
    <t>00871--CENTRAL DE ATENAS</t>
  </si>
  <si>
    <t>00773--SAN MIGUEL</t>
  </si>
  <si>
    <t>00820--CHILAMATE</t>
  </si>
  <si>
    <t>00828--MIGUEL RODRIGUEZ VILLARREAL</t>
  </si>
  <si>
    <t>00864--CHUCAZ DE MORA</t>
  </si>
  <si>
    <t>00759--MARIA VARGAS RODRIGUEZ</t>
  </si>
  <si>
    <t>03793--SANTA FE</t>
  </si>
  <si>
    <t>00854--THOMAS JEFFERSON</t>
  </si>
  <si>
    <t>03744--NUEVA SANTA RITA</t>
  </si>
  <si>
    <t>00825--ARTURO QUIROS CARRANZA</t>
  </si>
  <si>
    <t>00826--ROBERTO CASTRO VARGAS</t>
  </si>
  <si>
    <t>00783--SANTA RITA</t>
  </si>
  <si>
    <t>00810--I.M.A.S.</t>
  </si>
  <si>
    <t>00742--MARIO AGÜERO GONZALEZ</t>
  </si>
  <si>
    <t>00743--RAFAEL ALBERTO LUNA HERRERA</t>
  </si>
  <si>
    <t>00821--FRAIJANES</t>
  </si>
  <si>
    <t>00748--CARBONAL</t>
  </si>
  <si>
    <t>00866--PAVAS</t>
  </si>
  <si>
    <t>00812--POASITO</t>
  </si>
  <si>
    <t>00852--DESAMPARADOS</t>
  </si>
  <si>
    <t>00844--DULCE NOMBRE</t>
  </si>
  <si>
    <t>00744--SILVIA MONTERO ZAMORA</t>
  </si>
  <si>
    <t>00780--JESUS MAGDALENO VARGAS AGUILAR</t>
  </si>
  <si>
    <t>00737--HOLANDA</t>
  </si>
  <si>
    <t>00755--LEON CORTES CASTRO</t>
  </si>
  <si>
    <t>03293--SAN GERARDO</t>
  </si>
  <si>
    <t>00791--JULIO PEÑA MORUA</t>
  </si>
  <si>
    <t>00220--ALTOS DE CAJON</t>
  </si>
  <si>
    <t>00760--EL ROBLE</t>
  </si>
  <si>
    <t>00818--CARLOS MANUEL ROJAS QUIROS</t>
  </si>
  <si>
    <t>00855--TOMAS SANDOVAL</t>
  </si>
  <si>
    <t>00856--ESTANQUILLOS</t>
  </si>
  <si>
    <t>00802--EULOGIA RUIZ RUIZ</t>
  </si>
  <si>
    <t>00872--GUACIMO</t>
  </si>
  <si>
    <t>00722--JOSE MANUEL HERRERA SALAS</t>
  </si>
  <si>
    <t>00829--HACIENDA VIEJA</t>
  </si>
  <si>
    <t>00749--ITIQUIS</t>
  </si>
  <si>
    <t>00857--JESUS DE ATENAS</t>
  </si>
  <si>
    <t>00832--ROGELIO SOTELA BONILLA</t>
  </si>
  <si>
    <t>00758--JESUS OCAÑA ROJAS</t>
  </si>
  <si>
    <t>00785--GENERAL JOSE DE SAN MARTIN</t>
  </si>
  <si>
    <t>00756--JUAN SANTAMARIA</t>
  </si>
  <si>
    <t>00774--JULIA FERNANDEZ DE CORTES</t>
  </si>
  <si>
    <t>00789--FRANCISCO ALFARO ROJAS</t>
  </si>
  <si>
    <t>00873--LA BALSA</t>
  </si>
  <si>
    <t>00761--GABRIELA MISTRAL</t>
  </si>
  <si>
    <t>00792--RAMON HERRERO VITORIA</t>
  </si>
  <si>
    <t>00833--LABRADOR</t>
  </si>
  <si>
    <t>00745--ENRIQUE RIBA MORELLA</t>
  </si>
  <si>
    <t>00858--TRANQUILINO VIQUEZ RODRIGUEZ</t>
  </si>
  <si>
    <t>00940--LOS ANGELES</t>
  </si>
  <si>
    <t>00845--MADERAL</t>
  </si>
  <si>
    <t>00850--RAMONA SOSA MORENO</t>
  </si>
  <si>
    <t>00859--MONSEÑOR SANABRIA MARTINEZ</t>
  </si>
  <si>
    <t>00738--MIGUEL OBREGON LIZANO</t>
  </si>
  <si>
    <t>00768--MAURILIO SOTO ALFARO</t>
  </si>
  <si>
    <t>00860--MORAZAN</t>
  </si>
  <si>
    <t>00757--ONCE DE ABRIL</t>
  </si>
  <si>
    <t>00834--PARCELAS DEL I.T.C.O.</t>
  </si>
  <si>
    <t>00782--EDUARDO PINTO HERNANDEZ</t>
  </si>
  <si>
    <t>00790--PUENTE DE PIEDRA</t>
  </si>
  <si>
    <t>00775--QUEBRADAS</t>
  </si>
  <si>
    <t>00837--RAMADAS</t>
  </si>
  <si>
    <t>00784--RICARDO FERNANDEZ GUARDIA</t>
  </si>
  <si>
    <t>00794--JUAN ARRIETA MIRANDA</t>
  </si>
  <si>
    <t>00800--MARIA TERESA OBREGON LORIA</t>
  </si>
  <si>
    <t>00733--DAVID GONZALEZ ALFARO</t>
  </si>
  <si>
    <t>00746--ERMIDA BLANCO GONZALEZ</t>
  </si>
  <si>
    <t>00747--TIMOLEON MORERA SOTO</t>
  </si>
  <si>
    <t>00861--SABANA LARGA</t>
  </si>
  <si>
    <t>00813--MONSEÑOR DELFIN QUESADA CASTRO</t>
  </si>
  <si>
    <t>00754--LUIS FELIPE GONZALEZ FLORES</t>
  </si>
  <si>
    <t>00763--SAN ANTONIO</t>
  </si>
  <si>
    <t>00753--ALBERTO ECHANDI MONTERO</t>
  </si>
  <si>
    <t>00862--SAN ISIDRO</t>
  </si>
  <si>
    <t>00836--SAN JERONIMO</t>
  </si>
  <si>
    <t>00863--SAN JOSE NORTE</t>
  </si>
  <si>
    <t>00865--SAN JOSE SUR</t>
  </si>
  <si>
    <t>00814--SAN JUAN SUR</t>
  </si>
  <si>
    <t>00815--SAN JUAN NORTE</t>
  </si>
  <si>
    <t>00934--SAN JUAN</t>
  </si>
  <si>
    <t>00936--SAN LUIS</t>
  </si>
  <si>
    <t>00804--JOSE JOAQUIN MORA SIBAJA</t>
  </si>
  <si>
    <t>00797--SAN MIGUEL ABAJO</t>
  </si>
  <si>
    <t>00806--LUIS RODRIGUEZ SALAS</t>
  </si>
  <si>
    <t>00766--ENRIQUE PINTO FERNANDEZ</t>
  </si>
  <si>
    <t>00801--ALICE MOYA RODRIGUEZ</t>
  </si>
  <si>
    <t>00793--OTTO KOPPER STEFFENS</t>
  </si>
  <si>
    <t>00798--SANTA ELENA</t>
  </si>
  <si>
    <t>00870--SANTA EULALIA</t>
  </si>
  <si>
    <t>00849--SANTA RITA</t>
  </si>
  <si>
    <t>03441--RAUL ROJAS RODRIGUEZ</t>
  </si>
  <si>
    <t>00786--MIXTA DE SIQUIARES</t>
  </si>
  <si>
    <t>00767--JULIA FERNANDEZ RODRIGUEZ</t>
  </si>
  <si>
    <t>00811--URBANO OVIEDO ALFARO</t>
  </si>
  <si>
    <t>00807--SANTA GERTRUDIS SUR</t>
  </si>
  <si>
    <t>00817--SANTA ROSA</t>
  </si>
  <si>
    <t>00750--LUIS SIBAJA GARCIA</t>
  </si>
  <si>
    <t>00776--SILVESTRE ROJAS MURILLO</t>
  </si>
  <si>
    <t>00781--DR. ADOLFO JIMENEZ DE LA GUARDIA</t>
  </si>
  <si>
    <t>00839--TOBIAS GUZMAN BRENES</t>
  </si>
  <si>
    <t>00777--MARIANA MADRIGAL DE LA O</t>
  </si>
  <si>
    <t>00779--TURRUCARES</t>
  </si>
  <si>
    <t>00867--NUEVA DE LOS ALTOS</t>
  </si>
  <si>
    <t>00723--CINCO ESQUINAS</t>
  </si>
  <si>
    <t>00939--EL CAJON</t>
  </si>
  <si>
    <t>00874--ALTO DEL MONTE</t>
  </si>
  <si>
    <t>00734--INVU LAS CAÑAS</t>
  </si>
  <si>
    <t>00842--LA LIBERTAD</t>
  </si>
  <si>
    <t>00762--VILLA BONITA</t>
  </si>
  <si>
    <t>00795--SAN FRANCISCO</t>
  </si>
  <si>
    <t>03295--TUETAL SUR</t>
  </si>
  <si>
    <t>03294--RINCON CHIQUITO</t>
  </si>
  <si>
    <t>00740--UNION DE ROSALES</t>
  </si>
  <si>
    <t>03422--ALBERTO MANUEL BRENES MORA</t>
  </si>
  <si>
    <t>03421--PUEBLO NUEVO</t>
  </si>
  <si>
    <t>00912--GERARDO BADILLA MORA</t>
  </si>
  <si>
    <t>00954--ALFONSO MONGE RAMIREZ</t>
  </si>
  <si>
    <t>00883--PATRIARCA SAN JOSE</t>
  </si>
  <si>
    <t>00980--BAJO TAPEZCO</t>
  </si>
  <si>
    <t>03686--SAN BOSCO</t>
  </si>
  <si>
    <t>03456--BARRIO EL CARMEN</t>
  </si>
  <si>
    <t>03467--SAN RAFAEL</t>
  </si>
  <si>
    <t>00904--ANGELES NORTE</t>
  </si>
  <si>
    <t>00891--FELIX ANGEL SALAS CABEZAS</t>
  </si>
  <si>
    <t>00981--ARNULFO ARIAS MADRID</t>
  </si>
  <si>
    <t>00962--DANIEL SOLORZANO MURILLO</t>
  </si>
  <si>
    <t>00913--BAJO MATAMOROS</t>
  </si>
  <si>
    <t>00943--BAJOS DE TORO AMARILLO</t>
  </si>
  <si>
    <t>00887--BALBOA</t>
  </si>
  <si>
    <t>00979--EL LLANO</t>
  </si>
  <si>
    <t>00888--PATA DE GALLO</t>
  </si>
  <si>
    <t>00472--ABRAHAM PANIAGUA NUÑEZ</t>
  </si>
  <si>
    <t>00989--LA LEGUA</t>
  </si>
  <si>
    <t>00930--FERNANDO CASTRO LOPEZ</t>
  </si>
  <si>
    <t>00905--EL PROGRESO</t>
  </si>
  <si>
    <t>00958--CAÑUELA</t>
  </si>
  <si>
    <t>00914--YADIRA GAMBOA ALFARO</t>
  </si>
  <si>
    <t>00919--GABINO ARAYA BLANCO</t>
  </si>
  <si>
    <t>00969--LA UNION</t>
  </si>
  <si>
    <t>00966--JACINTO AVILA ARAYA</t>
  </si>
  <si>
    <t>00945--EL CRUCE DE CIRRI</t>
  </si>
  <si>
    <t>00920--CARLOS MARIA JIMENEZ ORTIZ</t>
  </si>
  <si>
    <t>00922--DR. CARLOS LUIS VALVERDE VEGA</t>
  </si>
  <si>
    <t>00927--CAROLINA RODRIGUEZ DE MIRAMBELL</t>
  </si>
  <si>
    <t>00990--COLONIA I.D.A. ANATERI</t>
  </si>
  <si>
    <t>00621--GUADALUPE</t>
  </si>
  <si>
    <t>00892--VALLE AZUL</t>
  </si>
  <si>
    <t>03685--LOS JARDINES</t>
  </si>
  <si>
    <t>00906--FERMIN RODRIGUEZ CORDERO</t>
  </si>
  <si>
    <t>00260--LA PALMITA</t>
  </si>
  <si>
    <t>00965--EL ROSARIO</t>
  </si>
  <si>
    <t>00928--EL SALVADOR</t>
  </si>
  <si>
    <t>00915--ERMELINDA MORA CARVAJAL</t>
  </si>
  <si>
    <t>00976--ERMIDA BLANCO GONZALEZ</t>
  </si>
  <si>
    <t>00982--FELIX VILLALOBOS VARGAS</t>
  </si>
  <si>
    <t>00895--FRANCISCO JOSE ORLICH BOLMARCICH</t>
  </si>
  <si>
    <t>00875--GEORGINA BOLMARCICH DE ORLICH</t>
  </si>
  <si>
    <t>00204--HELI SANTAMARIA NAVARRO</t>
  </si>
  <si>
    <t>00983--EIDA VARGAS CARRANZA</t>
  </si>
  <si>
    <t>00210--ALTO CASTRO</t>
  </si>
  <si>
    <t>00977--JOAQUIN LORENZO SANCHO QUESADA</t>
  </si>
  <si>
    <t>00970--PBRO. JOSE DEL OLMO</t>
  </si>
  <si>
    <t>00991--JOSE VALENCIANO ARRIETA</t>
  </si>
  <si>
    <t>00946--JUAN SANTAMARIA</t>
  </si>
  <si>
    <t>00949--JUDAS TADEO CORRALES SAENZ</t>
  </si>
  <si>
    <t>00972--JULIA FERNANDEZ RODRIGUEZ</t>
  </si>
  <si>
    <t>00896--LA BALSA</t>
  </si>
  <si>
    <t>00984--LA BRISA</t>
  </si>
  <si>
    <t>00925--LA CONSTANCIA</t>
  </si>
  <si>
    <t>00947--LA CUEVA</t>
  </si>
  <si>
    <t>00907--JULIAN VOLIO LLORENTE</t>
  </si>
  <si>
    <t>00916--LA GUARIA</t>
  </si>
  <si>
    <t>00931--ALVARO TERAN SECO</t>
  </si>
  <si>
    <t>00926--LA PALMA</t>
  </si>
  <si>
    <t>00897--ELISEO ARREDONDO BLANCO</t>
  </si>
  <si>
    <t>00992--RAMON BARQUERO SALAS</t>
  </si>
  <si>
    <t>00985--LA PICADA</t>
  </si>
  <si>
    <t>00967--SAN MIGUEL OESTE</t>
  </si>
  <si>
    <t>00921--BAJO SAN ANTONIO</t>
  </si>
  <si>
    <t>00898--LISIMACO CHAVARRIA PALMA</t>
  </si>
  <si>
    <t>00959--LLANO BONITO</t>
  </si>
  <si>
    <t>00876--LLANO BRENES</t>
  </si>
  <si>
    <t>00932--LLANO GRANDE</t>
  </si>
  <si>
    <t>00986--LORENZO GONZALEZ ARGUEDAS</t>
  </si>
  <si>
    <t>00900--LOS CRIQUES</t>
  </si>
  <si>
    <t>00971--LOS PINOS</t>
  </si>
  <si>
    <t>00960--LOS ROBLES</t>
  </si>
  <si>
    <t>00948--LOURDES</t>
  </si>
  <si>
    <t>00877--MACARIO VALVERDE MADRIGAL</t>
  </si>
  <si>
    <t>00908--MANUEL QUESADA BASTOS</t>
  </si>
  <si>
    <t>00899--MERCEDES QUESADA QUESADA</t>
  </si>
  <si>
    <t>00961--MIGUEL CARBALLO CORRALES</t>
  </si>
  <si>
    <t>00884--LA UNION</t>
  </si>
  <si>
    <t>00917--MONSEÑOR JUAN VICENTE SOLIS FERNANDEZ</t>
  </si>
  <si>
    <t>00880--MONSEÑOR CLODOVEO HIDALGO SOLANO</t>
  </si>
  <si>
    <t>00993--MORELOS</t>
  </si>
  <si>
    <t>00909--NAUTILIO ACOSTA PIEPPER</t>
  </si>
  <si>
    <t>00902--RUPERTO ZUÑIGA SANCHO</t>
  </si>
  <si>
    <t>00988--OTILIO ULATE BLANCO</t>
  </si>
  <si>
    <t>00987--SALUSTIO CAMACHO MUÑOZ</t>
  </si>
  <si>
    <t>00950--PALMITOS</t>
  </si>
  <si>
    <t>00933--PETERS</t>
  </si>
  <si>
    <t>00901--JUAN JOSE VALVERDE MADRIGAL</t>
  </si>
  <si>
    <t>00923--QUEBRADILLAS</t>
  </si>
  <si>
    <t>00968--REPUBLICA DE URUGUAY</t>
  </si>
  <si>
    <t>00955--REPUBLICA DE CUBA</t>
  </si>
  <si>
    <t>00951--REPUBLICA DEL ECUADOR</t>
  </si>
  <si>
    <t>00973--DR. RICARDO MORENO CAÑAS</t>
  </si>
  <si>
    <t>00889--RINCON DE MORA</t>
  </si>
  <si>
    <t>00974--PABLO ALVARADO VARGAS</t>
  </si>
  <si>
    <t>00885--RIO GRANDE</t>
  </si>
  <si>
    <t>00929--SAN FRANCISCO</t>
  </si>
  <si>
    <t>00941--SAN PEDRO</t>
  </si>
  <si>
    <t>00882--MIXTA SAN RAFAEL</t>
  </si>
  <si>
    <t>00952--SAN ROQUE</t>
  </si>
  <si>
    <t>00886--SANTIAGO</t>
  </si>
  <si>
    <t>00956--SANTIAGO CRESPO CALVO</t>
  </si>
  <si>
    <t>00935--EULOGIO SALAZAR LARA</t>
  </si>
  <si>
    <t>00918--SIMON BOLIVAR</t>
  </si>
  <si>
    <t>00938--JULIO ULATE GONZALEZ</t>
  </si>
  <si>
    <t>00953--SAN RAFAEL</t>
  </si>
  <si>
    <t>00963--SANTA MARGARITA</t>
  </si>
  <si>
    <t>00975--PBRO. VENANCIO DE OÑA Y MARTINEZ</t>
  </si>
  <si>
    <t>00910--COOPEZAMORA</t>
  </si>
  <si>
    <t>00942--CALLE SAN MIGUEL</t>
  </si>
  <si>
    <t>00994--ZAPOTE</t>
  </si>
  <si>
    <t>00878--LABORATORIO</t>
  </si>
  <si>
    <t>00964--ISABEL YGLESIAS CASTRO</t>
  </si>
  <si>
    <t>00890--RINCON DE OROZCO</t>
  </si>
  <si>
    <t>00944--SABANILLA</t>
  </si>
  <si>
    <t>01163--LOS ANGELES</t>
  </si>
  <si>
    <t>01110--LA PERLA</t>
  </si>
  <si>
    <t>01136--EL CASTILLO</t>
  </si>
  <si>
    <t>01060--MONTECRISTO</t>
  </si>
  <si>
    <t>01074--ABELARDO ROJAS QUESADA</t>
  </si>
  <si>
    <t>01130--AGUA AZUL</t>
  </si>
  <si>
    <t>03739--LAS PALMAS</t>
  </si>
  <si>
    <t>01015--PENJAMO</t>
  </si>
  <si>
    <t>01098--SAN FRANCISCO</t>
  </si>
  <si>
    <t>01175--TRES Y TRES</t>
  </si>
  <si>
    <t>01073--MARIO SALAZAR MORA</t>
  </si>
  <si>
    <t>03248--BARRIO LOS ANGELES</t>
  </si>
  <si>
    <t>03791--CAÑO CASTILLA</t>
  </si>
  <si>
    <t>01075--ALTAMIRA</t>
  </si>
  <si>
    <t>01102--LA PRADERA</t>
  </si>
  <si>
    <t>01050--SAN LUIS</t>
  </si>
  <si>
    <t>01076--LUIS GAMBOA ARAYA</t>
  </si>
  <si>
    <t>00995--LAS BRISAS</t>
  </si>
  <si>
    <t>01164--COOPEVEGA</t>
  </si>
  <si>
    <t>03552--EL CARMEN</t>
  </si>
  <si>
    <t>03657--BOCA DE RIO CUREÑA</t>
  </si>
  <si>
    <t>03491--EL FUTURO</t>
  </si>
  <si>
    <t>03705--SANTA ELENA</t>
  </si>
  <si>
    <t>03797--BONANZA</t>
  </si>
  <si>
    <t>01082--LOS ANGELES</t>
  </si>
  <si>
    <t>01108--LOS ANGELES</t>
  </si>
  <si>
    <t>03378--TRES AMIGOS</t>
  </si>
  <si>
    <t>03553--SAN MARTIN</t>
  </si>
  <si>
    <t>03488--LA URRACA</t>
  </si>
  <si>
    <t>01232--ESCALERAS</t>
  </si>
  <si>
    <t>01224--HERNANDEZ</t>
  </si>
  <si>
    <t>01114--LA UNION</t>
  </si>
  <si>
    <t>03846--LA TROCHA</t>
  </si>
  <si>
    <t>03487--COLONIA NARANJEÑA</t>
  </si>
  <si>
    <t>03249--I.D.A. GARABITO</t>
  </si>
  <si>
    <t>03551--COOPE ISABEL</t>
  </si>
  <si>
    <t>03550--EL CAMPO (SAN PABLO)</t>
  </si>
  <si>
    <t>00688--SANTA ESPERANZA</t>
  </si>
  <si>
    <t>01083--I.D.A. LOS LAGOS</t>
  </si>
  <si>
    <t>03247--CAIMITOS</t>
  </si>
  <si>
    <t>01041--EL CARMEN</t>
  </si>
  <si>
    <t>01246--SANTA LUCIA</t>
  </si>
  <si>
    <t>01227--LA ESPAÑOLITA</t>
  </si>
  <si>
    <t>00911--PUEBLO NUEVO</t>
  </si>
  <si>
    <t>01292--TRECE DE NOVIEMBRE</t>
  </si>
  <si>
    <t>01008--CARRIZAL</t>
  </si>
  <si>
    <t>00639--SAN ISIDRO</t>
  </si>
  <si>
    <t>01084--EL JARDIN</t>
  </si>
  <si>
    <t>01282--BETANIA</t>
  </si>
  <si>
    <t>01180--EL JAUURI</t>
  </si>
  <si>
    <t>01214--LA TRINIDAD</t>
  </si>
  <si>
    <t>03379--I.D.A. EL RUBI</t>
  </si>
  <si>
    <t>01137--JUAN RAFAEL CHACON CASTRO</t>
  </si>
  <si>
    <t>00079--BOCA DEL RIO SAN CARLOS</t>
  </si>
  <si>
    <t>01216--LA UNION</t>
  </si>
  <si>
    <t>03693--EL COROZO DE PATASTE</t>
  </si>
  <si>
    <t>01042--BUENA VISTA</t>
  </si>
  <si>
    <t>00996--BUENOS AIRES</t>
  </si>
  <si>
    <t>03362--BUENOS AIRES</t>
  </si>
  <si>
    <t>01293--EL BURIO</t>
  </si>
  <si>
    <t>01166--ACAPULCO</t>
  </si>
  <si>
    <t>01201--LA VIRGEN</t>
  </si>
  <si>
    <t>01241--SANTA RITA</t>
  </si>
  <si>
    <t>01202--LEONIDAS SEQUEIRA DUARTE</t>
  </si>
  <si>
    <t>03659--NUEVA ESPERANZA</t>
  </si>
  <si>
    <t>03661--MONTEALEGRE</t>
  </si>
  <si>
    <t>03660--SANTA FE</t>
  </si>
  <si>
    <t>03658--SANTA LUCIA</t>
  </si>
  <si>
    <t>00500--HERRADURA</t>
  </si>
  <si>
    <t>01181--SAN VITO</t>
  </si>
  <si>
    <t>01143--BUENOS AIRES</t>
  </si>
  <si>
    <t>00063--LA PAZ</t>
  </si>
  <si>
    <t>01183--POCOSOL</t>
  </si>
  <si>
    <t>01276--SAN JUAN</t>
  </si>
  <si>
    <t>00997--CARIBLANCO</t>
  </si>
  <si>
    <t>01031--CARLOS MAROTO QUIROS</t>
  </si>
  <si>
    <t>01195--EL PLOMO</t>
  </si>
  <si>
    <t>01061--CERRO CORTES</t>
  </si>
  <si>
    <t>01284--SAMEN</t>
  </si>
  <si>
    <t>01131--CHAMBACU</t>
  </si>
  <si>
    <t>01297--SANTA FE</t>
  </si>
  <si>
    <t>01309--VIENTO FRESCO</t>
  </si>
  <si>
    <t>01245--SAN ISIDRO</t>
  </si>
  <si>
    <t>01147--COCOBOLO</t>
  </si>
  <si>
    <t>01085--EL ENCANTO</t>
  </si>
  <si>
    <t>01187--MAJAGUA</t>
  </si>
  <si>
    <t>00111--CASTELMARE</t>
  </si>
  <si>
    <t>01148--LOS ALMENDROS</t>
  </si>
  <si>
    <t>01010--COLONIA TORO AMARILLO</t>
  </si>
  <si>
    <t>01111--EL ABANICO</t>
  </si>
  <si>
    <t>01115--SECTOR ANGELES</t>
  </si>
  <si>
    <t>01196--COQUITALES</t>
  </si>
  <si>
    <t>01112--CARLOS MARIA VASQUEZ ROJAS</t>
  </si>
  <si>
    <t>01171--EL CONCHO</t>
  </si>
  <si>
    <t>01043--CONCEPCION</t>
  </si>
  <si>
    <t>01113--SONAFLUCA</t>
  </si>
  <si>
    <t>01623--VILLA MARIA</t>
  </si>
  <si>
    <t>01149--GERMAN ROJAS ARAYA</t>
  </si>
  <si>
    <t>00998--CORAZON DE JESUS</t>
  </si>
  <si>
    <t>01064--CONCEPCION</t>
  </si>
  <si>
    <t>01247--EL COBANO</t>
  </si>
  <si>
    <t>01168--GUARUMAL</t>
  </si>
  <si>
    <t>01150--SAN ANDRES</t>
  </si>
  <si>
    <t>01053--DIOCESANO PADRE ELADIO SANCHO</t>
  </si>
  <si>
    <t>01203--SAN JOSE</t>
  </si>
  <si>
    <t>01016--CUESTILLAS</t>
  </si>
  <si>
    <t>01285--EL EDEN</t>
  </si>
  <si>
    <t>01062--PITALITO SUR</t>
  </si>
  <si>
    <t>01128--LA ORQUIDEA</t>
  </si>
  <si>
    <t>01044--DULCE NOMBRE</t>
  </si>
  <si>
    <t>01045--CEDRAL</t>
  </si>
  <si>
    <t>01218--EL COMBATE</t>
  </si>
  <si>
    <t>03359--SAN JOSE DE LA MONTAÑA</t>
  </si>
  <si>
    <t>03380--LA VICTORIA</t>
  </si>
  <si>
    <t>01140--ESTERITO</t>
  </si>
  <si>
    <t>01014--EL CARMEN</t>
  </si>
  <si>
    <t>01230--EL JOBO</t>
  </si>
  <si>
    <t>01033--EL MOLINO</t>
  </si>
  <si>
    <t>01097--EL PALMAR</t>
  </si>
  <si>
    <t>01017--EL PEJE</t>
  </si>
  <si>
    <t>01018--CARMEN LIDIA CASTRO RODRIGUEZ</t>
  </si>
  <si>
    <t>03358--LOS ALPES</t>
  </si>
  <si>
    <t>01266--EL SILENCIO</t>
  </si>
  <si>
    <t>01109--EL TANQUE</t>
  </si>
  <si>
    <t>01086--EL SAINO</t>
  </si>
  <si>
    <t>01087--CLEMENTE MARIN RODRIGUEZ</t>
  </si>
  <si>
    <t>01287--ENTRE RIOS</t>
  </si>
  <si>
    <t>01034--ERMIDA BLANCO GONZALEZ</t>
  </si>
  <si>
    <t>03489--JUANILAMA</t>
  </si>
  <si>
    <t>01065--ARISTIDES ROMAIN</t>
  </si>
  <si>
    <t>01046--ANTONIO JOSE DE SUCRE</t>
  </si>
  <si>
    <t>03361--I.D.A. LAS MARIAS</t>
  </si>
  <si>
    <t>00070--LAS NUBES</t>
  </si>
  <si>
    <t>00078--ULIMA</t>
  </si>
  <si>
    <t>01220--ISLA CHICA</t>
  </si>
  <si>
    <t>01057--JUAN BAUTISTA SOLIS RODRIGUEZ</t>
  </si>
  <si>
    <t>01055--JUAN CHAVES ROJAS</t>
  </si>
  <si>
    <t>01019--JUAN MANSO ESTEVEZ</t>
  </si>
  <si>
    <t>01020--JUAN SANTAMARIA</t>
  </si>
  <si>
    <t>01263--LA CABANGA</t>
  </si>
  <si>
    <t>01027--LA CEIBA</t>
  </si>
  <si>
    <t>01116--PROCOPIO GAMBOA VILLALOBOS</t>
  </si>
  <si>
    <t>01011--LA FLOR</t>
  </si>
  <si>
    <t>01124--LA FORTUNA</t>
  </si>
  <si>
    <t>01129--LA GUARIA</t>
  </si>
  <si>
    <t>01259--SAN ANTONIO</t>
  </si>
  <si>
    <t>01103--LA LEGUA</t>
  </si>
  <si>
    <t>01063--LA PALMERA</t>
  </si>
  <si>
    <t>01249--LA NUEVA LUCHA</t>
  </si>
  <si>
    <t>01088--LA TABLA</t>
  </si>
  <si>
    <t>01023--ECOLOGICA LA TIGRA</t>
  </si>
  <si>
    <t>01310--LA TIGRA</t>
  </si>
  <si>
    <t>01152--BETANIA</t>
  </si>
  <si>
    <t>01089--BOCA TAPADA</t>
  </si>
  <si>
    <t>01233--EL PAVON</t>
  </si>
  <si>
    <t>01172--LAS BANDERAS</t>
  </si>
  <si>
    <t>01204--COQUITAL</t>
  </si>
  <si>
    <t>01191--RIO TICO</t>
  </si>
  <si>
    <t>00999--LA UNION</t>
  </si>
  <si>
    <t>01067--LA UNION</t>
  </si>
  <si>
    <t>01028--LA VEGA</t>
  </si>
  <si>
    <t>01077--JOSE RODRIGUEZ MARTINEZ</t>
  </si>
  <si>
    <t>04057--LAS DELICIAS VENADO</t>
  </si>
  <si>
    <t>01047--LAS MERCEDES</t>
  </si>
  <si>
    <t>01169--LA GUARIA</t>
  </si>
  <si>
    <t>01170--LA TIRICIA</t>
  </si>
  <si>
    <t>01198--SAN ISIDRO</t>
  </si>
  <si>
    <t>01264--RIO CELESTE</t>
  </si>
  <si>
    <t>01012--ANGELES DE LA COLONIA SUR</t>
  </si>
  <si>
    <t>01007--JOSE SANCHEZ CHAVARRIA</t>
  </si>
  <si>
    <t>01256--CHIMURRIA</t>
  </si>
  <si>
    <t>01228--RICARDO VARGAS MURILLO</t>
  </si>
  <si>
    <t>01066--LOS CHILES</t>
  </si>
  <si>
    <t>01234--LOS CORRALES</t>
  </si>
  <si>
    <t>01078--LOS LLANOS</t>
  </si>
  <si>
    <t>01000--JUAN FELIX ESTRADA</t>
  </si>
  <si>
    <t>01208--MEDIO QUESO</t>
  </si>
  <si>
    <t>01125--MIRADOR</t>
  </si>
  <si>
    <t>01311--MONTERREY</t>
  </si>
  <si>
    <t>01165--SAN CRISTOBAL</t>
  </si>
  <si>
    <t>01237--EL BOTIJO</t>
  </si>
  <si>
    <t>01238--MONTEALEGRE</t>
  </si>
  <si>
    <t>01205--EL CRUCE</t>
  </si>
  <si>
    <t>01280--PALENQUE MARGARITA</t>
  </si>
  <si>
    <t>01126--FINCA ZETA TRECE</t>
  </si>
  <si>
    <t>01179--LLANO VERDE</t>
  </si>
  <si>
    <t>01268--PALMITAL</t>
  </si>
  <si>
    <t>01303--PATASTILLO</t>
  </si>
  <si>
    <t>01273--PEJIBAYE</t>
  </si>
  <si>
    <t>01105--CERRO BLANCO</t>
  </si>
  <si>
    <t>01101--GONZALO MONGE BERMUDEZ</t>
  </si>
  <si>
    <t>01025--PLATANAR</t>
  </si>
  <si>
    <t>01206--CONCEPCION</t>
  </si>
  <si>
    <t>03847--LOS ANGELES</t>
  </si>
  <si>
    <t>01068--LA GLORIA</t>
  </si>
  <si>
    <t>01637--SAN RAFAEL</t>
  </si>
  <si>
    <t>01052--PORVENIR</t>
  </si>
  <si>
    <t>01079--ESQUIPULAS</t>
  </si>
  <si>
    <t>01035--PUENTE CASA</t>
  </si>
  <si>
    <t>01209--PUNTA CORTES</t>
  </si>
  <si>
    <t>01096--SAN MIGUEL</t>
  </si>
  <si>
    <t>01001--RIO CUARTO</t>
  </si>
  <si>
    <t>01154--PATASTILLO</t>
  </si>
  <si>
    <t>01002--PUEBLO VIEJO</t>
  </si>
  <si>
    <t>01117--EL BOSQUE</t>
  </si>
  <si>
    <t>01003--LUIS DEMETRIO TINOCO</t>
  </si>
  <si>
    <t>01029--SAN PEDRO</t>
  </si>
  <si>
    <t>01304--SABALITO</t>
  </si>
  <si>
    <t>01211--SABOGAL</t>
  </si>
  <si>
    <t>03360--LINDA VISTA</t>
  </si>
  <si>
    <t>03254--MORAVIA VERDE</t>
  </si>
  <si>
    <t>01305--SAN ANTONIO</t>
  </si>
  <si>
    <t>01182--SAN BOSCO</t>
  </si>
  <si>
    <t>01132--SAN CRISTOBAL</t>
  </si>
  <si>
    <t>01133--SAN FRANCISCO</t>
  </si>
  <si>
    <t>01036--SAN FRANCISCO</t>
  </si>
  <si>
    <t>01070--SAN FRANCISCO</t>
  </si>
  <si>
    <t>01158--SAN GERARDO</t>
  </si>
  <si>
    <t>01048--SAN GERARDO</t>
  </si>
  <si>
    <t>01118--HERNAN KOSCHNY CASCANTE</t>
  </si>
  <si>
    <t>01026--SAN ISIDRO</t>
  </si>
  <si>
    <t>01119--SAN JOSE</t>
  </si>
  <si>
    <t>01021--SAN JOSE</t>
  </si>
  <si>
    <t>01049--SAN JUAN</t>
  </si>
  <si>
    <t>01155--SAN LUIS</t>
  </si>
  <si>
    <t>01054--SAN MARTIN</t>
  </si>
  <si>
    <t>01213--LAS CUACAS</t>
  </si>
  <si>
    <t>01134--EMILIO CASTRO GOMEZ</t>
  </si>
  <si>
    <t>01156--SAN PEDRO DE CUTRIS</t>
  </si>
  <si>
    <t>01038--SAN RAFAEL</t>
  </si>
  <si>
    <t>01069--SAN RAMON</t>
  </si>
  <si>
    <t>01058--SAN VICENTE</t>
  </si>
  <si>
    <t>01151--SANTA CECILIA</t>
  </si>
  <si>
    <t>01022--REPUBLICA DE ITALIA</t>
  </si>
  <si>
    <t>01080--SANTA FE</t>
  </si>
  <si>
    <t>01024--SANTA RITA</t>
  </si>
  <si>
    <t>01009--SAN GERARDO</t>
  </si>
  <si>
    <t>01039--SAN LUIS</t>
  </si>
  <si>
    <t>01090--SAN RAFAEL ABAJO</t>
  </si>
  <si>
    <t>01281--SAN RAFAEL</t>
  </si>
  <si>
    <t>01091--SAN RAFAEL ARRIBA</t>
  </si>
  <si>
    <t>01122--SAN JORGE</t>
  </si>
  <si>
    <t>01092--SANTA ISABEL</t>
  </si>
  <si>
    <t>01106--SANTA RITA</t>
  </si>
  <si>
    <t>01174--SANTA ROSA</t>
  </si>
  <si>
    <t>01072--SANTA ROSA</t>
  </si>
  <si>
    <t>01144--SANTA TERESA SUR</t>
  </si>
  <si>
    <t>01290--DOMINGO VARGAS AGUILAR</t>
  </si>
  <si>
    <t>01296--PALENQUE TONJIBE</t>
  </si>
  <si>
    <t>01004--UJARRAS</t>
  </si>
  <si>
    <t>01071--VASCONIA</t>
  </si>
  <si>
    <t>01006--JOSE MARIA VARGAS ARIAS</t>
  </si>
  <si>
    <t>01095--OSCAR RULAMAN SALAS</t>
  </si>
  <si>
    <t>01207--VERACRUZ</t>
  </si>
  <si>
    <t>01120--TRES ESQUINAS</t>
  </si>
  <si>
    <t>01040--LA ALTURA</t>
  </si>
  <si>
    <t>01244--SANTIAGO</t>
  </si>
  <si>
    <t>03554--SAN RAFAEL</t>
  </si>
  <si>
    <t>01005--SAN CAYETANO</t>
  </si>
  <si>
    <t>01235--CRISTO REY</t>
  </si>
  <si>
    <t>01236--COLONIA GUANACASTE</t>
  </si>
  <si>
    <t>01251--GALLO PINTO</t>
  </si>
  <si>
    <t>01222--SAN ANTONIO</t>
  </si>
  <si>
    <t>01225--LAS DELICIAS</t>
  </si>
  <si>
    <t>01107--PUERTO ESCONDIDO</t>
  </si>
  <si>
    <t>01121--LA CRUZ</t>
  </si>
  <si>
    <t>01093--I.D.A. LAS PARCELAS</t>
  </si>
  <si>
    <t>01210--EL PARQUE</t>
  </si>
  <si>
    <t>01141--SAN MARCOS</t>
  </si>
  <si>
    <t>01030--LA LUCHA</t>
  </si>
  <si>
    <t>01135--SAN RAFAEL</t>
  </si>
  <si>
    <t>01094--QUEBRADA GRANDE</t>
  </si>
  <si>
    <t>01142--SAN JOAQUIN</t>
  </si>
  <si>
    <t>01300--LOS ANGELES</t>
  </si>
  <si>
    <t>01302--TIMACAR</t>
  </si>
  <si>
    <t>01138--SAN DIEGO</t>
  </si>
  <si>
    <t>03251--PASO REAL</t>
  </si>
  <si>
    <t>01161--BELLA VISTA</t>
  </si>
  <si>
    <t>01081--SAN JOSE</t>
  </si>
  <si>
    <t>01231--AGUAS NEGRAS</t>
  </si>
  <si>
    <t>03250--LAS NIEVES</t>
  </si>
  <si>
    <t>01051--LA TESALIA</t>
  </si>
  <si>
    <t>01162--KOPPER MUELLE</t>
  </si>
  <si>
    <t>01056--LINDA VISTA</t>
  </si>
  <si>
    <t>01279--EL CARMEN</t>
  </si>
  <si>
    <t>01139--TERRON COLORADO</t>
  </si>
  <si>
    <t>01194--LAS BRISAS</t>
  </si>
  <si>
    <t>01254--SAN HUMBERTO</t>
  </si>
  <si>
    <t>01059--RON RON ABAJO</t>
  </si>
  <si>
    <t>01167--LA LUISA</t>
  </si>
  <si>
    <t>01173--SANTA MARIA</t>
  </si>
  <si>
    <t>01368--WINSTON CHURCHILL SPENCER</t>
  </si>
  <si>
    <t>01371--NUESTRA SEÑORA DE FATIMA</t>
  </si>
  <si>
    <t>01480--CALLE MESEN</t>
  </si>
  <si>
    <t>03302--PIEDRA AZUL</t>
  </si>
  <si>
    <t>03420--VILLAS DE AYARCO</t>
  </si>
  <si>
    <t>01459--PRIMO COGHI FERRARI</t>
  </si>
  <si>
    <t>01475--ALTO DE ARAYA</t>
  </si>
  <si>
    <t>03573--GUABATA</t>
  </si>
  <si>
    <t>03419--SAN JOSE OBRERO</t>
  </si>
  <si>
    <t>03417--LA SABANA</t>
  </si>
  <si>
    <t>01340--JABONCILLO</t>
  </si>
  <si>
    <t>03512--SAN BERNARDO</t>
  </si>
  <si>
    <t>03509--SAN JOAQUIN</t>
  </si>
  <si>
    <t>03508--SAN FRANCISCO</t>
  </si>
  <si>
    <t>01456--RIO REGADO</t>
  </si>
  <si>
    <t>00076--CALLE NARANJO</t>
  </si>
  <si>
    <t>03513--ALTO DE SAN JUAN</t>
  </si>
  <si>
    <t>03514--SAN MARTIN DE SAN CARLOS</t>
  </si>
  <si>
    <t>01446--PASTOR BARQUERO OBANDO</t>
  </si>
  <si>
    <t>01358--SANTA ROSA ARRIBA</t>
  </si>
  <si>
    <t>01359--BAJO LOS ANGELES</t>
  </si>
  <si>
    <t>03263--SAN GABRIEL</t>
  </si>
  <si>
    <t>01354--BAJO LA TRINIDAD</t>
  </si>
  <si>
    <t>01334--LA GUARIA</t>
  </si>
  <si>
    <t>01403--LA LUCHA</t>
  </si>
  <si>
    <t>01704--CASAMATA</t>
  </si>
  <si>
    <t>01380--SIXTO CORDERO MARTINEZ</t>
  </si>
  <si>
    <t>01474--RESCATE DE UJARRAS</t>
  </si>
  <si>
    <t>01718--LA CIMA</t>
  </si>
  <si>
    <t>03633--SANTA LUCIA</t>
  </si>
  <si>
    <t>01465--VICENTE LACHNER SANDOVAL</t>
  </si>
  <si>
    <t>01450--LA PASTORA</t>
  </si>
  <si>
    <t>01320--QUEBRADA SECA</t>
  </si>
  <si>
    <t>01388--PROCESO SOLANO RAMIREZ</t>
  </si>
  <si>
    <t>01466--FLORENCIO DEL CASTILLO</t>
  </si>
  <si>
    <t>03265--CACIQUE GUARCO</t>
  </si>
  <si>
    <t>01321--LA PASTORA</t>
  </si>
  <si>
    <t>01438--ARGENTINA GONGORA DE ROBERT</t>
  </si>
  <si>
    <t>01424--LA ASUNCION</t>
  </si>
  <si>
    <t>01428--ENCARNACION GAMBOA PIEDRA</t>
  </si>
  <si>
    <t>01404--CARAGRAL</t>
  </si>
  <si>
    <t>01349--CARRIZAL</t>
  </si>
  <si>
    <t>01484--SAN VICENTE</t>
  </si>
  <si>
    <t>01405--GUAYABAL</t>
  </si>
  <si>
    <t>01322--VIRGEN DE SANTA JUANA</t>
  </si>
  <si>
    <t>01471--LUIS CRUZ MEZA</t>
  </si>
  <si>
    <t>01382--LA GUARIA</t>
  </si>
  <si>
    <t>01356--SANTA JUANA</t>
  </si>
  <si>
    <t>01445--CIPRESES</t>
  </si>
  <si>
    <t>03267--ORATORIO</t>
  </si>
  <si>
    <t>01492--FERNANDO TERAN VALLS</t>
  </si>
  <si>
    <t>01400--COPALCHI</t>
  </si>
  <si>
    <t>01384--CORIS</t>
  </si>
  <si>
    <t>01398--CORRALILLO</t>
  </si>
  <si>
    <t>01442--LEON CORTES CASTRO</t>
  </si>
  <si>
    <t>01406--SAN CRISTOBAL NORTE</t>
  </si>
  <si>
    <t>01443--CORAZON DE JESUS</t>
  </si>
  <si>
    <t>01487--YERBABUENA</t>
  </si>
  <si>
    <t>01407--JOSE JOAQUIN PERALTA ESQUIVEL</t>
  </si>
  <si>
    <t>01362--OJO DE AGUA</t>
  </si>
  <si>
    <t>01394--DOMINGO FAUSTINO SARMIENTO</t>
  </si>
  <si>
    <t>01490--MOISES COTO FERNANDEZ</t>
  </si>
  <si>
    <t>01447--EL BOSQUE</t>
  </si>
  <si>
    <t>01345--MANUEL ORTUÑO BOUTIN</t>
  </si>
  <si>
    <t>01376--JULIAN VOLIO LLORENTE</t>
  </si>
  <si>
    <t>01335--EL CEDRAL</t>
  </si>
  <si>
    <t>01336--PEDRO PEREZ ZELEDON</t>
  </si>
  <si>
    <t>01421--EL EMPALME</t>
  </si>
  <si>
    <t>03306--SAN LUIS</t>
  </si>
  <si>
    <t>01342--EL JARDIN</t>
  </si>
  <si>
    <t>01395--HECTOR MONESTEL SOLANO</t>
  </si>
  <si>
    <t>01468--ALVARO ESQUIVEL BONILLA</t>
  </si>
  <si>
    <t>01313--EL RODEO</t>
  </si>
  <si>
    <t>01323--VICTOR CAMPOS VALVERDE</t>
  </si>
  <si>
    <t>01460--OTTO MORA PEREZ</t>
  </si>
  <si>
    <t>01314--GUADALUPE</t>
  </si>
  <si>
    <t>01457--JOSE MARIA LORIA VEGA</t>
  </si>
  <si>
    <t>01429--ALBERTO GONZALEZ SOTO</t>
  </si>
  <si>
    <t>01325--CUESTA DE MORAS</t>
  </si>
  <si>
    <t>01350--LA ANGOSTURA</t>
  </si>
  <si>
    <t>01346--ALEJANDRO AGUILAR MACHADO</t>
  </si>
  <si>
    <t>01363--LA CUESTA</t>
  </si>
  <si>
    <t>01408--JUAN MANUEL MONGE CEDEÑO</t>
  </si>
  <si>
    <t>01330--LA ESPERANZA</t>
  </si>
  <si>
    <t>01422--LA ESTRELLA</t>
  </si>
  <si>
    <t>01458--JUAN EVANGELISTA SOJO CARTIN</t>
  </si>
  <si>
    <t>01343--PROVIDENCIA</t>
  </si>
  <si>
    <t>01338--LA TRINIDAD</t>
  </si>
  <si>
    <t>01476--MARIO PACHECO SAENZ</t>
  </si>
  <si>
    <t>01351--LLANO BONITO</t>
  </si>
  <si>
    <t>01444--LLANO GRANDE</t>
  </si>
  <si>
    <t>01430--LLANO GRANDE - PACAYAS</t>
  </si>
  <si>
    <t>01454--LOAIZA</t>
  </si>
  <si>
    <t>01381--SAN IGNACIO DE LOYOLA</t>
  </si>
  <si>
    <t>01372--LOS ANGELES</t>
  </si>
  <si>
    <t>01390--FILADELFO SALAS CESPEDES</t>
  </si>
  <si>
    <t>01339--MARIANO QUIROS SEGURA</t>
  </si>
  <si>
    <t>01402--FELIX MATA VALLE</t>
  </si>
  <si>
    <t>01327--NAPOLES</t>
  </si>
  <si>
    <t>01397--RUDECINDO VARGAS QUIROS</t>
  </si>
  <si>
    <t>01331--BAJO CANET</t>
  </si>
  <si>
    <t>01383--CARLOS MONGE ALFARO</t>
  </si>
  <si>
    <t>01472--OROSI</t>
  </si>
  <si>
    <t>03722--CALLE JUCO</t>
  </si>
  <si>
    <t>01441--PBRO. JUAN DE DIOS TREJOS</t>
  </si>
  <si>
    <t>01374--PADRE PERALTA</t>
  </si>
  <si>
    <t>01411--JOSEFA CALDERON NARANJO</t>
  </si>
  <si>
    <t>01410--PALO VERDE</t>
  </si>
  <si>
    <t>01473--PALOMO</t>
  </si>
  <si>
    <t>03790--LA ALEGRIA DE OROSI</t>
  </si>
  <si>
    <t>01467--JOSE LIENDO Y GOICOECHEA</t>
  </si>
  <si>
    <t>01469--EUGENIO CORRALES BIANCHINI</t>
  </si>
  <si>
    <t>03802--LA LAGUNA</t>
  </si>
  <si>
    <t>01431--RAMON AGUILAR FERNANDEZ</t>
  </si>
  <si>
    <t>01412--PATIO DE AGUA</t>
  </si>
  <si>
    <t>01432--MANUEL AVILA CAMACHO</t>
  </si>
  <si>
    <t>01477--FELIPE ALVARADO ECHANDI</t>
  </si>
  <si>
    <t>01423--MARIANO GUARDIA CARAZO</t>
  </si>
  <si>
    <t>01478--PURISIL</t>
  </si>
  <si>
    <t>01392--QUEBRADILLA</t>
  </si>
  <si>
    <t>03738--EL ALTO DE QUEBRADILLA</t>
  </si>
  <si>
    <t>01385--QUIRCOT</t>
  </si>
  <si>
    <t>01370--RAFAEL HERNANDEZ MADRIZ</t>
  </si>
  <si>
    <t>01455--LA FUENTE</t>
  </si>
  <si>
    <t>01341--LA ESPERANZA</t>
  </si>
  <si>
    <t>01337--LAS DAMITAS</t>
  </si>
  <si>
    <t>01433--BUENOS AIRES</t>
  </si>
  <si>
    <t>01396--ANTONIO CAMACHO ORTEGA</t>
  </si>
  <si>
    <t>01488--RICARDO ANDRE STRAUSS</t>
  </si>
  <si>
    <t>03262--RIO BLANCO</t>
  </si>
  <si>
    <t>01352--SAN ANDRES</t>
  </si>
  <si>
    <t>01373--SAN BLAS</t>
  </si>
  <si>
    <t>01315--SAN CARLOS</t>
  </si>
  <si>
    <t>01491--SAN DIEGO</t>
  </si>
  <si>
    <t>01461--RAUL GRANADOS GONZALEZ</t>
  </si>
  <si>
    <t>01434--SAN GERARDO</t>
  </si>
  <si>
    <t>01329--SAN GUILLERMO</t>
  </si>
  <si>
    <t>01366--SAN ISIDRO</t>
  </si>
  <si>
    <t>01426--CARLOS LUIS VALVERDE VEGA</t>
  </si>
  <si>
    <t>01316--SAN JERONIMO</t>
  </si>
  <si>
    <t>01435--EMILIO ROBERT BROUCA</t>
  </si>
  <si>
    <t>01485--MARIA AMELIA MONTEALEGRE</t>
  </si>
  <si>
    <t>01318--SAN LORENZO</t>
  </si>
  <si>
    <t>01319--LEON CORTES CASTRO</t>
  </si>
  <si>
    <t>01347--SAN MARTIN</t>
  </si>
  <si>
    <t>01436--SAN PABLO</t>
  </si>
  <si>
    <t>01361--MANUEL CASTRO BLANCO</t>
  </si>
  <si>
    <t>01317--SAN PEDRO</t>
  </si>
  <si>
    <t>01355--SAN RAFAEL ABAJO</t>
  </si>
  <si>
    <t>01489--CAROLINA BELLELLI</t>
  </si>
  <si>
    <t>01486--DOMINGO FAUSTINO SARMIENTO</t>
  </si>
  <si>
    <t>01413--GUATUSO</t>
  </si>
  <si>
    <t>01481--BARRIO EL CARMEN</t>
  </si>
  <si>
    <t>01360--CAMILO GAMBOA VARGAS</t>
  </si>
  <si>
    <t>01437--JULIO SANCHO JIMENEZ</t>
  </si>
  <si>
    <t>01364--SANTA ROSA ABAJO</t>
  </si>
  <si>
    <t>01451--GUILLERMO RODRIGUEZ AGUILAR</t>
  </si>
  <si>
    <t>01470--MIGUEL PICADO BARQUERO</t>
  </si>
  <si>
    <t>01482--SANTIAGO DEL MONTE</t>
  </si>
  <si>
    <t>01440--SAN MARTIN</t>
  </si>
  <si>
    <t>03715--LA CONCEPCION</t>
  </si>
  <si>
    <t>01326--SAN MARTIN DE SAN LORENZO</t>
  </si>
  <si>
    <t>03714--MATA DE CAÑA</t>
  </si>
  <si>
    <t>01452--SAN RAFAEL DE IRAZU</t>
  </si>
  <si>
    <t>01344--REPUBLICA DE BOLIVIA</t>
  </si>
  <si>
    <t>01415--REPUBLICA DE BRASIL</t>
  </si>
  <si>
    <t>01448--MANUEL DE JESUS JIMENEZ</t>
  </si>
  <si>
    <t>01419--JUAN RAMIREZ RAMIREZ</t>
  </si>
  <si>
    <t>01462--CLEMENTE AVENDAÑO SAENZ</t>
  </si>
  <si>
    <t>01463--URASCA</t>
  </si>
  <si>
    <t>01416--VARA DEL ROBLE</t>
  </si>
  <si>
    <t>03545--CALLE GIRALES</t>
  </si>
  <si>
    <t>01332--ZAPOTAL</t>
  </si>
  <si>
    <t>01483--QUEBRADA DEL FIERRO</t>
  </si>
  <si>
    <t>01348--LA LIDIA</t>
  </si>
  <si>
    <t>01357--SAN ANTONIO</t>
  </si>
  <si>
    <t>01353--EL HIGUERON</t>
  </si>
  <si>
    <t>01439--BUENA VISTA</t>
  </si>
  <si>
    <t>01425--BARRIO NUEVO</t>
  </si>
  <si>
    <t>01399--LA PITAHAYA</t>
  </si>
  <si>
    <t>01464--WILLIAM BRENES FONSECA</t>
  </si>
  <si>
    <t>01401--ARTURO VOLIO JIMENEZ</t>
  </si>
  <si>
    <t>01417--JAPON</t>
  </si>
  <si>
    <t>03418--COCORI</t>
  </si>
  <si>
    <t>01584--EL PROGRESO</t>
  </si>
  <si>
    <t>01517--SAN RAFAEL</t>
  </si>
  <si>
    <t>01514--ALTO DE VARAS</t>
  </si>
  <si>
    <t>01550--AQUIARES</t>
  </si>
  <si>
    <t>01596--SAN JUAN BOSCO</t>
  </si>
  <si>
    <t>01575--CALLE VARGAS</t>
  </si>
  <si>
    <t>01565--SAN RAFAEL</t>
  </si>
  <si>
    <t>01533--ATIRRO</t>
  </si>
  <si>
    <t>01515--AZUL</t>
  </si>
  <si>
    <t>01551--CARLOS LUIS CASTRO ARCE</t>
  </si>
  <si>
    <t>01582--JÄKUI</t>
  </si>
  <si>
    <t>01594--BLÖRIÑAK</t>
  </si>
  <si>
    <t>03492--SIKUA DITZÄ</t>
  </si>
  <si>
    <t>01590--SANTISIMA TRINIDAD</t>
  </si>
  <si>
    <t>02632--CARMEN LYRA</t>
  </si>
  <si>
    <t>01538--CANADA</t>
  </si>
  <si>
    <t>03656--LA ESPERANZA</t>
  </si>
  <si>
    <t>03681--SHARABATA</t>
  </si>
  <si>
    <t>03683--KABEBATA</t>
  </si>
  <si>
    <t>01506--LOURDES</t>
  </si>
  <si>
    <t>01587--LA FLOR</t>
  </si>
  <si>
    <t>03655--SAN MARTIN</t>
  </si>
  <si>
    <t>03654--EL PILON</t>
  </si>
  <si>
    <t>01534--CHITARIA</t>
  </si>
  <si>
    <t>01591--CIEN MANZANAS</t>
  </si>
  <si>
    <t>01552--CIMARRON</t>
  </si>
  <si>
    <t>01567--COLONIA DE GUAYABO</t>
  </si>
  <si>
    <t>01516--FRANCISCO BONILLA WEPOL</t>
  </si>
  <si>
    <t>03563--XIQUIARI</t>
  </si>
  <si>
    <t>03754--ALTO ALMIRANTE</t>
  </si>
  <si>
    <t>03752--TSIPIRI</t>
  </si>
  <si>
    <t>03753--TSINICLARI</t>
  </si>
  <si>
    <t>03758--SARKLI</t>
  </si>
  <si>
    <t>01572--BONILLA</t>
  </si>
  <si>
    <t>01553--EL SEIS</t>
  </si>
  <si>
    <t>02605--LA ORIETTA</t>
  </si>
  <si>
    <t>01554--GUAYABO</t>
  </si>
  <si>
    <t>01535--RAFAEL ARAYA SEGURA</t>
  </si>
  <si>
    <t>01512--DOMINICA</t>
  </si>
  <si>
    <t>01556--DULCE NOMBRE</t>
  </si>
  <si>
    <t>01555--EL CARMEN</t>
  </si>
  <si>
    <t>03860--JAK TAIN</t>
  </si>
  <si>
    <t>03861--SINOLI</t>
  </si>
  <si>
    <t>03862--BAYEIÑAK</t>
  </si>
  <si>
    <t>03863--ÑARIÑAK</t>
  </si>
  <si>
    <t>03864--KSARIÑAK</t>
  </si>
  <si>
    <t>01494--CARLOS LUIS VALVERDE VEGA</t>
  </si>
  <si>
    <t>01495--EL HUMO</t>
  </si>
  <si>
    <t>01518--EL RECREO</t>
  </si>
  <si>
    <t>01536--EL SILENCIO</t>
  </si>
  <si>
    <t>01497--EL SITIO</t>
  </si>
  <si>
    <t>01588--EL SOL</t>
  </si>
  <si>
    <t>01537--ESLABON</t>
  </si>
  <si>
    <t>01529--DR. VALERIANO FERNANDEZ FERRAZ</t>
  </si>
  <si>
    <t>01519--ENRIQUE PACHECO AGUILAR</t>
  </si>
  <si>
    <t>01577--GRANO DE ORO</t>
  </si>
  <si>
    <t>03653--KOIYABA</t>
  </si>
  <si>
    <t>02601--JOKBATA</t>
  </si>
  <si>
    <t>01544--JABILLOS</t>
  </si>
  <si>
    <t>03680--ASENTAMIENTO YAMA</t>
  </si>
  <si>
    <t>01578--JICOTEA</t>
  </si>
  <si>
    <t>01503--CECILIO LINDO MORALES</t>
  </si>
  <si>
    <t>01521--LA ESMERALDA</t>
  </si>
  <si>
    <t>01509--LA GLORIA</t>
  </si>
  <si>
    <t>01579--LA GUARIA</t>
  </si>
  <si>
    <t>01522--LA MARGOT</t>
  </si>
  <si>
    <t>01573--LA PASTORA</t>
  </si>
  <si>
    <t>01560--LA REUNION</t>
  </si>
  <si>
    <t>01539--RODOLFO HERZOG MULLER</t>
  </si>
  <si>
    <t>01562--VERBENA NORTE</t>
  </si>
  <si>
    <t>01507--YOLANDA</t>
  </si>
  <si>
    <t>01531--LAS AMERICAS</t>
  </si>
  <si>
    <t>01540--LAS COLONIAS</t>
  </si>
  <si>
    <t>01585--LAS NUBES</t>
  </si>
  <si>
    <t>01499--MARIA AUXILIADORA</t>
  </si>
  <si>
    <t>02611--EL CAS</t>
  </si>
  <si>
    <t>01528--MARIANO CORTES CORTES</t>
  </si>
  <si>
    <t>02930--MATA DE GUINEO</t>
  </si>
  <si>
    <t>01545--MOLLEJONES</t>
  </si>
  <si>
    <t>01523--MURCIA</t>
  </si>
  <si>
    <t>01510--MANUEL JIMENEZ DE LA GUARDIA</t>
  </si>
  <si>
    <t>01525--JUANA DENNIS VIVES</t>
  </si>
  <si>
    <t>01524--NUESTRA SEÑORA DE SION</t>
  </si>
  <si>
    <t>01501--ORIENTE</t>
  </si>
  <si>
    <t>01542--PACAYITAS</t>
  </si>
  <si>
    <t>01580--PACUARE</t>
  </si>
  <si>
    <t>01541--PACUARE</t>
  </si>
  <si>
    <t>01557--PALOMO</t>
  </si>
  <si>
    <t>01532--LAS PAVAS</t>
  </si>
  <si>
    <t>01546--BLAS SOLANO PEREZ</t>
  </si>
  <si>
    <t>01504--DR. JOSE MARIA CASTRO MADRIZ</t>
  </si>
  <si>
    <t>01569--PERALTA</t>
  </si>
  <si>
    <t>01581--TAYUTIC</t>
  </si>
  <si>
    <t>01586--SANTUBAL</t>
  </si>
  <si>
    <t>01505--SAN MIGUEL</t>
  </si>
  <si>
    <t>01559--JULIA FERNANDEZ RODRIGUEZ</t>
  </si>
  <si>
    <t>01547--IGNACIO FUENTES MOLINA</t>
  </si>
  <si>
    <t>01592--SAN JOAQUIN</t>
  </si>
  <si>
    <t>01530--RAFAEL FUENTES PIEDRA</t>
  </si>
  <si>
    <t>01527--SAN JUAN SUR</t>
  </si>
  <si>
    <t>01593--SAN MARTIN</t>
  </si>
  <si>
    <t>01564--LA FUENTE</t>
  </si>
  <si>
    <t>01548--SANTA CRISTINA</t>
  </si>
  <si>
    <t>01574--SANTA CRUZ</t>
  </si>
  <si>
    <t>03684--NIMARIÑAK</t>
  </si>
  <si>
    <t>01561--SANTA TERESITA</t>
  </si>
  <si>
    <t>01563--SANTA ROSA</t>
  </si>
  <si>
    <t>01566--EL TORITO</t>
  </si>
  <si>
    <t>01500--EDUARDO PERALTA JIMENEZ</t>
  </si>
  <si>
    <t>01595--SAN FRANCISCO</t>
  </si>
  <si>
    <t>01568--VERBENA SUR</t>
  </si>
  <si>
    <t>01502--MARCO AURELIO PEREIRA RAMIREZ</t>
  </si>
  <si>
    <t>01570--EL VOLCAN</t>
  </si>
  <si>
    <t>01583--BAJO PACUARE</t>
  </si>
  <si>
    <t>03562--SAN PABLO</t>
  </si>
  <si>
    <t>03565--GUAYABO ABAJO</t>
  </si>
  <si>
    <t>01576--LAS VIRTUDES</t>
  </si>
  <si>
    <t>01549--SAN VICENTE</t>
  </si>
  <si>
    <t>01543--EL CARMEN LA SUIZA</t>
  </si>
  <si>
    <t>01571--SAN RAMON</t>
  </si>
  <si>
    <t>01619--SAN BOSCO</t>
  </si>
  <si>
    <t>01724--TICARI</t>
  </si>
  <si>
    <t>01686--LA TIRIMBINA</t>
  </si>
  <si>
    <t>01726--LA ISLA DE RIO FRIO</t>
  </si>
  <si>
    <t>01649--SAN PABLO</t>
  </si>
  <si>
    <t>01641--LUCILA GURDIAN MORALES</t>
  </si>
  <si>
    <t>01701--LA ESPERANZA</t>
  </si>
  <si>
    <t>01727--I.D.A. LA PAZ</t>
  </si>
  <si>
    <t>03432--LAS DELICIAS</t>
  </si>
  <si>
    <t>03430--BELLA VISTA</t>
  </si>
  <si>
    <t>03435--SAN ISIDRO</t>
  </si>
  <si>
    <t>03433--FATIMA</t>
  </si>
  <si>
    <t>01713--EL PROGRESO</t>
  </si>
  <si>
    <t>03814--LOS LIRIOS</t>
  </si>
  <si>
    <t>03520--LAS VEGAS DEL RIO SUCIO</t>
  </si>
  <si>
    <t>01972--NOGAL</t>
  </si>
  <si>
    <t>01950--MALINCHE</t>
  </si>
  <si>
    <t>01597--BARRIO FATIMA</t>
  </si>
  <si>
    <t>01729--COLONIA NAZARETH</t>
  </si>
  <si>
    <t>01631--MANUEL DEL PILAR ZUMBADO GONZALEZ</t>
  </si>
  <si>
    <t>03339--I.D.A. CAÑO NEGRO</t>
  </si>
  <si>
    <t>02043--EL ALAMO</t>
  </si>
  <si>
    <t>01620--ALFREDO GONZALEZ FLORES</t>
  </si>
  <si>
    <t>01847--COCOBOLO</t>
  </si>
  <si>
    <t>01841--COYOL</t>
  </si>
  <si>
    <t>01958--JAVILLOS</t>
  </si>
  <si>
    <t>03596--ASENTAMIENTO CHIRRIPO</t>
  </si>
  <si>
    <t>03591--EL CRUCE</t>
  </si>
  <si>
    <t>01687--CHILAMATE</t>
  </si>
  <si>
    <t>01664--SANTA CRUZ</t>
  </si>
  <si>
    <t>03585--BAJOS DE CHILAMATE</t>
  </si>
  <si>
    <t>01659--MANUEL CAMACHO HERNANDEZ</t>
  </si>
  <si>
    <t>03586--SONORA</t>
  </si>
  <si>
    <t>01628--RAMON BARRANTES HERRERA</t>
  </si>
  <si>
    <t>01731--I.D.A. OTOYA</t>
  </si>
  <si>
    <t>01675--LA COOPERATIVA</t>
  </si>
  <si>
    <t>03813--SAN VICENTE</t>
  </si>
  <si>
    <t>01626--ALFREDO VOLIO JIMENEZ</t>
  </si>
  <si>
    <t>03522--SAN MARTIN</t>
  </si>
  <si>
    <t>01665--BARRIO EL SOCORRO</t>
  </si>
  <si>
    <t>01688--BOCA DE LA CEIBA</t>
  </si>
  <si>
    <t>03815--REMOLINITOS</t>
  </si>
  <si>
    <t>03601--CRISTO REY</t>
  </si>
  <si>
    <t>01601--BRAULIO MORALES CERVANTES</t>
  </si>
  <si>
    <t>01662--EL PALENQUE</t>
  </si>
  <si>
    <t>01738--BUENOS AIRES</t>
  </si>
  <si>
    <t>01643--ENRIQUE STRACHAN</t>
  </si>
  <si>
    <t>01689--ESTERO GRANDE</t>
  </si>
  <si>
    <t>03450--LOS ANGELES</t>
  </si>
  <si>
    <t>01707--I.D.A. LINDO SOL</t>
  </si>
  <si>
    <t>03711--EL ACHIOTE</t>
  </si>
  <si>
    <t>01666--CASTILLA</t>
  </si>
  <si>
    <t>01719--I.D.A. SARAPIQUI</t>
  </si>
  <si>
    <t>01733--LA ESPERANZA</t>
  </si>
  <si>
    <t>01735--FLAMINIA</t>
  </si>
  <si>
    <t>01604--FINCA GUARARI</t>
  </si>
  <si>
    <t>01725--JUAN SANTAMARIA</t>
  </si>
  <si>
    <t>01709--SAN VICENTE</t>
  </si>
  <si>
    <t>01716--LA DELIA</t>
  </si>
  <si>
    <t>01740--COLONIA VILLALOBOS</t>
  </si>
  <si>
    <t>03760--COLONIA ISIDREÑA</t>
  </si>
  <si>
    <t>01667--CONCEPCION</t>
  </si>
  <si>
    <t>01614--LOS LAGOS</t>
  </si>
  <si>
    <t>01661--CONCEPCION</t>
  </si>
  <si>
    <t>01640--SANTIAGO</t>
  </si>
  <si>
    <t>01676--MIRAFLORES</t>
  </si>
  <si>
    <t>01728--COLONIA CARTAGENA</t>
  </si>
  <si>
    <t>01616--CUBUJUQUI</t>
  </si>
  <si>
    <t>03438--NUEVO HORIZONTE</t>
  </si>
  <si>
    <t>01698--I.D.A. LA GATA</t>
  </si>
  <si>
    <t>01611--LA AURORA</t>
  </si>
  <si>
    <t>01605--LA GRAN SAMARIA</t>
  </si>
  <si>
    <t>01746--I.D.A. EL PALMAR</t>
  </si>
  <si>
    <t>01737--SAN BERNARDINO</t>
  </si>
  <si>
    <t>01681--SANTA CECILIA</t>
  </si>
  <si>
    <t>01663--LOURDES DE SACRAMENTO</t>
  </si>
  <si>
    <t>01642--ALBERTO PANIAGUA CHAVARRIA</t>
  </si>
  <si>
    <t>01610--ULLOA</t>
  </si>
  <si>
    <t>01702--LA ALDEA</t>
  </si>
  <si>
    <t>03816--LA UNION DEL TORO</t>
  </si>
  <si>
    <t>03434--BOCA DEL TORO</t>
  </si>
  <si>
    <t>01690--KAY RICA</t>
  </si>
  <si>
    <t>01632--UNIDAD PEDADOGICA EL ROBLE</t>
  </si>
  <si>
    <t>01629--JESUS</t>
  </si>
  <si>
    <t>01599--JOAQUIN LIZANO GUTIERREZ</t>
  </si>
  <si>
    <t>01603--LA PUEBLA</t>
  </si>
  <si>
    <t>01730--FINCA DOS</t>
  </si>
  <si>
    <t>01630--FIDEL CHAVES MURILLO</t>
  </si>
  <si>
    <t>01742--LA TIGRA</t>
  </si>
  <si>
    <t>01741--I.D.A. HUETAR</t>
  </si>
  <si>
    <t>01656--LABORATORIO</t>
  </si>
  <si>
    <t>01706--LLANO GRANDE</t>
  </si>
  <si>
    <t>01625--LLORENTE DE FLORES</t>
  </si>
  <si>
    <t>01708--EL GASPAR</t>
  </si>
  <si>
    <t>03610--CHIMURRIA</t>
  </si>
  <si>
    <t>01710--LOS ANGELES DE LA VIRGEN</t>
  </si>
  <si>
    <t>01712--LOS ANGELES DEL RIO</t>
  </si>
  <si>
    <t>01651--LOS ANGELES</t>
  </si>
  <si>
    <t>01714--LOS ARBOLITOS</t>
  </si>
  <si>
    <t>01621--LOS CARTAGOS</t>
  </si>
  <si>
    <t>01622--ANICETO ESQUIVEL SAENZ</t>
  </si>
  <si>
    <t>01670--LOURDES</t>
  </si>
  <si>
    <t>01612--JOSE FIGUERES FERRER</t>
  </si>
  <si>
    <t>01655--EL MONTECITO</t>
  </si>
  <si>
    <t>01644--ARTURO MORALES GUTIERREZ</t>
  </si>
  <si>
    <t>01720--EL MUELLE</t>
  </si>
  <si>
    <t>01606--I.M.A.S. DE ULLOA</t>
  </si>
  <si>
    <t>03817--EL JARDIN</t>
  </si>
  <si>
    <t>01721--ZAPOTE</t>
  </si>
  <si>
    <t>01691--LAS PALMITAS</t>
  </si>
  <si>
    <t>01645--PORROSATI</t>
  </si>
  <si>
    <t>01696--PUERTO VIEJO</t>
  </si>
  <si>
    <t>03881--EL NARANJAL</t>
  </si>
  <si>
    <t>03749--LA TRINIDAD</t>
  </si>
  <si>
    <t>01692--PUEBLO NUEVO</t>
  </si>
  <si>
    <t>01658--PUENTE SALAS</t>
  </si>
  <si>
    <t>01682--NEFTALI VILLALOBOS GUTIERREZ</t>
  </si>
  <si>
    <t>01693--SAN JOSE</t>
  </si>
  <si>
    <t>01627--TRANQUILINO SAENZ ROJAS</t>
  </si>
  <si>
    <t>01717--SAN RAFAEL DE VARA BLANCA</t>
  </si>
  <si>
    <t>03288--I.D.A. LA CHIRIPA</t>
  </si>
  <si>
    <t>01617--SAN FRANCISCO</t>
  </si>
  <si>
    <t>01646--SAN JOSE</t>
  </si>
  <si>
    <t>01672--JESUS ARGÜELLO VILLALOBOS</t>
  </si>
  <si>
    <t>01677--SAN LUIS GONZAGA</t>
  </si>
  <si>
    <t>01660--SAN MIGUEL</t>
  </si>
  <si>
    <t>01674--CRISTOBAL COLON</t>
  </si>
  <si>
    <t>01678--PBRO. RICARDO SALAS CAMPOS</t>
  </si>
  <si>
    <t>01648--JOAQUIN CAMACHO ULATE</t>
  </si>
  <si>
    <t>03451--SAN ANTONIO</t>
  </si>
  <si>
    <t>03349--CALLE QUIROS</t>
  </si>
  <si>
    <t>01694--SAN RAMON</t>
  </si>
  <si>
    <t>01639--RAFAEL ARGUEDAS GUTIERREZ</t>
  </si>
  <si>
    <t>01647--CALLE HERNANDEZ</t>
  </si>
  <si>
    <t>01683--SANTA ELENA</t>
  </si>
  <si>
    <t>01671--RUBEN DARIO</t>
  </si>
  <si>
    <t>01684--SANTO TOMAS</t>
  </si>
  <si>
    <t>01633--ELISA SOTO JIMENEZ</t>
  </si>
  <si>
    <t>01652--DOMINGO GONZALEZ PEREZ</t>
  </si>
  <si>
    <t>01705--JULIA FERNANDEZ RODRIGUEZ</t>
  </si>
  <si>
    <t>01608--VILLALOBOS</t>
  </si>
  <si>
    <t>01711--CLAUDIO LARA CAMPOS</t>
  </si>
  <si>
    <t>01624--RODOLFO PETERS SCHEIDER</t>
  </si>
  <si>
    <t>01732--FINCA AGUA</t>
  </si>
  <si>
    <t>01747--FINCA UNO</t>
  </si>
  <si>
    <t>01743--CUBUJUQUI</t>
  </si>
  <si>
    <t>01699--LA GUARIA</t>
  </si>
  <si>
    <t>01600--JOSE RAMON HERNANDEZ BADILLA</t>
  </si>
  <si>
    <t>01745--FINCA SEIS</t>
  </si>
  <si>
    <t>01749--FINCA CUATRO</t>
  </si>
  <si>
    <t>01734--FINCA OCHO</t>
  </si>
  <si>
    <t>01744--FINCA DIEZ</t>
  </si>
  <si>
    <t>01736--SANTA EDUVIGES</t>
  </si>
  <si>
    <t>03437--LA CONQUISTA</t>
  </si>
  <si>
    <t>01750--FINCA TRES</t>
  </si>
  <si>
    <t>01751--FINCA CINCO</t>
  </si>
  <si>
    <t>03208--FINCA SIETE</t>
  </si>
  <si>
    <t>01748--FINCA ONCE</t>
  </si>
  <si>
    <t>01695--SAN JOSE DE RIO SUCIO</t>
  </si>
  <si>
    <t>01607--BAJO DEL VIRILLA</t>
  </si>
  <si>
    <t>01613--MERCEDES SUR</t>
  </si>
  <si>
    <t>01657--MIGUEL AGUILAR BONILLA</t>
  </si>
  <si>
    <t>01846--I.D.A. SAN RAMON</t>
  </si>
  <si>
    <t>01838--AGUA CALIENTE</t>
  </si>
  <si>
    <t>03387--TEMPATAL</t>
  </si>
  <si>
    <t>03385--PUEBLO NUEVO</t>
  </si>
  <si>
    <t>01791--MAQUENCAL</t>
  </si>
  <si>
    <t>01770--EL PORVENIR</t>
  </si>
  <si>
    <t>01844--GENERAL TOMAS GUARDIA GUTIERREZ</t>
  </si>
  <si>
    <t>03561--AGUA CALIENTE</t>
  </si>
  <si>
    <t>01827--BARRIO GUADALUPE</t>
  </si>
  <si>
    <t>03452--CORAZON DE JESUS</t>
  </si>
  <si>
    <t>03278--SAN VICENTE</t>
  </si>
  <si>
    <t>01815--LAS DELICIAS</t>
  </si>
  <si>
    <t>01833--BUENA VISTA</t>
  </si>
  <si>
    <t>01777--GIL TABLADA COREA</t>
  </si>
  <si>
    <t>01835--CAÑAS DULCES</t>
  </si>
  <si>
    <t>01856--I.D.A. BAGATZI</t>
  </si>
  <si>
    <t>01848--EL ARBOLITO</t>
  </si>
  <si>
    <t>01826--RODEITO</t>
  </si>
  <si>
    <t>03783--NUEVA GENERACION</t>
  </si>
  <si>
    <t>03784--BARRIO IRVIN</t>
  </si>
  <si>
    <t>01817--EL CAPULIN</t>
  </si>
  <si>
    <t>01771--COLONIA BOLAÑOS</t>
  </si>
  <si>
    <t>03786--LA LIBERTAD</t>
  </si>
  <si>
    <t>01772--COPALCHI</t>
  </si>
  <si>
    <t>01796--CUAJINIQUIL</t>
  </si>
  <si>
    <t>01857--CUIPILAPA</t>
  </si>
  <si>
    <t>01829--CURUBANDE</t>
  </si>
  <si>
    <t>01778--SANTA ELENA</t>
  </si>
  <si>
    <t>01825--GUARDIA</t>
  </si>
  <si>
    <t>01850--PIJIJE</t>
  </si>
  <si>
    <t>03857--LOS ANGELES</t>
  </si>
  <si>
    <t>01781--LAS VUELTAS</t>
  </si>
  <si>
    <t>03386--CORAZON DE JESUS</t>
  </si>
  <si>
    <t>01832--MARCELINO GARCIA FLAMENCO</t>
  </si>
  <si>
    <t>03674--EL CONSUELO</t>
  </si>
  <si>
    <t>01808--GUAPINOL</t>
  </si>
  <si>
    <t>01839--EL GUAYABO</t>
  </si>
  <si>
    <t>01834--IRIGARAY</t>
  </si>
  <si>
    <t>01784--SALVADOR VILLAR MUÑOZ</t>
  </si>
  <si>
    <t>03353--RINCON DE LA VIEJA</t>
  </si>
  <si>
    <t>03354--FALCONIANA</t>
  </si>
  <si>
    <t>01840--FAUSTO GUZMAN CALVO</t>
  </si>
  <si>
    <t>01782--LA GARITA</t>
  </si>
  <si>
    <t>01783--LA VIRGEN</t>
  </si>
  <si>
    <t>01824--LABORATORIO JOHN FITGERALD KENNEDY</t>
  </si>
  <si>
    <t>01798--LAS BRISAS</t>
  </si>
  <si>
    <t>01828--LAS LILAS</t>
  </si>
  <si>
    <t>03355--LIMONAL</t>
  </si>
  <si>
    <t>01786--LOS ANDES</t>
  </si>
  <si>
    <t>01858--CELESTINO ALVAREZ RUIZ</t>
  </si>
  <si>
    <t>01842--MONTENEGRO</t>
  </si>
  <si>
    <t>01852--LLANOS DE CORTES</t>
  </si>
  <si>
    <t>01816--MORACIA</t>
  </si>
  <si>
    <t>01859--PUEBLO NUEVO</t>
  </si>
  <si>
    <t>01853--RINCON DE LA CRUZ</t>
  </si>
  <si>
    <t>03257--SAN FERNANDO</t>
  </si>
  <si>
    <t>01843--SALITRAL</t>
  </si>
  <si>
    <t>01854--SAN BERNARDO</t>
  </si>
  <si>
    <t>01790--SAN DIMAS</t>
  </si>
  <si>
    <t>01845--SAN ISIDRO</t>
  </si>
  <si>
    <t>00301--SAN PEDRO DE MOGOTE</t>
  </si>
  <si>
    <t>01803--SANTA CECILIA</t>
  </si>
  <si>
    <t>01813--JESUS DE NAZARETH</t>
  </si>
  <si>
    <t>01836--EL TRIUNFO</t>
  </si>
  <si>
    <t>01851--ADOLFO BERGER FAERRON</t>
  </si>
  <si>
    <t>01794--SONZAPOTE</t>
  </si>
  <si>
    <t>01814--LA VICTORIA</t>
  </si>
  <si>
    <t>01821--BARRIO LA CRUZ</t>
  </si>
  <si>
    <t>01837--PELON DE LA BAJURA</t>
  </si>
  <si>
    <t>01896--ACOYAPA</t>
  </si>
  <si>
    <t>01906--PUERTO JESUS</t>
  </si>
  <si>
    <t>03412--SAN FERNANDO</t>
  </si>
  <si>
    <t>01963--CHINAMPAS</t>
  </si>
  <si>
    <t>01943--ALTOS DEL SOCORRO</t>
  </si>
  <si>
    <t>01905--ANTONIO MACEO Y GRAJALES</t>
  </si>
  <si>
    <t>01948--ARBOLITO</t>
  </si>
  <si>
    <t>01914--ULISES DELGADO AGUILERA</t>
  </si>
  <si>
    <t>03480--COLONIA DE VALLE</t>
  </si>
  <si>
    <t>01955--BARCO QUEBRADO</t>
  </si>
  <si>
    <t>01874--BELEN</t>
  </si>
  <si>
    <t>02004--BELLA VISTA</t>
  </si>
  <si>
    <t>03198--LOS ANGELES</t>
  </si>
  <si>
    <t>01971--SERAPIO LOPEZ FAJARDO</t>
  </si>
  <si>
    <t>01924--CABALLITO</t>
  </si>
  <si>
    <t>01976--CACAO</t>
  </si>
  <si>
    <t>01875--CUPERTINO BRICEÑO BALTODANO</t>
  </si>
  <si>
    <t>01907--SANTOS CARRILLO</t>
  </si>
  <si>
    <t>01975--LA ESPERANZA DE GARZA</t>
  </si>
  <si>
    <t>01980--PBRO. JOSE DANIEL CARMONA BRICEÑO</t>
  </si>
  <si>
    <t>01933--CERRILLOS</t>
  </si>
  <si>
    <t>01897--BLAS MONTES LEAL</t>
  </si>
  <si>
    <t>01916--LEON CORTES CASTRO</t>
  </si>
  <si>
    <t>01889--CUESTA GRANDE</t>
  </si>
  <si>
    <t>01885--NOSARITA</t>
  </si>
  <si>
    <t>01981--ABRAHAN FARAH MATA</t>
  </si>
  <si>
    <t>01967--LAS DELICIAS</t>
  </si>
  <si>
    <t>01890--DULCE NOMBRE</t>
  </si>
  <si>
    <t>01982--EL CARMEN</t>
  </si>
  <si>
    <t>01936--JUAN ESTRADA RAVAGO</t>
  </si>
  <si>
    <t>01959--GARZA</t>
  </si>
  <si>
    <t>01877--GAMALOTAL</t>
  </si>
  <si>
    <t>02003--LA ISLITA</t>
  </si>
  <si>
    <t>01998--JABILLOS</t>
  </si>
  <si>
    <t>01872--JUAN DIAZ</t>
  </si>
  <si>
    <t>01920--25 DE JULIO</t>
  </si>
  <si>
    <t>01911--IGUANITA</t>
  </si>
  <si>
    <t>01878--GUILLERMO MORALES PEREZ</t>
  </si>
  <si>
    <t>01861--VIRGILIO CAAMAÑO ARAUZ</t>
  </si>
  <si>
    <t>01868--LEONIDAS BRICEÑO BALTODANO</t>
  </si>
  <si>
    <t>01900--LUCAS BRICEÑO FONSECA</t>
  </si>
  <si>
    <t>01995--LOS ANGELES</t>
  </si>
  <si>
    <t>01937--26 DE FEBRERO DE 1886</t>
  </si>
  <si>
    <t>01909--MATAMBUGUITO</t>
  </si>
  <si>
    <t>01917--MANUEL CARDENAS CARDENAS</t>
  </si>
  <si>
    <t>01912--RECAREDO BRICEÑO ARAUZ</t>
  </si>
  <si>
    <t>01862--FRAY BARTOLOME DE LAS CASAS</t>
  </si>
  <si>
    <t>01883--NARANJAL</t>
  </si>
  <si>
    <t>01940--VICTORIANO MENA MENA</t>
  </si>
  <si>
    <t>01990--PAVONES</t>
  </si>
  <si>
    <t>01863--ARTURO SOLANO MONGE</t>
  </si>
  <si>
    <t>01938--PILANGOSTA</t>
  </si>
  <si>
    <t>02001--PILAS DE BEJUCO</t>
  </si>
  <si>
    <t>01977--BILLO ZELEDON</t>
  </si>
  <si>
    <t>01918--POZO DE AGUA</t>
  </si>
  <si>
    <t>02007--PUEBLO NUEVO</t>
  </si>
  <si>
    <t>01902--CARLOS MILLER</t>
  </si>
  <si>
    <t>01892--QUEBRADA BONITA</t>
  </si>
  <si>
    <t>02009--QUEBRADA GRANDE</t>
  </si>
  <si>
    <t>01913--ANDRES BRICEÑO ACEVEDO</t>
  </si>
  <si>
    <t>01864--ANSELMO GUTIERREZ BRICEÑO</t>
  </si>
  <si>
    <t>01991--RIO DE ORA</t>
  </si>
  <si>
    <t>01865--20 DE MARZO DE 1856</t>
  </si>
  <si>
    <t>01970--SAMARA</t>
  </si>
  <si>
    <t>01915--LUIS DOBLES SEGREDA</t>
  </si>
  <si>
    <t>02010--SAN FRANCISCO</t>
  </si>
  <si>
    <t>01921--ELIAS AIZA RIOS</t>
  </si>
  <si>
    <t>01866--SAN MARTIN</t>
  </si>
  <si>
    <t>01978--NANDAYURE</t>
  </si>
  <si>
    <t>01989--SAN PEDRO</t>
  </si>
  <si>
    <t>01956--SAN RAMON</t>
  </si>
  <si>
    <t>01922--OMAR DENGO GUERRERO</t>
  </si>
  <si>
    <t>01894--SANTA ELENA</t>
  </si>
  <si>
    <t>01979--GUILLERMO ALVARADO HERNANDEZ</t>
  </si>
  <si>
    <t>01932--TALOLINGA</t>
  </si>
  <si>
    <t>01962--TERCIOPELO</t>
  </si>
  <si>
    <t>01879--VALEDOR MARTINEZ MARTINEZ</t>
  </si>
  <si>
    <t>01904--GIL GONZALEZ DAVILA</t>
  </si>
  <si>
    <t>01908--CESAR FLORES ZUÑIGA</t>
  </si>
  <si>
    <t>01964--SANTA MARTA</t>
  </si>
  <si>
    <t>01961--EL TORITO</t>
  </si>
  <si>
    <t>01867--CACIQUE NICOA</t>
  </si>
  <si>
    <t>03478--LAJAS</t>
  </si>
  <si>
    <t>02082--ARTOLA</t>
  </si>
  <si>
    <t>03290--PLAYA HERMOSA</t>
  </si>
  <si>
    <t>03289--BEJUCO</t>
  </si>
  <si>
    <t>03195--LOS RANCHOS</t>
  </si>
  <si>
    <t>03291--ALTOS DEL ROBLE</t>
  </si>
  <si>
    <t>02048--CAÑAFISTULA</t>
  </si>
  <si>
    <t>02105--CACIQUE</t>
  </si>
  <si>
    <t>02101--CASTILLA DE ORO</t>
  </si>
  <si>
    <t>02094--PACIFICA GARCIA FERNANDEZ</t>
  </si>
  <si>
    <t>02056--COYOLITO</t>
  </si>
  <si>
    <t>02017--CHIRCO</t>
  </si>
  <si>
    <t>02018--BENITO JUAREZ GARCIA</t>
  </si>
  <si>
    <t>02061--CARTAGENA</t>
  </si>
  <si>
    <t>02095--BELEN</t>
  </si>
  <si>
    <t>03770--LA VILLITA</t>
  </si>
  <si>
    <t>02019--FRANCISCO CHAVES CHAVES</t>
  </si>
  <si>
    <t>02083--BOLSON</t>
  </si>
  <si>
    <t>02050--BRASILITO</t>
  </si>
  <si>
    <t>02035--MONTE VERDE</t>
  </si>
  <si>
    <t>02031--MATIAS DUARTE SOTELA</t>
  </si>
  <si>
    <t>02084--CORRALILLOS</t>
  </si>
  <si>
    <t>02032--DIRIA</t>
  </si>
  <si>
    <t>02036--FLORIDA</t>
  </si>
  <si>
    <t>02051--HUACAS</t>
  </si>
  <si>
    <t>03542--LINDEROS</t>
  </si>
  <si>
    <t>02096--MERCEDES ORTEGA HERNANDEZ</t>
  </si>
  <si>
    <t>02086--PALMIRA</t>
  </si>
  <si>
    <t>02037--PARAISO</t>
  </si>
  <si>
    <t>03782--PLAYA JUNQUILLAL</t>
  </si>
  <si>
    <t>02052--PORTEGOLPE</t>
  </si>
  <si>
    <t>02057--PUERTO POTRERO</t>
  </si>
  <si>
    <t>02045--RIO SECO</t>
  </si>
  <si>
    <t>02033--MARIA MARIN GALAGARZA</t>
  </si>
  <si>
    <t>02053--SANTA ROSA</t>
  </si>
  <si>
    <t>02054--DIONISIO LEAL VALLEJOS</t>
  </si>
  <si>
    <t>02070--VERACRUZ</t>
  </si>
  <si>
    <t>02055--VILLARREAL</t>
  </si>
  <si>
    <t>02062--EL LLANO</t>
  </si>
  <si>
    <t>00075--PASO HONDO</t>
  </si>
  <si>
    <t>02020--GUAITIL</t>
  </si>
  <si>
    <t>02058--HATILLO</t>
  </si>
  <si>
    <t>02021--LA ESPERANZA</t>
  </si>
  <si>
    <t>02059--HERNANDEZ</t>
  </si>
  <si>
    <t>02063--RICARDO ANGULO VALLEJOS</t>
  </si>
  <si>
    <t>03471--GARITA VIEJA</t>
  </si>
  <si>
    <t>02091--LA GUINEA</t>
  </si>
  <si>
    <t>02088--LA LIBERTAD</t>
  </si>
  <si>
    <t>02022--PUERTO RICO</t>
  </si>
  <si>
    <t>02092--RIO CAÑAS</t>
  </si>
  <si>
    <t>02039--LAS DELICIAS</t>
  </si>
  <si>
    <t>02065--LORENA</t>
  </si>
  <si>
    <t>02326--LA FLORIDA</t>
  </si>
  <si>
    <t>02102--LOS JOCOTES</t>
  </si>
  <si>
    <t>02089--LOS PLANES</t>
  </si>
  <si>
    <t>02066--MARBELLA</t>
  </si>
  <si>
    <t>02060--MATAPALO</t>
  </si>
  <si>
    <t>02029--MARIA LEAL RODRIGUEZ</t>
  </si>
  <si>
    <t>03788--ESTOCOLMO</t>
  </si>
  <si>
    <t>02103--NUEVO COLON</t>
  </si>
  <si>
    <t>02067--OSTIONAL</t>
  </si>
  <si>
    <t>02104--PALESTINA</t>
  </si>
  <si>
    <t>02090--PASO TEMPISQUE</t>
  </si>
  <si>
    <t>02097--EL COCO</t>
  </si>
  <si>
    <t>02085--IGNACIO GUTIERREZ</t>
  </si>
  <si>
    <t>02047--SAN FRANCISCO</t>
  </si>
  <si>
    <t>02064--SAN JOSE DE PINILLA</t>
  </si>
  <si>
    <t>02023--SAN JUAN</t>
  </si>
  <si>
    <t>02079--SAN JUANILLO</t>
  </si>
  <si>
    <t>02028--SAN PEDRO</t>
  </si>
  <si>
    <t>02087--OMAR DENGO GUERRERO</t>
  </si>
  <si>
    <t>02099--SANTO DOMINGO</t>
  </si>
  <si>
    <t>02098--BERNARDO GUTIERREZ</t>
  </si>
  <si>
    <t>03787--OBANDITO</t>
  </si>
  <si>
    <t>02024--TALOLINGUITA</t>
  </si>
  <si>
    <t>02080--VENADO</t>
  </si>
  <si>
    <t>02041--27 DE ABRIL</t>
  </si>
  <si>
    <t>02042--LOS PARGOS</t>
  </si>
  <si>
    <t>02025--GUAYABAL</t>
  </si>
  <si>
    <t>02093--SANTA RITA</t>
  </si>
  <si>
    <t>02044--EL TRAPICHE</t>
  </si>
  <si>
    <t>02026--BARRIO LIMON</t>
  </si>
  <si>
    <t>02184--AGUA CALIENTE</t>
  </si>
  <si>
    <t>02199--MATAPALO</t>
  </si>
  <si>
    <t>03525--SAN JUAN CHIQUITO</t>
  </si>
  <si>
    <t>03528--RIO COROBICI</t>
  </si>
  <si>
    <t>02242--ARENAL</t>
  </si>
  <si>
    <t>02206--ARIZONA</t>
  </si>
  <si>
    <t>03527--LAS PALMAS</t>
  </si>
  <si>
    <t>03558--SAN FRANCISCO</t>
  </si>
  <si>
    <t>02181--ANTONIO OBANDO ESPINOZA</t>
  </si>
  <si>
    <t>02243--EL CARMEN</t>
  </si>
  <si>
    <t>02182--BEBEDERO</t>
  </si>
  <si>
    <t>01100--MONSEÑOR MORERA VEGA</t>
  </si>
  <si>
    <t>00642--LOS CEDROS</t>
  </si>
  <si>
    <t>02264--LOS TORNOS</t>
  </si>
  <si>
    <t>02202--PEÑAS BLANCAS</t>
  </si>
  <si>
    <t>02232--CABECERA DE CAÑAS</t>
  </si>
  <si>
    <t>02228--CAMPOS DE ORO</t>
  </si>
  <si>
    <t>02185--EL NISPERO</t>
  </si>
  <si>
    <t>02173--I.D.A. SAN LUIS</t>
  </si>
  <si>
    <t>03670--PASO LAJAS</t>
  </si>
  <si>
    <t>02207--COLORADO</t>
  </si>
  <si>
    <t>02217--CONCEPCION</t>
  </si>
  <si>
    <t>02229--CONCEPCION</t>
  </si>
  <si>
    <t>02175--COROBICI</t>
  </si>
  <si>
    <t>03789--INVU LAS CAÑAS</t>
  </si>
  <si>
    <t>02260--LA PALMA</t>
  </si>
  <si>
    <t>02164--RIO CHIQUITO</t>
  </si>
  <si>
    <t>02237--SAN LUIS</t>
  </si>
  <si>
    <t>02231--RAIZAL</t>
  </si>
  <si>
    <t>02265--EL AGUACATE</t>
  </si>
  <si>
    <t>02226--EL DOS</t>
  </si>
  <si>
    <t>02262--EL DOS</t>
  </si>
  <si>
    <t>02176--JERONIMO FERNANDEZ ROJAS</t>
  </si>
  <si>
    <t>02234--ROSITA CHAVEZ DE CABEZAS</t>
  </si>
  <si>
    <t>02204--SAN JOAQUIN</t>
  </si>
  <si>
    <t>02254--EL SILENCIO</t>
  </si>
  <si>
    <t>03516--BELLO HORIZONTE</t>
  </si>
  <si>
    <t>02177--HACIENDA TABOGA</t>
  </si>
  <si>
    <t>02193--HIGUERON</t>
  </si>
  <si>
    <t>02266--LA CRUZ</t>
  </si>
  <si>
    <t>03872--LAS BRISAS</t>
  </si>
  <si>
    <t>02208--JOAQUIN ARROYO</t>
  </si>
  <si>
    <t>03671--PIEDRA VERDE</t>
  </si>
  <si>
    <t>02223--TRES AMIGOS</t>
  </si>
  <si>
    <t>02211--DELIA OVIEDO DE ACUÑA</t>
  </si>
  <si>
    <t>02225--LOURDES</t>
  </si>
  <si>
    <t>02263--LAS NUBES</t>
  </si>
  <si>
    <t>02205--LIMONAL</t>
  </si>
  <si>
    <t>02235--LOS ANGELES</t>
  </si>
  <si>
    <t>03673--RANCHITOS</t>
  </si>
  <si>
    <t>02244--LOS PATIOS</t>
  </si>
  <si>
    <t>02245--MATA DE CAÑA</t>
  </si>
  <si>
    <t>02178--SAN LUIS</t>
  </si>
  <si>
    <t>03871--SAN CRISTOBAL</t>
  </si>
  <si>
    <t>02186--POROZAL</t>
  </si>
  <si>
    <t>02200--POZO AZUL</t>
  </si>
  <si>
    <t>02201--PUEBLO NUEVO</t>
  </si>
  <si>
    <t>02236--QUEBRADA GRANDE</t>
  </si>
  <si>
    <t>02249--LA ESPERANZA</t>
  </si>
  <si>
    <t>02233--RIO PIEDRAS</t>
  </si>
  <si>
    <t>02238--LINDA VISTA</t>
  </si>
  <si>
    <t>02251--SABALITO</t>
  </si>
  <si>
    <t>02174--SAN ANTONIO</t>
  </si>
  <si>
    <t>02203--SAN BUENAVENTURA</t>
  </si>
  <si>
    <t>02253--LAS PARCELAS</t>
  </si>
  <si>
    <t>02209--SAN JUAN GRANDE</t>
  </si>
  <si>
    <t>02194--SAN JUAN</t>
  </si>
  <si>
    <t>02180--SAN MIGUEL</t>
  </si>
  <si>
    <t>02239--SAN MIGUEL</t>
  </si>
  <si>
    <t>02210--SAN RAFAEL</t>
  </si>
  <si>
    <t>02196--SANTA LUCIA</t>
  </si>
  <si>
    <t>02197--NUEVA GUATEMALA</t>
  </si>
  <si>
    <t>02240--JAIME GUTIERREZ BRAUN</t>
  </si>
  <si>
    <t>02258--JOSE MARIA CALDERON</t>
  </si>
  <si>
    <t>02216--TRES HERMANOS</t>
  </si>
  <si>
    <t>02241--TRONADORA</t>
  </si>
  <si>
    <t>02218--CAÑITAS</t>
  </si>
  <si>
    <t>02198--BUENOS AIRES</t>
  </si>
  <si>
    <t>02220--HIGUERILLAS</t>
  </si>
  <si>
    <t>02299--ABANGARITOS</t>
  </si>
  <si>
    <t>02378--LA ABUELA</t>
  </si>
  <si>
    <t>02349--PLAYA BLANCA</t>
  </si>
  <si>
    <t>02379--BELLO HORIZONTE</t>
  </si>
  <si>
    <t>02380--SANTA TERESA</t>
  </si>
  <si>
    <t>02350--I.D.A. VALLE AZUL</t>
  </si>
  <si>
    <t>03300--DIEGO DE ARTIEDA CHIRINO</t>
  </si>
  <si>
    <t>03537--GUARDIANES DE LA PIEDRA</t>
  </si>
  <si>
    <t>03392--LA COLINA</t>
  </si>
  <si>
    <t>02285--ARANJUEZ</t>
  </si>
  <si>
    <t>02049--EL CHAGÜITE</t>
  </si>
  <si>
    <t>02275--AUGUSTO COLOMBARI CHICOLI</t>
  </si>
  <si>
    <t>03535--ISLA DE CEDROS</t>
  </si>
  <si>
    <t>03539--LINDA VISTA</t>
  </si>
  <si>
    <t>03536--LOS LLANOS</t>
  </si>
  <si>
    <t>02286--BAJO CALIENTE</t>
  </si>
  <si>
    <t>02381--BAJOS DE ARIO</t>
  </si>
  <si>
    <t>02352--BAJOS NEGROS</t>
  </si>
  <si>
    <t>03391--JUANITO MORA PORRAS</t>
  </si>
  <si>
    <t>02300--BOCANA</t>
  </si>
  <si>
    <t>03607--VILLA BRUSELAS</t>
  </si>
  <si>
    <t>02303--BRISAS DEL GOLFO</t>
  </si>
  <si>
    <t>02398--BRUSELAS</t>
  </si>
  <si>
    <t>02189--SAN JUAN CHIQUITO</t>
  </si>
  <si>
    <t>02267--LA GUARIA</t>
  </si>
  <si>
    <t>02399--CALDERA</t>
  </si>
  <si>
    <t>02268--RIO BARRANCA</t>
  </si>
  <si>
    <t>04230--SAN AGUSTIN</t>
  </si>
  <si>
    <t>02376--CARMEN LYRA</t>
  </si>
  <si>
    <t>02404--CERRILLOS</t>
  </si>
  <si>
    <t>03745--LIC. JOSE FRANCISCO PEREZ MUÑOZ</t>
  </si>
  <si>
    <t>02410--TIVIVES</t>
  </si>
  <si>
    <t>02420--CIRUELAS</t>
  </si>
  <si>
    <t>02302--MONTERO Y PALITO</t>
  </si>
  <si>
    <t>02270--CIUDADELA KENNEDY</t>
  </si>
  <si>
    <t>03663--SAN JOAQUIN</t>
  </si>
  <si>
    <t>02354--CONCEPCION DE PAQUERA</t>
  </si>
  <si>
    <t>02293--CORAZON DE JESUS</t>
  </si>
  <si>
    <t>02328--PUEBLO NUEVO</t>
  </si>
  <si>
    <t>02310--EL MALINCHE</t>
  </si>
  <si>
    <t>02355--PUNTA CUCHILLO</t>
  </si>
  <si>
    <t>02315--CABO BLANCO</t>
  </si>
  <si>
    <t>02377--CABUYA</t>
  </si>
  <si>
    <t>02321--CAMARONAL</t>
  </si>
  <si>
    <t>02411--CAMBALACHE</t>
  </si>
  <si>
    <t>02421--CEDRAL</t>
  </si>
  <si>
    <t>02364--RAFAEL ARGUEDAS HERRERA</t>
  </si>
  <si>
    <t>02289--CHAPERNAL</t>
  </si>
  <si>
    <t>02314--ISLA DE CHIRA</t>
  </si>
  <si>
    <t>02308--NORA MARIA QUESADA CHAVARRIA</t>
  </si>
  <si>
    <t>02318--TOBIAS MONTERO CASCANTE</t>
  </si>
  <si>
    <t>02311--COYOLITO</t>
  </si>
  <si>
    <t>02412--I.D.A. EL BARON</t>
  </si>
  <si>
    <t>02333--DOMINICA</t>
  </si>
  <si>
    <t>02367--FERNANDEZ</t>
  </si>
  <si>
    <t>02383--PANICA DOS</t>
  </si>
  <si>
    <t>02312--JARQUIN</t>
  </si>
  <si>
    <t>02400--ROSARIO VASQUEZ MONGE</t>
  </si>
  <si>
    <t>02368--LINDORA</t>
  </si>
  <si>
    <t>02313--LA PITA</t>
  </si>
  <si>
    <t>02322--LEPANTO</t>
  </si>
  <si>
    <t>02384--MAL PAIS</t>
  </si>
  <si>
    <t>02413--MESETAS ABAJO</t>
  </si>
  <si>
    <t>02319--MONTAÑA GRANDE</t>
  </si>
  <si>
    <t>02385--MOCTEZUMA</t>
  </si>
  <si>
    <t>02414--PEÑAS BLANCAS</t>
  </si>
  <si>
    <t>02407--SALINAS</t>
  </si>
  <si>
    <t>02320--SAN BLAS</t>
  </si>
  <si>
    <t>02356--SANTA CECILIA</t>
  </si>
  <si>
    <t>02294--JORGE BORBON CASTRO</t>
  </si>
  <si>
    <t>02388--SAN ISIDRO</t>
  </si>
  <si>
    <t>02393--TEODORO SALAMANCA</t>
  </si>
  <si>
    <t>02425--ZAPOTAL</t>
  </si>
  <si>
    <t>02390--LAS DELICIAS</t>
  </si>
  <si>
    <t>02403--EL BARON</t>
  </si>
  <si>
    <t>02274--EL CARMEN</t>
  </si>
  <si>
    <t>03879--VILLA NUEVA</t>
  </si>
  <si>
    <t>02335--EL COTO</t>
  </si>
  <si>
    <t>02408--EL MOJON</t>
  </si>
  <si>
    <t>02345--EL NISPERO</t>
  </si>
  <si>
    <t>02081--LA ESPERANZA</t>
  </si>
  <si>
    <t>02415--JUSTO ANTONIO FACIO DE LA GUARDIA</t>
  </si>
  <si>
    <t>02405--GIL GONZALEZ DAVILA</t>
  </si>
  <si>
    <t>02426--GREGORIO PRENDAS MONTERO</t>
  </si>
  <si>
    <t>02316--ISLA DE VENADO</t>
  </si>
  <si>
    <t>02424--JOSE MARIA ZELEDON BRENES</t>
  </si>
  <si>
    <t>02280--JOSE RICARDO ORLICH ZAMORA</t>
  </si>
  <si>
    <t>02416--JUAN RAFAEL JIMENEZ GRANADOS</t>
  </si>
  <si>
    <t>02305--JUDAS</t>
  </si>
  <si>
    <t>02348--JULIO ACOSTA GARCIA</t>
  </si>
  <si>
    <t>02394--LA ESPERANZA</t>
  </si>
  <si>
    <t>02317--LA FRESCA</t>
  </si>
  <si>
    <t>02369--LA GUARIA</t>
  </si>
  <si>
    <t>03347--PLAYA TORRES</t>
  </si>
  <si>
    <t>03719--LOS MANGOS</t>
  </si>
  <si>
    <t>03662--EL PROGRESO</t>
  </si>
  <si>
    <t>02338--LA ILUSION</t>
  </si>
  <si>
    <t>02427--LA ISLA</t>
  </si>
  <si>
    <t>02428--LAGUNA</t>
  </si>
  <si>
    <t>02339--LA TIGRA</t>
  </si>
  <si>
    <t>02340--PEDRO ROSALES REYES</t>
  </si>
  <si>
    <t>02309--LAGARTOS</t>
  </si>
  <si>
    <t>02341--LAS MILPAS</t>
  </si>
  <si>
    <t>02269--BARRIO SAN LUIS</t>
  </si>
  <si>
    <t>02370--ALTOS DE SAN LUIS</t>
  </si>
  <si>
    <t>02306--MANZANILLO</t>
  </si>
  <si>
    <t>02401--MARAÑONAL</t>
  </si>
  <si>
    <t>02417--MARATON</t>
  </si>
  <si>
    <t>02271--FLORA GUEVARA BARAHONA</t>
  </si>
  <si>
    <t>02418--MOJONCITO</t>
  </si>
  <si>
    <t>02279--MORA Y CAÑAS</t>
  </si>
  <si>
    <t>03746--COCOROCAS</t>
  </si>
  <si>
    <t>03716--ARTURO GARCIA GOLCHER</t>
  </si>
  <si>
    <t>02307--MORALES</t>
  </si>
  <si>
    <t>02406--HERIBERTO ZELEDON RODRIGUEZ</t>
  </si>
  <si>
    <t>02359--PUNTA DE RIO</t>
  </si>
  <si>
    <t>02277--NUESTRA SEÑORA DE SION</t>
  </si>
  <si>
    <t>02282--SAN MIGUELITO</t>
  </si>
  <si>
    <t>02291--EL PALMAR</t>
  </si>
  <si>
    <t>02436--PALMITAL</t>
  </si>
  <si>
    <t>02392--PAVON</t>
  </si>
  <si>
    <t>02365--PELAYO MARCET CASAJUANA</t>
  </si>
  <si>
    <t>02295--PITAHAYA</t>
  </si>
  <si>
    <t>02360--POCHOTE</t>
  </si>
  <si>
    <t>02325--DR. RICARDO MORENO CAÑAS</t>
  </si>
  <si>
    <t>02347--RIO GRANDE</t>
  </si>
  <si>
    <t>02389--RIO NEGRO</t>
  </si>
  <si>
    <t>02432--SAN FRANCISCO</t>
  </si>
  <si>
    <t>02329--SAN MIGUEL</t>
  </si>
  <si>
    <t>02433--SAN BUENAVENTURA</t>
  </si>
  <si>
    <t>03427--SABANA BONITA</t>
  </si>
  <si>
    <t>02373--SAN LUIS</t>
  </si>
  <si>
    <t>02323--SAN PEDRO</t>
  </si>
  <si>
    <t>02298--SAN RAFAEL</t>
  </si>
  <si>
    <t>02332--SAN RAMON</t>
  </si>
  <si>
    <t>02366--SANTA ELENA</t>
  </si>
  <si>
    <t>02374--SANTA ROSA</t>
  </si>
  <si>
    <t>02301--DOMINGO FAUSTINO SARMIENTO</t>
  </si>
  <si>
    <t>02422--SAN ISIDRO</t>
  </si>
  <si>
    <t>02283--SAN MIGUEL</t>
  </si>
  <si>
    <t>02362--SAN RAFAEL</t>
  </si>
  <si>
    <t>02423--SANTA ROSA</t>
  </si>
  <si>
    <t>02434--TAJO ALTO</t>
  </si>
  <si>
    <t>02419--ANTONIO VALLERRIESTRA</t>
  </si>
  <si>
    <t>02435--ZAGALA VIEJA</t>
  </si>
  <si>
    <t>02409--MATA LIMON</t>
  </si>
  <si>
    <t>02276--VEINTE DE NOVIEMBRE</t>
  </si>
  <si>
    <t>02324--ROSA BARQUERO AZOFEIFA</t>
  </si>
  <si>
    <t>02856--LA BOTA</t>
  </si>
  <si>
    <t>02543--ALTOS KM 83</t>
  </si>
  <si>
    <t>02763--LA CHIVA</t>
  </si>
  <si>
    <t>02739--FEDERICO GUTIERREZ BRAUN</t>
  </si>
  <si>
    <t>02659--VIQUILLA DOS</t>
  </si>
  <si>
    <t>02764--PARAISO</t>
  </si>
  <si>
    <t>02647--LA ORQUIDEA</t>
  </si>
  <si>
    <t>02666--BRUNCA</t>
  </si>
  <si>
    <t>02807--ALBERTO ECHANDI MONTERO</t>
  </si>
  <si>
    <t>03755--CENIZO</t>
  </si>
  <si>
    <t>02792--LA FORTUNA</t>
  </si>
  <si>
    <t>02715--EL ROBLE</t>
  </si>
  <si>
    <t>02826--BARRIO NUEVO</t>
  </si>
  <si>
    <t>02740--BELLO ORIENTE</t>
  </si>
  <si>
    <t>02757--VILLA ROMA</t>
  </si>
  <si>
    <t>02863--SANTA ROSA</t>
  </si>
  <si>
    <t>02610--ALVARO PARIS STEFFENS</t>
  </si>
  <si>
    <t>02629--SANTA CLARA</t>
  </si>
  <si>
    <t>02716--PALMIRA</t>
  </si>
  <si>
    <t>02838--SAN ISIDRO</t>
  </si>
  <si>
    <t>02731--VALLE HERMOSO</t>
  </si>
  <si>
    <t>03275--ALTAMIRA</t>
  </si>
  <si>
    <t>02584--AJUNTADERAS</t>
  </si>
  <si>
    <t>02815--SAN MARTIN</t>
  </si>
  <si>
    <t>02711--ALPHA</t>
  </si>
  <si>
    <t>03270--LA RIVIERA</t>
  </si>
  <si>
    <t>02732--BRASILIA</t>
  </si>
  <si>
    <t>03869--KOGOKEAIBTDA</t>
  </si>
  <si>
    <t>00060--BETANIA</t>
  </si>
  <si>
    <t>03533--NGÖBEGÜE</t>
  </si>
  <si>
    <t>03534--EL TRIUNFO</t>
  </si>
  <si>
    <t>02637--BAHIA DE PAVON</t>
  </si>
  <si>
    <t>02845--GUAYMI</t>
  </si>
  <si>
    <t>02523--VALLE DE EL DIQUIS</t>
  </si>
  <si>
    <t>02633--LINDA MAR</t>
  </si>
  <si>
    <t>03532--RESIDENCIAL UREÑA</t>
  </si>
  <si>
    <t>02688--BAJO DE REYES</t>
  </si>
  <si>
    <t>02695--SIETE COLINAS</t>
  </si>
  <si>
    <t>03808--RIO NUEVO</t>
  </si>
  <si>
    <t>03436--LA AMISTAD</t>
  </si>
  <si>
    <t>02521--BALSAR</t>
  </si>
  <si>
    <t>02760--BAJO DE LOS INDIOS</t>
  </si>
  <si>
    <t>02742--VALLE AZUL</t>
  </si>
  <si>
    <t>02635--LAS GEMELAS</t>
  </si>
  <si>
    <t>02691--TRES RIOS</t>
  </si>
  <si>
    <t>02622--LA VIRGEN</t>
  </si>
  <si>
    <t>03284--I.D.A. PORTO LLANO</t>
  </si>
  <si>
    <t>02623--CUERVITO</t>
  </si>
  <si>
    <t>02839--GUAYACAN</t>
  </si>
  <si>
    <t>02765--SANTA MARTA</t>
  </si>
  <si>
    <t>02733--MIRAFLORES</t>
  </si>
  <si>
    <t>02766--BRUS MALIS</t>
  </si>
  <si>
    <t>03431--KOGORIBTDA</t>
  </si>
  <si>
    <t>02653--BOCA GALLARDO</t>
  </si>
  <si>
    <t>02682--LLANO BONITO</t>
  </si>
  <si>
    <t>02696--BELLA VISTA</t>
  </si>
  <si>
    <t>02502--CARBONERA</t>
  </si>
  <si>
    <t>00048--LA FUENTE</t>
  </si>
  <si>
    <t>03507--EL ÑEQUE</t>
  </si>
  <si>
    <t>02743--CAÑAS GORDAS</t>
  </si>
  <si>
    <t>02717--RIO MARZO</t>
  </si>
  <si>
    <t>02641--CAÑAZA</t>
  </si>
  <si>
    <t>02802--LA NUBIA</t>
  </si>
  <si>
    <t>02773--KAMAKIRI</t>
  </si>
  <si>
    <t>02849--COTO SUR</t>
  </si>
  <si>
    <t>02851--SURIK</t>
  </si>
  <si>
    <t>02662--SAN RAMON DE RIO CLARO</t>
  </si>
  <si>
    <t>03035--QUEBRADA LA TARDE</t>
  </si>
  <si>
    <t>02828--CAMPO DOS Y MEDIO</t>
  </si>
  <si>
    <t>02744--CAMPO TRES</t>
  </si>
  <si>
    <t>02548--SALAMA</t>
  </si>
  <si>
    <t>02534--LA NAVIDAD</t>
  </si>
  <si>
    <t>02804--CARACOL NORTE</t>
  </si>
  <si>
    <t>02693--SANTA ELENA</t>
  </si>
  <si>
    <t>02586--CIUDADELA GONZALEZ</t>
  </si>
  <si>
    <t>02840--FINCA NARANJO</t>
  </si>
  <si>
    <t>00045--ALTO LAGUNA</t>
  </si>
  <si>
    <t>02724--LA PRIMAVERA</t>
  </si>
  <si>
    <t>02644--LA INDEPENDENCIA</t>
  </si>
  <si>
    <t>02855--LA LIBERTAD</t>
  </si>
  <si>
    <t>02654--LA AMAPOLA</t>
  </si>
  <si>
    <t>02697--JAIME GUTIERREZ BROWN</t>
  </si>
  <si>
    <t>02624--LA ESCUADRA</t>
  </si>
  <si>
    <t>02841--LAUREL</t>
  </si>
  <si>
    <t>02842--FINCA CAUCHO</t>
  </si>
  <si>
    <t>02843--FINCA CAIMITO</t>
  </si>
  <si>
    <t>02844--FINCA TAMARINDO</t>
  </si>
  <si>
    <t>02846--FINCA BAMBITO</t>
  </si>
  <si>
    <t>02794--LA CAMPIÑA</t>
  </si>
  <si>
    <t>02625--COMTE</t>
  </si>
  <si>
    <t>02864--BELLA LUZ</t>
  </si>
  <si>
    <t>02745--COPAL</t>
  </si>
  <si>
    <t>02793--EL LABRADOR</t>
  </si>
  <si>
    <t>02533--BARRIO CANADA</t>
  </si>
  <si>
    <t>02397--LA JULIETA</t>
  </si>
  <si>
    <t>02518--CORONADO</t>
  </si>
  <si>
    <t>03266--AGUAS FRESCAS</t>
  </si>
  <si>
    <t>02774--VILLA PALACIOS</t>
  </si>
  <si>
    <t>02720--AGUAS CALIENTES</t>
  </si>
  <si>
    <t>02746--RIO SALTO</t>
  </si>
  <si>
    <t>02848--VEREH</t>
  </si>
  <si>
    <t>03397--BARRIO ALEMANIA</t>
  </si>
  <si>
    <t>02860--COLORADO</t>
  </si>
  <si>
    <t>03592--NAZARETH</t>
  </si>
  <si>
    <t>02859--LA ESTRELLA</t>
  </si>
  <si>
    <t>02639--PUNTA BANCO</t>
  </si>
  <si>
    <t>02519--VISTA DE TERRABA</t>
  </si>
  <si>
    <t>02768--JABILLO</t>
  </si>
  <si>
    <t>03865--LA SANSI</t>
  </si>
  <si>
    <t>02707--MARIA AUXILIADORA</t>
  </si>
  <si>
    <t>02595--CURIME</t>
  </si>
  <si>
    <t>02734--LA FLOR DEL ROBLE</t>
  </si>
  <si>
    <t>02850--RIO INCENDIO</t>
  </si>
  <si>
    <t>02578--SIERPE</t>
  </si>
  <si>
    <t>02816--ABROJO GUAYMI</t>
  </si>
  <si>
    <t>02655--DOS BRAZOS DE RIO TIGRE</t>
  </si>
  <si>
    <t>02593--DRAKE</t>
  </si>
  <si>
    <t>02753--CONCEPCION</t>
  </si>
  <si>
    <t>02565--EDUARDO GARNIER UGALDE</t>
  </si>
  <si>
    <t>02694--EL DANTO</t>
  </si>
  <si>
    <t>03515--MÄDÄRIBOTDÄ</t>
  </si>
  <si>
    <t>02667--ELOY MORUA CARRILLO</t>
  </si>
  <si>
    <t>02861--SANTA LUCIA</t>
  </si>
  <si>
    <t>02867--JOBO CIVIL</t>
  </si>
  <si>
    <t>02689--FILA GUINEA</t>
  </si>
  <si>
    <t>02690--FILA DE MENDEZ</t>
  </si>
  <si>
    <t>02692--FILA DE TRUCHO</t>
  </si>
  <si>
    <t>02613--LA FLORIDA</t>
  </si>
  <si>
    <t>02730--JOSE GONZALO ACUÑA HERNANDEZ</t>
  </si>
  <si>
    <t>02735--EL PROGRESO</t>
  </si>
  <si>
    <t>02749--LINDA VISTA</t>
  </si>
  <si>
    <t>02607--ANA MARIA GUARDIA MORA</t>
  </si>
  <si>
    <t>02866--JUAN LARA ALFARO</t>
  </si>
  <si>
    <t>02626--EL PROGRESO</t>
  </si>
  <si>
    <t>03277--I.D.A. AGUJAS</t>
  </si>
  <si>
    <t>02614--KILOMETRO 16</t>
  </si>
  <si>
    <t>02615--KILOMETRO 20</t>
  </si>
  <si>
    <t>02664--KILOMETRO 29</t>
  </si>
  <si>
    <t>02608--KILOMETRO SIETE</t>
  </si>
  <si>
    <t>02822--CONFRATERNIDAD</t>
  </si>
  <si>
    <t>02809--LA FUENTE</t>
  </si>
  <si>
    <t>02668--LA GAMBA</t>
  </si>
  <si>
    <t>02550--LA GUARIA</t>
  </si>
  <si>
    <t>02781--QUIABDO</t>
  </si>
  <si>
    <t>03328--FILA SAN RAFAEL</t>
  </si>
  <si>
    <t>02754--META PONTO</t>
  </si>
  <si>
    <t>02698--LA ISLA</t>
  </si>
  <si>
    <t>02725--LA LUCHA</t>
  </si>
  <si>
    <t>02778--LA MANCHURIA</t>
  </si>
  <si>
    <t>02699--LA MARAVILLA</t>
  </si>
  <si>
    <t>02819--LA MARIPOSA</t>
  </si>
  <si>
    <t>00693--IRIGUI</t>
  </si>
  <si>
    <t>02616--LA MONA</t>
  </si>
  <si>
    <t>02865--LA PALMA</t>
  </si>
  <si>
    <t>02700--ADELE CLARINI</t>
  </si>
  <si>
    <t>02769--LA UNION</t>
  </si>
  <si>
    <t>02722--LA UNION</t>
  </si>
  <si>
    <t>02588--LOS ANGELES DE DRAKE</t>
  </si>
  <si>
    <t>02701--LAS BRISAS</t>
  </si>
  <si>
    <t>02726--LAS MELLIZAS</t>
  </si>
  <si>
    <t>02617--LAS TRENZAS</t>
  </si>
  <si>
    <t>02818--LAS VEGAS DE RIO ABROJO</t>
  </si>
  <si>
    <t>02627--ALTO DE COMTE</t>
  </si>
  <si>
    <t>02535--LEONOR CHINCHILLA DE FIGUEROA</t>
  </si>
  <si>
    <t>02751--LOS ANGELES</t>
  </si>
  <si>
    <t>02761--LOS PLANES</t>
  </si>
  <si>
    <t>02702--LOURDES</t>
  </si>
  <si>
    <t>02660--MOISES VINCENZI PACHECO</t>
  </si>
  <si>
    <t>02723--FILA TIGRE</t>
  </si>
  <si>
    <t>02517--OJO DE AGUA</t>
  </si>
  <si>
    <t>02824--PASO CANOAS</t>
  </si>
  <si>
    <t>02536--MARIA ROSA GAMEZ SOLANO</t>
  </si>
  <si>
    <t>03329--EL ROBLE ARRIBA</t>
  </si>
  <si>
    <t>02545--FINCA JALACA</t>
  </si>
  <si>
    <t>02836--DARIZARA</t>
  </si>
  <si>
    <t>02628--EL MANZANO</t>
  </si>
  <si>
    <t>02604--PUEBLO NUEVO</t>
  </si>
  <si>
    <t>02642--PUERTO ESCONDIDO</t>
  </si>
  <si>
    <t>02526--PUNTA MALA</t>
  </si>
  <si>
    <t>02609--PUNTA ZANCUDO</t>
  </si>
  <si>
    <t>02674--CENTRAL RIO CLARO</t>
  </si>
  <si>
    <t>03493--SANTIAGO</t>
  </si>
  <si>
    <t>02657--RIO ORO</t>
  </si>
  <si>
    <t>02537--LA CHACARITA</t>
  </si>
  <si>
    <t>02869--FINCA MANGO</t>
  </si>
  <si>
    <t>02870--TIGRITO</t>
  </si>
  <si>
    <t>02803--LA CONCORDIA</t>
  </si>
  <si>
    <t>03326--EL PROGRESO</t>
  </si>
  <si>
    <t>02770--SABANILLAS</t>
  </si>
  <si>
    <t>02755--SAN ANTONIO DE SABALITO</t>
  </si>
  <si>
    <t>02527--SAN BUENAVENTURA</t>
  </si>
  <si>
    <t>02580--RANCHO QUEMADO</t>
  </si>
  <si>
    <t>02752--SAN FRANCISCO</t>
  </si>
  <si>
    <t>02771--SAN GERARDO</t>
  </si>
  <si>
    <t>02703--SAN JOAQUIN</t>
  </si>
  <si>
    <t>02718--LUIS WACHONG LEE</t>
  </si>
  <si>
    <t>03327--I.D.A. GUADALUPE</t>
  </si>
  <si>
    <t>02719--SAN MIGUEL</t>
  </si>
  <si>
    <t>02569--FINCA DIEZ</t>
  </si>
  <si>
    <t>02570--FINCA SEIS-ONCE</t>
  </si>
  <si>
    <t>02573--PALMAR SUR</t>
  </si>
  <si>
    <t>02563--FINCA 2-4</t>
  </si>
  <si>
    <t>02658--FINCA TRES</t>
  </si>
  <si>
    <t>02571--FINCA CINCO</t>
  </si>
  <si>
    <t>02559--FINCA SIETE</t>
  </si>
  <si>
    <t>02777--23 DE MAYO</t>
  </si>
  <si>
    <t>02562--FINCA NUEVE</t>
  </si>
  <si>
    <t>02602--CENTRAL SAN JOSE</t>
  </si>
  <si>
    <t>02606--KILOMETRO UNO</t>
  </si>
  <si>
    <t>02805--COTO 45</t>
  </si>
  <si>
    <t>02796--CENTRAL COTO 47</t>
  </si>
  <si>
    <t>02663--COTO 58-59</t>
  </si>
  <si>
    <t>02811--COTO 52</t>
  </si>
  <si>
    <t>02670--COTO 54-55</t>
  </si>
  <si>
    <t>02736--SAN RAMON</t>
  </si>
  <si>
    <t>02806--COTO 50-51</t>
  </si>
  <si>
    <t>02798--COTO 42</t>
  </si>
  <si>
    <t>02671--COTO 62-63</t>
  </si>
  <si>
    <t>02529--SAN MARCOS</t>
  </si>
  <si>
    <t>02709--LAS JUNTAS</t>
  </si>
  <si>
    <t>02643--EL SANDALO</t>
  </si>
  <si>
    <t>02747--SANTA CECILIA</t>
  </si>
  <si>
    <t>02705--SANTA CONSTANZA</t>
  </si>
  <si>
    <t>02574--SANTA EDUVIGES</t>
  </si>
  <si>
    <t>02837--SANTA MARTA</t>
  </si>
  <si>
    <t>02737--SANTA ROSA</t>
  </si>
  <si>
    <t>02813--SANTIAGO DE CARACOL</t>
  </si>
  <si>
    <t>02553--SANTA ROSA</t>
  </si>
  <si>
    <t>02645--SATURNINO CEDEÑO CEDEÑO</t>
  </si>
  <si>
    <t>02554--FINCA GUANACASTE</t>
  </si>
  <si>
    <t>02538--SINAI</t>
  </si>
  <si>
    <t>02721--SAN MARCOS</t>
  </si>
  <si>
    <t>02631--LA UNION DEL SUR</t>
  </si>
  <si>
    <t>02756--COOPA BUENA</t>
  </si>
  <si>
    <t>02727--SANTA TERESITA</t>
  </si>
  <si>
    <t>02530--TRES RIOS</t>
  </si>
  <si>
    <t>02531--TORTUGA</t>
  </si>
  <si>
    <t>02821--SAN ANTONIO</t>
  </si>
  <si>
    <t>02823--LAS VEGAS DE ABROJO NORTE</t>
  </si>
  <si>
    <t>02539--VENECIA</t>
  </si>
  <si>
    <t>02540--VILLA COLON</t>
  </si>
  <si>
    <t>02634--EL JARDIN</t>
  </si>
  <si>
    <t>02619--LA ESPERANZA</t>
  </si>
  <si>
    <t>02581--ALMIRANTE</t>
  </si>
  <si>
    <t>02772--SANTA RITA</t>
  </si>
  <si>
    <t>02706--LA LIBERTAD</t>
  </si>
  <si>
    <t>02820--SAN RAFAEL NORTE</t>
  </si>
  <si>
    <t>02786--SANTA CECILIA</t>
  </si>
  <si>
    <t>02556--LA FLORIDA</t>
  </si>
  <si>
    <t>02599--EL CAMPO</t>
  </si>
  <si>
    <t>02810--RIO BONITO</t>
  </si>
  <si>
    <t>02672--LOS ANGELES</t>
  </si>
  <si>
    <t>02738--PUEBLO NUEVO</t>
  </si>
  <si>
    <t>02564--LA PALMA</t>
  </si>
  <si>
    <t>02710--EL CEIBO</t>
  </si>
  <si>
    <t>02832--SAN RAFAEL</t>
  </si>
  <si>
    <t>02558--ONCE DE ABRIL</t>
  </si>
  <si>
    <t>02713--FILA NARANJO</t>
  </si>
  <si>
    <t>03449--ESTERO REAL</t>
  </si>
  <si>
    <t>02714--LAS MARIAS</t>
  </si>
  <si>
    <t>02854--CARACOL DE LA VACA</t>
  </si>
  <si>
    <t>02748--LOS PILARES</t>
  </si>
  <si>
    <t>02729--SAN FRANCISCO</t>
  </si>
  <si>
    <t>02829--LAS VEGUITAS</t>
  </si>
  <si>
    <t>02831--SAN MIGUEL</t>
  </si>
  <si>
    <t>02687--LA UNION</t>
  </si>
  <si>
    <t>02673--LA ESPERANZA</t>
  </si>
  <si>
    <t>02833--ALTOS DE SAN ANTONIO</t>
  </si>
  <si>
    <t>02800--COTO 49</t>
  </si>
  <si>
    <t>02520--NIEBOROWSKY</t>
  </si>
  <si>
    <t>03026--GAVILAN CANTA</t>
  </si>
  <si>
    <t>02948--SAN RAFAEL</t>
  </si>
  <si>
    <t>03058--DAVAO</t>
  </si>
  <si>
    <t>03833--ALTO COHEN</t>
  </si>
  <si>
    <t>03059--LAS BRISAS DE ZENT</t>
  </si>
  <si>
    <t>03010--TROCHA LOS CEIBOS</t>
  </si>
  <si>
    <t>03405--LA JOSEFINA</t>
  </si>
  <si>
    <t>03024--BERNARDO DRÜG INGERMAN</t>
  </si>
  <si>
    <t>03701--LOS ALMENDROS</t>
  </si>
  <si>
    <t>03698--EL PORVENIR</t>
  </si>
  <si>
    <t>03500--CEDAR CREEK</t>
  </si>
  <si>
    <t>03830--VILLA HERMOSA</t>
  </si>
  <si>
    <t>03403--UNION CAMPESINA</t>
  </si>
  <si>
    <t>03468--PATIÑO</t>
  </si>
  <si>
    <t>03406--I.D.A. LOUISIANA</t>
  </si>
  <si>
    <t>03039--GANDOCA</t>
  </si>
  <si>
    <t>02944--ARMENIA</t>
  </si>
  <si>
    <t>03831--LAS BRISAS DEL REVENTAZON</t>
  </si>
  <si>
    <t>03040--CATARINA</t>
  </si>
  <si>
    <t>03502--LA AMELIA</t>
  </si>
  <si>
    <t>03503--SIQUIRRITO</t>
  </si>
  <si>
    <t>03501--LLANO GRANDE</t>
  </si>
  <si>
    <t>03505--EL CRUCE</t>
  </si>
  <si>
    <t>03581--SANTO TOMAS</t>
  </si>
  <si>
    <t>03577--EL PARQUE</t>
  </si>
  <si>
    <t>03579--DUCHÄBLI</t>
  </si>
  <si>
    <t>03582--PARAISO DE BANANITO</t>
  </si>
  <si>
    <t>03637--TOBIAS VAGLIO</t>
  </si>
  <si>
    <t>03832--SAN LUIS</t>
  </si>
  <si>
    <t>03583--PUEBLO NUEVO</t>
  </si>
  <si>
    <t>02915--BALVANERO VARGAS MOLINA</t>
  </si>
  <si>
    <t>03028--BAMBU</t>
  </si>
  <si>
    <t>02907--BANANITO NORTE</t>
  </si>
  <si>
    <t>02878--BARRA DE PARISMINA</t>
  </si>
  <si>
    <t>02909--ATILIA MATA FRESES</t>
  </si>
  <si>
    <t>02918--BEVERLY</t>
  </si>
  <si>
    <t>02977--BETANIA</t>
  </si>
  <si>
    <t>02963--LAS BRISAS</t>
  </si>
  <si>
    <t>03011--CUATRO MILLAS</t>
  </si>
  <si>
    <t>03060--LINEA B</t>
  </si>
  <si>
    <t>01269--LA CATALINA</t>
  </si>
  <si>
    <t>03042--BORDON LILAN</t>
  </si>
  <si>
    <t>03061--BOSTON</t>
  </si>
  <si>
    <t>03033--SUIRI</t>
  </si>
  <si>
    <t>02962--SECTOR NORTE</t>
  </si>
  <si>
    <t>02974--PUEBLO CIVIL</t>
  </si>
  <si>
    <t>02978--INDIANA DOS</t>
  </si>
  <si>
    <t>02902--BUFALO</t>
  </si>
  <si>
    <t>02917--BURRICO</t>
  </si>
  <si>
    <t>03296--I.D.A. LOS ANGELES</t>
  </si>
  <si>
    <t>02953--CIUDADELA FLORES</t>
  </si>
  <si>
    <t>03048--CAHUITA</t>
  </si>
  <si>
    <t>02910--DONDONIA 1</t>
  </si>
  <si>
    <t>03052--CARBON 1</t>
  </si>
  <si>
    <t>02954--SEIS AMIGOS</t>
  </si>
  <si>
    <t>02923--BUENA VISTA</t>
  </si>
  <si>
    <t>02949--FINCA OCHO</t>
  </si>
  <si>
    <t>02933--CAÑO NEGRO</t>
  </si>
  <si>
    <t>02959--CASORLA</t>
  </si>
  <si>
    <t>03069--PALESTINA DE ZENT</t>
  </si>
  <si>
    <t>02936--RIO DURUY</t>
  </si>
  <si>
    <t>03018--KATSI</t>
  </si>
  <si>
    <t>03030--SIBUJU</t>
  </si>
  <si>
    <t>00334--GAVILAN</t>
  </si>
  <si>
    <t>02990--CELINA</t>
  </si>
  <si>
    <t>03034--CHASE</t>
  </si>
  <si>
    <t>02998--CIMARRONES</t>
  </si>
  <si>
    <t>03019--SURETKA</t>
  </si>
  <si>
    <t>02975--MARYLAND</t>
  </si>
  <si>
    <t>02913--BARRIO LIMONCITO</t>
  </si>
  <si>
    <t>02808--SIBÖDI</t>
  </si>
  <si>
    <t>02797--CHINA KICHA</t>
  </si>
  <si>
    <t>02817--MELERUK</t>
  </si>
  <si>
    <t>02789--SAN VICENTE</t>
  </si>
  <si>
    <t>02935--CONCEPCION</t>
  </si>
  <si>
    <t>03576--SAN RAFAEL</t>
  </si>
  <si>
    <t>02922--BONIFACIO</t>
  </si>
  <si>
    <t>02976--PUEBLO NUEVO</t>
  </si>
  <si>
    <t>03062--CORINA</t>
  </si>
  <si>
    <t>02912--I.D.A. RIO BANANO</t>
  </si>
  <si>
    <t>03031--COROMA</t>
  </si>
  <si>
    <t>03032--BAJO COEN</t>
  </si>
  <si>
    <t>03063--RIO CUBA</t>
  </si>
  <si>
    <t>02939--CALVERI</t>
  </si>
  <si>
    <t>03027--DURURPE</t>
  </si>
  <si>
    <t>02991--CULTIVEZ</t>
  </si>
  <si>
    <t>03049--DAYTONIA</t>
  </si>
  <si>
    <t>02972--MONTEVERDE</t>
  </si>
  <si>
    <t>03054--DINDIRI</t>
  </si>
  <si>
    <t>03080--BATAAN</t>
  </si>
  <si>
    <t>03642--VEINTISEIS MILLAS</t>
  </si>
  <si>
    <t>03064--BRISTOL</t>
  </si>
  <si>
    <t>02955--MONTECRISTO</t>
  </si>
  <si>
    <t>03053--MONTEVERDE</t>
  </si>
  <si>
    <t>03044--HONE CREEK</t>
  </si>
  <si>
    <t>01159--PALACIOS</t>
  </si>
  <si>
    <t>02880--LIVERPOOL</t>
  </si>
  <si>
    <t>03065--LUZON</t>
  </si>
  <si>
    <t>03079--MATINA</t>
  </si>
  <si>
    <t>02903--MOIN</t>
  </si>
  <si>
    <t>02973--PACUARITO</t>
  </si>
  <si>
    <t>02919--PENSHURT</t>
  </si>
  <si>
    <t>03055--PUERTO VIEJO</t>
  </si>
  <si>
    <t>03407--LIMON 2000</t>
  </si>
  <si>
    <t>02924--SAN CLEMENTE</t>
  </si>
  <si>
    <t>03066--SANTA MARIA</t>
  </si>
  <si>
    <t>03029--BOCA UREN</t>
  </si>
  <si>
    <t>03067--ZENT</t>
  </si>
  <si>
    <t>03068--BARBILLA</t>
  </si>
  <si>
    <t>03041--TUBA CREEK #1</t>
  </si>
  <si>
    <t>03043--RIO NEGRO</t>
  </si>
  <si>
    <t>02999--SILVESTRE GRANT GRIFFITH</t>
  </si>
  <si>
    <t>03700--GOLY</t>
  </si>
  <si>
    <t>03099--BOCA COHEN</t>
  </si>
  <si>
    <t>02992--EL CARMEN</t>
  </si>
  <si>
    <t>02956--LA LUCHA</t>
  </si>
  <si>
    <t>02979--NUEVA ESPERANZA</t>
  </si>
  <si>
    <t>02980--NUEVA VIRGINIA</t>
  </si>
  <si>
    <t>03070--ESTRADA</t>
  </si>
  <si>
    <t>03025--BRIBRI</t>
  </si>
  <si>
    <t>03050--FINCA COSTA RICA</t>
  </si>
  <si>
    <t>03071--SAN JUAN</t>
  </si>
  <si>
    <t>02904--VILLA DEL MAR # 2</t>
  </si>
  <si>
    <t>02898--LOS CORALES</t>
  </si>
  <si>
    <t>02884--VILLA DEL MAR # 1</t>
  </si>
  <si>
    <t>02892--RIO QUITO</t>
  </si>
  <si>
    <t>03005--GERMANIA</t>
  </si>
  <si>
    <t>01192--LOS LIRIOS</t>
  </si>
  <si>
    <t>02900--GENERAL TOMAS GUARDIA GUTIERREZ</t>
  </si>
  <si>
    <t>02967--GUAYACAN</t>
  </si>
  <si>
    <t>02988--INDIANA TRES</t>
  </si>
  <si>
    <t>02989--JUSTO ANTONIO FACIO</t>
  </si>
  <si>
    <t>03002--ANTONIO FERNANDEZ GAMBOA</t>
  </si>
  <si>
    <t>03761--LAS LOMAS</t>
  </si>
  <si>
    <t>03696--ISLA COHEN</t>
  </si>
  <si>
    <t>03180--JABUY KEKOLDY</t>
  </si>
  <si>
    <t>03641--NAMALDI</t>
  </si>
  <si>
    <t>02914--LA BOMBA</t>
  </si>
  <si>
    <t>03504--DONDONIA 2</t>
  </si>
  <si>
    <t>03006--FLORIDA</t>
  </si>
  <si>
    <t>03013--LA FRANCIA</t>
  </si>
  <si>
    <t>03003--LA HEREDIANA</t>
  </si>
  <si>
    <t>01274--VEGAS DE IMPERIO</t>
  </si>
  <si>
    <t>03082--LA MARGARITA</t>
  </si>
  <si>
    <t>03762--RAMAL SIETE</t>
  </si>
  <si>
    <t>03057--FINCA MARGARITA</t>
  </si>
  <si>
    <t>03697--LA COLONIA</t>
  </si>
  <si>
    <t>02958--LINDA VISTA</t>
  </si>
  <si>
    <t>03072--LARGA DISTANCIA</t>
  </si>
  <si>
    <t>02968--LOS ANGELES</t>
  </si>
  <si>
    <t>03004--BELLA VISTA</t>
  </si>
  <si>
    <t>03014--EL SILENCIO</t>
  </si>
  <si>
    <t>02995--ZEPHANIAH FARGUHARSON VASSELL</t>
  </si>
  <si>
    <t>03045--MANZANILLO</t>
  </si>
  <si>
    <t>02920--MARIA LUISA</t>
  </si>
  <si>
    <t>03047--MATA DE LIMON</t>
  </si>
  <si>
    <t>03638--KËKÖLDI</t>
  </si>
  <si>
    <t>02873--UNION RIO PEJE</t>
  </si>
  <si>
    <t>03020--SOKI</t>
  </si>
  <si>
    <t>03000--EL PEJE</t>
  </si>
  <si>
    <t>02925--CASTILLO NUEVO</t>
  </si>
  <si>
    <t>02926--KENT DE BANANITO NORTE</t>
  </si>
  <si>
    <t>02970--LAS PALMIRAS</t>
  </si>
  <si>
    <t>02901--OLYMPIA TREJOS LOPEZ</t>
  </si>
  <si>
    <t>03046--OLIVIA</t>
  </si>
  <si>
    <t>02941--SAN MIGUEL</t>
  </si>
  <si>
    <t>02905--LAS BRISAS</t>
  </si>
  <si>
    <t>02911--LA COLINA</t>
  </si>
  <si>
    <t>03036--MOJONCITO</t>
  </si>
  <si>
    <t>02950--PANDORA OESTE</t>
  </si>
  <si>
    <t>03056--PARAISO</t>
  </si>
  <si>
    <t>02996--EL BOSQUE</t>
  </si>
  <si>
    <t>03197--BANANITO SUR</t>
  </si>
  <si>
    <t>02886--PORTETE</t>
  </si>
  <si>
    <t>02887--MARGARITA ROJAS ZUÑIGA</t>
  </si>
  <si>
    <t>03408--OJO DE AGUA</t>
  </si>
  <si>
    <t>03580--NAMU WOKIR</t>
  </si>
  <si>
    <t>02893--RAFAEL YGLESIAS CASTRO</t>
  </si>
  <si>
    <t>02906--RIO BLANCO</t>
  </si>
  <si>
    <t>03001--EL MILANO</t>
  </si>
  <si>
    <t>02877--SANTA RITA</t>
  </si>
  <si>
    <t>02940--EL PROGRESO</t>
  </si>
  <si>
    <t>03016--SAN ISIDRO DE FLORIDA</t>
  </si>
  <si>
    <t>03402--SABORIO</t>
  </si>
  <si>
    <t>03083--SAHARA</t>
  </si>
  <si>
    <t>02981--SAN ALBERTO</t>
  </si>
  <si>
    <t>02916--SAN ANDRES</t>
  </si>
  <si>
    <t>02921--AGUAS ZARCAS</t>
  </si>
  <si>
    <t>03007--SAN ISIDRO</t>
  </si>
  <si>
    <t>02982--LA PERLITA</t>
  </si>
  <si>
    <t>02997--EL ENCANTO</t>
  </si>
  <si>
    <t>02879--VALLE LA AURORA</t>
  </si>
  <si>
    <t>02943--CERERE</t>
  </si>
  <si>
    <t>02891--SANTA EDUVIGES</t>
  </si>
  <si>
    <t>02964--EL COCO</t>
  </si>
  <si>
    <t>03074--SANTA MARTA</t>
  </si>
  <si>
    <t>03021--SEPECUE</t>
  </si>
  <si>
    <t>03022--SHIROLES</t>
  </si>
  <si>
    <t>03008--SAN ANTONIO</t>
  </si>
  <si>
    <t>02969--SANTA MARTA</t>
  </si>
  <si>
    <t>02881--SANTA ROSA</t>
  </si>
  <si>
    <t>03073--VENECIA</t>
  </si>
  <si>
    <t>02942--VESTA</t>
  </si>
  <si>
    <t>03023--WATSI - VOLIO</t>
  </si>
  <si>
    <t>03728--RANCHO GRANDE</t>
  </si>
  <si>
    <t>03037--YORKIN</t>
  </si>
  <si>
    <t>02883--MIRAVALLES</t>
  </si>
  <si>
    <t>03009--LA IBERIA</t>
  </si>
  <si>
    <t>03084--SAN MIGUEL</t>
  </si>
  <si>
    <t>02961--EL COCAL</t>
  </si>
  <si>
    <t>03076--VEINTIOCHO MILLAS</t>
  </si>
  <si>
    <t>03085--CUATRO MILLAS</t>
  </si>
  <si>
    <t>02983--FAUSTO HERRERA CORDERO</t>
  </si>
  <si>
    <t>03075--LA MARAVILLA</t>
  </si>
  <si>
    <t>03077--LOMAS DEL TORO</t>
  </si>
  <si>
    <t>02945--BOCUARE</t>
  </si>
  <si>
    <t>02951--VALLE DE LAS ROSAS</t>
  </si>
  <si>
    <t>02985--VEGAS DE MADRE DE DIOS</t>
  </si>
  <si>
    <t>02957--SAN JOAQUIN</t>
  </si>
  <si>
    <t>02929--LA GUARIA</t>
  </si>
  <si>
    <t>03038--SHUABB</t>
  </si>
  <si>
    <t>03078--LA ESPERANZA</t>
  </si>
  <si>
    <t>02984--LA PERLA</t>
  </si>
  <si>
    <t>02952--SAN CARLOS</t>
  </si>
  <si>
    <t>02965--IMPERIO</t>
  </si>
  <si>
    <t>03338--LA CELIA</t>
  </si>
  <si>
    <t>02986--FREEMAN</t>
  </si>
  <si>
    <t>03086--LA MARINA</t>
  </si>
  <si>
    <t>03186--DUACARI</t>
  </si>
  <si>
    <t>03175--ZURQUI</t>
  </si>
  <si>
    <t>03122--TAMARA</t>
  </si>
  <si>
    <t>03157--DURIKA</t>
  </si>
  <si>
    <t>03158--AFRICA</t>
  </si>
  <si>
    <t>03159--POCORA SUR</t>
  </si>
  <si>
    <t>03823--LOS PINOS</t>
  </si>
  <si>
    <t>03123--TARIRE</t>
  </si>
  <si>
    <t>03825--LOMAS</t>
  </si>
  <si>
    <t>03124--I.D.A. NAYURIBE</t>
  </si>
  <si>
    <t>03824--NUEVO AMANECER</t>
  </si>
  <si>
    <t>03416--I.D.A. LA TRINIDAD</t>
  </si>
  <si>
    <t>03415--LAS BRISAS TORO AMARILLO</t>
  </si>
  <si>
    <t>03087--ANITA GRANDE</t>
  </si>
  <si>
    <t>03149--EL CEDRAL</t>
  </si>
  <si>
    <t>03147--ASTUA PIRIE</t>
  </si>
  <si>
    <t>03519--LAS COLINAS</t>
  </si>
  <si>
    <t>03518--LAS BRISAS DEL RIO BLANCO</t>
  </si>
  <si>
    <t>03194--LA AURORA</t>
  </si>
  <si>
    <t>03177--SAN BOSCO</t>
  </si>
  <si>
    <t>03178--IRLANDA</t>
  </si>
  <si>
    <t>03102--PATIO SAN CRISTOBAL</t>
  </si>
  <si>
    <t>02685--LA VICTORIA</t>
  </si>
  <si>
    <t>02594--LAS BRISAS</t>
  </si>
  <si>
    <t>02532--EL CARMEN</t>
  </si>
  <si>
    <t>02894--BARRA DEL COLORADO NORTE</t>
  </si>
  <si>
    <t>03088--LA GUARIA</t>
  </si>
  <si>
    <t>02876--BARRA DEL COLORADO SUR</t>
  </si>
  <si>
    <t>02896--BARRA DE TORTUGUERO</t>
  </si>
  <si>
    <t>03732--CAMPO TRES OESTE</t>
  </si>
  <si>
    <t>03103--LA TERESA</t>
  </si>
  <si>
    <t>03201--JESUS JIMENEZ ZAMORA</t>
  </si>
  <si>
    <t>03734--LUIS XV</t>
  </si>
  <si>
    <t>03150--HOJANCHA</t>
  </si>
  <si>
    <t>03179--OJO DE AGUA</t>
  </si>
  <si>
    <t>01291--DELTA</t>
  </si>
  <si>
    <t>03599--LAS COLINAS</t>
  </si>
  <si>
    <t>03132--CAMPO DE ATERRIZAJE</t>
  </si>
  <si>
    <t>01420--BUENOS AIRES</t>
  </si>
  <si>
    <t>03318--AGRIMAGA</t>
  </si>
  <si>
    <t>03314--BELLA VISTA</t>
  </si>
  <si>
    <t>03151--COROBICI</t>
  </si>
  <si>
    <t>03148--CAMPO KENNEDY</t>
  </si>
  <si>
    <t>03139--CAMPO CINCO</t>
  </si>
  <si>
    <t>02646--PALERMO</t>
  </si>
  <si>
    <t>03126--HUETAR</t>
  </si>
  <si>
    <t>03202--LA MARAVILLA</t>
  </si>
  <si>
    <t>03199--SAN CRISTOBAL</t>
  </si>
  <si>
    <t>02775--CALLE UNO</t>
  </si>
  <si>
    <t>03160--CARTAGENA</t>
  </si>
  <si>
    <t>03133--LAS PALMITAS</t>
  </si>
  <si>
    <t>03826--LA CARLOTA</t>
  </si>
  <si>
    <t>03134--CAROLINA</t>
  </si>
  <si>
    <t>03135--SANTA LUCIA</t>
  </si>
  <si>
    <t>03104--EL PORVENIR</t>
  </si>
  <si>
    <t>03136--EL CEIBO</t>
  </si>
  <si>
    <t>03105--POCOCI</t>
  </si>
  <si>
    <t>03106--GUARANI</t>
  </si>
  <si>
    <t>03181--LA GUAIRA</t>
  </si>
  <si>
    <t>03203--LAS VEGAS</t>
  </si>
  <si>
    <t>03137--LA VICTORIA</t>
  </si>
  <si>
    <t>03200--SAN GERARDO</t>
  </si>
  <si>
    <t>03107--LA PRIMAVERA</t>
  </si>
  <si>
    <t>03187--EL CRUCE</t>
  </si>
  <si>
    <t>03821--CASCADAS</t>
  </si>
  <si>
    <t>02960--BOCA DEL RIO SILENCIO</t>
  </si>
  <si>
    <t>03108--FINCA DOS</t>
  </si>
  <si>
    <t>03161--EL AGUACATE</t>
  </si>
  <si>
    <t>01453--AGUA FRIA</t>
  </si>
  <si>
    <t>03646--BARRIOS UNIDOS</t>
  </si>
  <si>
    <t>03188--LLANO BONITO</t>
  </si>
  <si>
    <t>03316--LAGUNILLA</t>
  </si>
  <si>
    <t>03644--LA MANUDITA</t>
  </si>
  <si>
    <t>03182--EL BOSQUE</t>
  </si>
  <si>
    <t>03196--MATA DE LIMON</t>
  </si>
  <si>
    <t>03851--SAN RAFAEL</t>
  </si>
  <si>
    <t>03183--EL EDEN</t>
  </si>
  <si>
    <t>03850--LINEA VIEJA</t>
  </si>
  <si>
    <t>03315--BUENOS AIRES SUR</t>
  </si>
  <si>
    <t>03184--EL HOGAR</t>
  </si>
  <si>
    <t>03089--EL MOLINO</t>
  </si>
  <si>
    <t>01498--LONDRES</t>
  </si>
  <si>
    <t>01294--EL PARQUE</t>
  </si>
  <si>
    <t>03109--EL BALASTRE</t>
  </si>
  <si>
    <t>03598--PUERTO LINDO</t>
  </si>
  <si>
    <t>02582--JUAN FERRARO DOBLES</t>
  </si>
  <si>
    <t>03162--IROQUOIS</t>
  </si>
  <si>
    <t>03095--JIMENEZ</t>
  </si>
  <si>
    <t>03138--EL TRIANGULO</t>
  </si>
  <si>
    <t>03822--SAN MARTIN</t>
  </si>
  <si>
    <t>03152--VEGA</t>
  </si>
  <si>
    <t>03189--SANTA CLARA</t>
  </si>
  <si>
    <t>03319--LAS LOMAS DEL CAMARONCITO</t>
  </si>
  <si>
    <t>03163--EL CAMARON</t>
  </si>
  <si>
    <t>03153--CAÑO ZAPOTA</t>
  </si>
  <si>
    <t>03121--LA RITA</t>
  </si>
  <si>
    <t>03164--MARIA HIDALGO HIDALGO</t>
  </si>
  <si>
    <t>03090--LA UNION</t>
  </si>
  <si>
    <t>03140--CUATRO ESQUINAS</t>
  </si>
  <si>
    <t>03110--EL JARDIN</t>
  </si>
  <si>
    <t>02496--LOS LAGOS</t>
  </si>
  <si>
    <t>01278--FINCA FORMOSA</t>
  </si>
  <si>
    <t>03145--LOS ANGELES</t>
  </si>
  <si>
    <t>03096--LOS DIAMANTES</t>
  </si>
  <si>
    <t>03127--EL SOTA</t>
  </si>
  <si>
    <t>03172--MANUEL MARIA GUTIERREZ ZAMORA</t>
  </si>
  <si>
    <t>03112--SECTOR NUEVE</t>
  </si>
  <si>
    <t>03165--LA LUCHA</t>
  </si>
  <si>
    <t>03317--EL ROTULO</t>
  </si>
  <si>
    <t>03166--PARISMINA</t>
  </si>
  <si>
    <t>03091--SAN BOSCO</t>
  </si>
  <si>
    <t>03117--SAN GERARDO</t>
  </si>
  <si>
    <t>03167--POCORA</t>
  </si>
  <si>
    <t>03852--CARLOS CHACON CHAVARRIA</t>
  </si>
  <si>
    <t>03168--DR. LUIS SHAPIRO</t>
  </si>
  <si>
    <t>03169--BALSAVILLE</t>
  </si>
  <si>
    <t>03643--EL TAJO</t>
  </si>
  <si>
    <t>03154--CAMPO TRES ESTE</t>
  </si>
  <si>
    <t>03155--SAN ISIDRO</t>
  </si>
  <si>
    <t>03129--CARTAGENA</t>
  </si>
  <si>
    <t>03827--NAZARETH</t>
  </si>
  <si>
    <t>03205--MATA DE LIMON ESTE</t>
  </si>
  <si>
    <t>03193--ROXANA</t>
  </si>
  <si>
    <t>03820--LEESVILLE</t>
  </si>
  <si>
    <t>03142--SAGRADA FAMILIA</t>
  </si>
  <si>
    <t>03192--SAN ANTONIO</t>
  </si>
  <si>
    <t>03100--SAN LUIS</t>
  </si>
  <si>
    <t>03173--SAN LUIS</t>
  </si>
  <si>
    <t>03092--SAN RAFAEL</t>
  </si>
  <si>
    <t>03097--BARRIO LOS ANGELES</t>
  </si>
  <si>
    <t>03170--SANTA MARIA</t>
  </si>
  <si>
    <t>03114--SANTA ROSA</t>
  </si>
  <si>
    <t>03206--RIO CASCADAS</t>
  </si>
  <si>
    <t>03101--SUERRE</t>
  </si>
  <si>
    <t>03093--TORO AMARILLO</t>
  </si>
  <si>
    <t>03185--LA PERLA</t>
  </si>
  <si>
    <t>03691--AGUAS FRIAS</t>
  </si>
  <si>
    <t>03190--EL LIMBO</t>
  </si>
  <si>
    <t>03130--CERRO NEGRO</t>
  </si>
  <si>
    <t>03125--SAN JULIAN</t>
  </si>
  <si>
    <t>03156--SAN IGNACIO</t>
  </si>
  <si>
    <t>03174--CARAMBOLA</t>
  </si>
  <si>
    <t>03118--LA SUERTE</t>
  </si>
  <si>
    <t>03141--EL PROGRESO</t>
  </si>
  <si>
    <t>03849--LA SIRENA</t>
  </si>
  <si>
    <t>03115--TICABAN</t>
  </si>
  <si>
    <t>03120--LAS MERCEDES</t>
  </si>
  <si>
    <t>03116--BANAMOLA</t>
  </si>
  <si>
    <t>03143--CAMPO DOS</t>
  </si>
  <si>
    <t>03113--COCORI</t>
  </si>
  <si>
    <t>03094--EL PRADO</t>
  </si>
  <si>
    <t>03144--CAMPO CUATRO</t>
  </si>
  <si>
    <t>03191--PUEBLO NUEVO</t>
  </si>
  <si>
    <t>03119--IZTARU</t>
  </si>
  <si>
    <t>03171--LOS ANGELES</t>
  </si>
  <si>
    <t>01668--SAN JORGE</t>
  </si>
  <si>
    <t>03829--EL MILLON</t>
  </si>
  <si>
    <t>00822--LAGUNILLAS</t>
  </si>
  <si>
    <t>03396--GUAPINOL NORTE</t>
  </si>
  <si>
    <t>02479--EL CARMEN</t>
  </si>
  <si>
    <t>03394--LA INMACULADA</t>
  </si>
  <si>
    <t>03540--EL COCAL</t>
  </si>
  <si>
    <t>03541--DAMITAS</t>
  </si>
  <si>
    <t>02466--SANTO DOMINGO</t>
  </si>
  <si>
    <t>03588--SAN MIGUEL</t>
  </si>
  <si>
    <t>02485--BARBUDAL DE PARRITA</t>
  </si>
  <si>
    <t>02486--BIJAGUAL SUR</t>
  </si>
  <si>
    <t>02046--INVU LA GUARIA</t>
  </si>
  <si>
    <t>02448--CERRITOS</t>
  </si>
  <si>
    <t>02437--CERROS</t>
  </si>
  <si>
    <t>03729--BAJAMAR</t>
  </si>
  <si>
    <t>03590--CUARROS</t>
  </si>
  <si>
    <t>03731--LA PALMA</t>
  </si>
  <si>
    <t>03730--EL JICOTE</t>
  </si>
  <si>
    <t>03645--LAS BRISAS</t>
  </si>
  <si>
    <t>02516--ESTERILLOS OESTE</t>
  </si>
  <si>
    <t>02489--PALO SECO</t>
  </si>
  <si>
    <t>00827--HACIENDA JACO</t>
  </si>
  <si>
    <t>02456--PORTALON</t>
  </si>
  <si>
    <t>02457--PORTON DE NARANJO</t>
  </si>
  <si>
    <t>02459--SANTA MARTA</t>
  </si>
  <si>
    <t>00823--TARCOLES</t>
  </si>
  <si>
    <t>02461--DOS BOCAS</t>
  </si>
  <si>
    <t>02510--EL HIGUITO</t>
  </si>
  <si>
    <t>02467--EL PASITO</t>
  </si>
  <si>
    <t>02507--EL REY</t>
  </si>
  <si>
    <t>02464--EL SILENCIO</t>
  </si>
  <si>
    <t>02498--EL TIGRE</t>
  </si>
  <si>
    <t>02499--ESTERILLOS ANEXA</t>
  </si>
  <si>
    <t>02494--FINCA NICOYA</t>
  </si>
  <si>
    <t>00830--HERRADURA</t>
  </si>
  <si>
    <t>02491--ISLA PALO SECO</t>
  </si>
  <si>
    <t>00831--CENTRAL DE JACO</t>
  </si>
  <si>
    <t>02495--JUNTA DE CACAO</t>
  </si>
  <si>
    <t>02511--LA CHIRRACA</t>
  </si>
  <si>
    <t>02515--LA JULIETA</t>
  </si>
  <si>
    <t>02509--LAS MESAS</t>
  </si>
  <si>
    <t>02480--LAS VUELTAS</t>
  </si>
  <si>
    <t>02460--LONDRES</t>
  </si>
  <si>
    <t>02500--LOS ANGELES</t>
  </si>
  <si>
    <t>02438--MANUEL ANTONIO</t>
  </si>
  <si>
    <t>02439--FINCA MARITIMA</t>
  </si>
  <si>
    <t>02465--JUAN BAUTISTA SANTAMARIA</t>
  </si>
  <si>
    <t>02440--PAQUITA</t>
  </si>
  <si>
    <t>02483--PARRITA</t>
  </si>
  <si>
    <t>02505--PIRRIS</t>
  </si>
  <si>
    <t>02506--PLAYA PALMA</t>
  </si>
  <si>
    <t>00846--PLAYA HERMOSA</t>
  </si>
  <si>
    <t>00847--POCHOTAL</t>
  </si>
  <si>
    <t>02512--PLAYON SAN ISIDRO</t>
  </si>
  <si>
    <t>02501--PLAYON SUR</t>
  </si>
  <si>
    <t>00835--QUEBRADA AMARILLA</t>
  </si>
  <si>
    <t>00848--QUEBRADA GANADO</t>
  </si>
  <si>
    <t>02450--REPUBLICA DE COREA</t>
  </si>
  <si>
    <t>02472--SABALO</t>
  </si>
  <si>
    <t>02492--SAN ANTONIO</t>
  </si>
  <si>
    <t>02514--LA VASCONIA</t>
  </si>
  <si>
    <t>02487--SAN JUAN</t>
  </si>
  <si>
    <t>02445--MARIA LUISA DE CASTRO</t>
  </si>
  <si>
    <t>02441--DAMAS</t>
  </si>
  <si>
    <t>02442--FINCA LLORONA</t>
  </si>
  <si>
    <t>02453--FINCA MONA</t>
  </si>
  <si>
    <t>02481--FINCA POCARES</t>
  </si>
  <si>
    <t>02443--RONCADOR</t>
  </si>
  <si>
    <t>02488--SARDINAL</t>
  </si>
  <si>
    <t>02490--SARDINAL SUR</t>
  </si>
  <si>
    <t>02482--SAN RAFAEL NORTE</t>
  </si>
  <si>
    <t>02474--VILLA NUEVA</t>
  </si>
  <si>
    <t>00838--CAPULIN</t>
  </si>
  <si>
    <t>00840--PUEBLO NUEVO</t>
  </si>
  <si>
    <t>02477--SAN ANDRES</t>
  </si>
  <si>
    <t>02455--EL NEGRO</t>
  </si>
  <si>
    <t>01787--SAN PABLO</t>
  </si>
  <si>
    <t>01752--PORFIRIO RUIZ NAVARRO</t>
  </si>
  <si>
    <t>03281--LOS JAZMINES</t>
  </si>
  <si>
    <t>01789--LOS PALMARES</t>
  </si>
  <si>
    <t>03375--EL CRUCE</t>
  </si>
  <si>
    <t>03424--PORFIRIO CAMPOS MUÑOZ</t>
  </si>
  <si>
    <t>03423--LA RESERVA</t>
  </si>
  <si>
    <t>01260--EL VALLE</t>
  </si>
  <si>
    <t>01261--TUJANKIR #1</t>
  </si>
  <si>
    <t>01272--LAS LETRAS</t>
  </si>
  <si>
    <t>03483--LOS ANGELES</t>
  </si>
  <si>
    <t>03482--VALLE VERDE</t>
  </si>
  <si>
    <t>00062--LOS LEDEZMA</t>
  </si>
  <si>
    <t>03252--TUJANKIR #2</t>
  </si>
  <si>
    <t>03256--EL PARAISO</t>
  </si>
  <si>
    <t>03624--BETANIA</t>
  </si>
  <si>
    <t>01795--BELLA VISTA</t>
  </si>
  <si>
    <t>03376--I.D.A. COSTA ANA</t>
  </si>
  <si>
    <t>02161--BIJAGUA</t>
  </si>
  <si>
    <t>01776--BIRMANIA</t>
  </si>
  <si>
    <t>01797--I.D.A. EL GAVILAN</t>
  </si>
  <si>
    <t>01799--EL ENCANTO</t>
  </si>
  <si>
    <t>02172--SANTA ROSA LA PALMERA</t>
  </si>
  <si>
    <t>03625--ARGENDORA</t>
  </si>
  <si>
    <t>01773--BRASILIA</t>
  </si>
  <si>
    <t>00067--PUEBLO NUEVO</t>
  </si>
  <si>
    <t>02137--CAÑO BLANCO</t>
  </si>
  <si>
    <t>02163--CAÑO RITO</t>
  </si>
  <si>
    <t>01774--BUENOS AIRES</t>
  </si>
  <si>
    <t>01283--LLANO BONITO #1</t>
  </si>
  <si>
    <t>01753--COLONIA BLANCA</t>
  </si>
  <si>
    <t>02139--LINDA VISTA</t>
  </si>
  <si>
    <t>02106--SOR MARIA ROMERO MENESES</t>
  </si>
  <si>
    <t>02127--EL DELIRIO</t>
  </si>
  <si>
    <t>01775--I.D.A. SAN LUIS</t>
  </si>
  <si>
    <t>02122--EL PROGRESO</t>
  </si>
  <si>
    <t>02167--LAS GARZAS</t>
  </si>
  <si>
    <t>02107--CHIMURRIA</t>
  </si>
  <si>
    <t>02152--COLONIA PUNTARENAS</t>
  </si>
  <si>
    <t>01754--COLONIA LA LIBERTAD</t>
  </si>
  <si>
    <t>03742--LOS INGENIEROS</t>
  </si>
  <si>
    <t>03549--LOS TIJOS</t>
  </si>
  <si>
    <t>03743--NAHUATL</t>
  </si>
  <si>
    <t>01768--CUATRO BOCAS</t>
  </si>
  <si>
    <t>01262--LA KATIRA</t>
  </si>
  <si>
    <t>01758--SAN MARCOS</t>
  </si>
  <si>
    <t>01780--DOS RIOS</t>
  </si>
  <si>
    <t>02108--EL HIGUERON</t>
  </si>
  <si>
    <t>02109--EL CARMEN # 1</t>
  </si>
  <si>
    <t>01759--EL CARMEN</t>
  </si>
  <si>
    <t>01757--EL PORVENIR</t>
  </si>
  <si>
    <t>02110--EL ROSARIO</t>
  </si>
  <si>
    <t>02165--EL SALTO</t>
  </si>
  <si>
    <t>02111--BUENA VISTA</t>
  </si>
  <si>
    <t>02142--FATIMA</t>
  </si>
  <si>
    <t>02112--EL FOSFORO</t>
  </si>
  <si>
    <t>01267--GUAYABITO</t>
  </si>
  <si>
    <t>00068--LLANO BONITO #2</t>
  </si>
  <si>
    <t>02130--JESUS DE POPOYOAPA</t>
  </si>
  <si>
    <t>03709--LA MARAVILLA</t>
  </si>
  <si>
    <t>03529--LA CRUZ</t>
  </si>
  <si>
    <t>02119--LA ESPERANZA</t>
  </si>
  <si>
    <t>03377--MONSEÑOR BERNARDO AUGUSTO THIEL</t>
  </si>
  <si>
    <t>02123--LA VERBENA</t>
  </si>
  <si>
    <t>02148--LA VICTORIA</t>
  </si>
  <si>
    <t>01769--LAS ARMENIAS</t>
  </si>
  <si>
    <t>02132--LAS DELICIAS</t>
  </si>
  <si>
    <t>02153--LAS FLORES</t>
  </si>
  <si>
    <t>02115--LAS MILPAS</t>
  </si>
  <si>
    <t>01763--LOS CARTAGOS</t>
  </si>
  <si>
    <t>02144--RAFAEL ANGEL SANCHEZ ARRIETA</t>
  </si>
  <si>
    <t>02154--CUATRO CRUCES</t>
  </si>
  <si>
    <t>01265--MONICO</t>
  </si>
  <si>
    <t>02134--DR. RICARDO MORENO CAÑAS</t>
  </si>
  <si>
    <t>02117--NAZARETH</t>
  </si>
  <si>
    <t>01760--LOS CARTAGOS SUR</t>
  </si>
  <si>
    <t>02121--EL CARMEN #2</t>
  </si>
  <si>
    <t>02149--LAS PAVAS</t>
  </si>
  <si>
    <t>01765--GUACALITO</t>
  </si>
  <si>
    <t>03312--EL RECREO</t>
  </si>
  <si>
    <t>01788--LOS LAURELES</t>
  </si>
  <si>
    <t>02166--PUEBLO NUEVO</t>
  </si>
  <si>
    <t>02124--QUEBRADA GRANDE</t>
  </si>
  <si>
    <t>02136--QUEBRADON</t>
  </si>
  <si>
    <t>01800--JUNTAS DE CAOBA</t>
  </si>
  <si>
    <t>02155--CAMPO VERDE</t>
  </si>
  <si>
    <t>03253--LOS CEIBOS</t>
  </si>
  <si>
    <t>03255--LA FLORIDA</t>
  </si>
  <si>
    <t>01766--SAN ANTONIO</t>
  </si>
  <si>
    <t>01807--SAN CRISTOBAL</t>
  </si>
  <si>
    <t>02143--I.D.A. SAN JOSE</t>
  </si>
  <si>
    <t>01805--SAN RAFAEL</t>
  </si>
  <si>
    <t>02118--SAN ISIDRO YOLILLAL</t>
  </si>
  <si>
    <t>01764--RIO NEGRO</t>
  </si>
  <si>
    <t>02170--SAN JORGE</t>
  </si>
  <si>
    <t>02146--SAN JOSE</t>
  </si>
  <si>
    <t>02138--PARCELAS DE PARIS</t>
  </si>
  <si>
    <t>02168--SAN MIGUEL</t>
  </si>
  <si>
    <t>01809--I.D.A. LA JABALINA</t>
  </si>
  <si>
    <t>02150--SAN RAMON</t>
  </si>
  <si>
    <t>02140--SANTA CLARA</t>
  </si>
  <si>
    <t>02147--SUAMPITO</t>
  </si>
  <si>
    <t>02159--SANTA ROSA</t>
  </si>
  <si>
    <t>02169--SANTO DOMINGO</t>
  </si>
  <si>
    <t>02113--SAN ANTONIO</t>
  </si>
  <si>
    <t>01761--SAN ISIDRO</t>
  </si>
  <si>
    <t>01286--SAN JOSE</t>
  </si>
  <si>
    <t>02128--SANTA LUCIA</t>
  </si>
  <si>
    <t>02116--TEODORO PICADO MICHALSKY</t>
  </si>
  <si>
    <t>03834--EL JARDIN</t>
  </si>
  <si>
    <t>02129--VILLA HERMOSA</t>
  </si>
  <si>
    <t>02131--VILLA NUEVA</t>
  </si>
  <si>
    <t>02171--ZAPOTE</t>
  </si>
  <si>
    <t>01755--SAN PEDRO</t>
  </si>
  <si>
    <t>02133--PIZOTILLO</t>
  </si>
  <si>
    <t>01270--THIALES</t>
  </si>
  <si>
    <t>01756--LOS ANGELES</t>
  </si>
  <si>
    <t>02114--LLANO AZUL</t>
  </si>
  <si>
    <t>02125--SAN FERNANDO</t>
  </si>
  <si>
    <t>02157--SAN LUIS</t>
  </si>
  <si>
    <t>02158--SAN GABRIEL</t>
  </si>
  <si>
    <t>02126--SANTA CECILIA</t>
  </si>
  <si>
    <t>01792--BELICE</t>
  </si>
  <si>
    <t>02135--LA UNION</t>
  </si>
  <si>
    <t>01277--LA CABAÑA</t>
  </si>
  <si>
    <t>01811--EL PROGRESO</t>
  </si>
  <si>
    <t>01802--LA AMERICA</t>
  </si>
  <si>
    <t>02151--SAN BOSCO</t>
  </si>
  <si>
    <t>01806--PIEDRAS AZULES</t>
  </si>
  <si>
    <t>03951--JAMAICA</t>
  </si>
  <si>
    <t>00047--RAFAEL VARGAS QUIROS</t>
  </si>
  <si>
    <t>03953--ARUBA</t>
  </si>
  <si>
    <t>00190--DOMINGO FAUSTINO SARMIENTO</t>
  </si>
  <si>
    <t>03940--NAVAJUELAR</t>
  </si>
  <si>
    <t>03962--SAN VICENTE Y LAS GRANADINAS</t>
  </si>
  <si>
    <t>03960--ANTILLAS NEERLANDESAS</t>
  </si>
  <si>
    <t>03934--CRISTO REY</t>
  </si>
  <si>
    <t>03936--GUADALUPE</t>
  </si>
  <si>
    <t>03725--LEON CORTES CASTRO</t>
  </si>
  <si>
    <t>03875--EL SITIO</t>
  </si>
  <si>
    <t>03907--DOMINICA</t>
  </si>
  <si>
    <t>03950--GRANADA</t>
  </si>
  <si>
    <t>03946--SAN RAFAEL</t>
  </si>
  <si>
    <t>03630--DR. FERNANDO GUZMAN MATA</t>
  </si>
  <si>
    <t>03897--TULËSI</t>
  </si>
  <si>
    <t>03898--JAREY</t>
  </si>
  <si>
    <t>03899--SHINABLA</t>
  </si>
  <si>
    <t>03900--TSIMARI</t>
  </si>
  <si>
    <t>03901--REPUBLICA TRINIDAD Y TOBAGO</t>
  </si>
  <si>
    <t>03903--ROJO MACA</t>
  </si>
  <si>
    <t>03902--RIO MAGDALENA</t>
  </si>
  <si>
    <t>01685--SAN FRANCISCO</t>
  </si>
  <si>
    <t>03925--BERMUDAS</t>
  </si>
  <si>
    <t>03927--LOS ANGELES</t>
  </si>
  <si>
    <t>01819--JULIA ACUÑA DE SOMARRIBAS</t>
  </si>
  <si>
    <t>01934--JOSE MARTIN CARRILLO CASTRILLO</t>
  </si>
  <si>
    <t>01935--MONTE ROMO</t>
  </si>
  <si>
    <t>01952--PUERTO CARRILLO</t>
  </si>
  <si>
    <t>02179--LAJAS</t>
  </si>
  <si>
    <t>03911--MANUEL MORA VALVERDE</t>
  </si>
  <si>
    <t>03912--SAN RAMON DE ARIO</t>
  </si>
  <si>
    <t>03931--LA ESMERALDA</t>
  </si>
  <si>
    <t>03930--CAÑA BLANCA</t>
  </si>
  <si>
    <t>03916--SAND BOX</t>
  </si>
  <si>
    <t>03914--OROCHICO</t>
  </si>
  <si>
    <t>03920--SAN CRISTOBAL Y NEVIS</t>
  </si>
  <si>
    <t>03909--ALTOS DE GERMANIA</t>
  </si>
  <si>
    <t>03910--GRANO DE ORO</t>
  </si>
  <si>
    <t>03918--PALMERA</t>
  </si>
  <si>
    <t>03917--POZO AZUL</t>
  </si>
  <si>
    <t>03595--PROYECTO PACUARE</t>
  </si>
  <si>
    <t>03905--NUEVO SANTO DOMINGO</t>
  </si>
  <si>
    <t>03937--BARBADOS</t>
  </si>
  <si>
    <t>03947--ESCOCIA</t>
  </si>
  <si>
    <t>03948--MACADAMIA</t>
  </si>
  <si>
    <t>02513--SAN GERARDO</t>
  </si>
  <si>
    <t>03961--REPUBLICA DE GUYANA</t>
  </si>
  <si>
    <t>03923--EL PILON</t>
  </si>
  <si>
    <t>02156--RIO NARANJO</t>
  </si>
  <si>
    <t>03304--LABORATORIO TURRIALBA</t>
  </si>
  <si>
    <t>03828--HOGAR DE NIÑOS TIA TERE</t>
  </si>
  <si>
    <t>03932--TSIPIRI ÑAK</t>
  </si>
  <si>
    <t>03973--NIMARI TÄWÄ</t>
  </si>
  <si>
    <t>03943--VILLA DAMARIS</t>
  </si>
  <si>
    <t>03942--KARKO</t>
  </si>
  <si>
    <t>03941--YÖLDI KICHA</t>
  </si>
  <si>
    <t>03974--MANZANILLO</t>
  </si>
  <si>
    <t>03939--SHUKËBACHARI</t>
  </si>
  <si>
    <t>04020--SHORDI</t>
  </si>
  <si>
    <t>03938--SHIKIARI TÄWÄ</t>
  </si>
  <si>
    <t>04000--EL BARRO</t>
  </si>
  <si>
    <t>03986--CALIENTA TIGRA</t>
  </si>
  <si>
    <t>04001--LA RIVERA</t>
  </si>
  <si>
    <t>04014--SANTA TERESITA</t>
  </si>
  <si>
    <t>04015--LA ROXANA</t>
  </si>
  <si>
    <t>03985--EL GUAPOTE</t>
  </si>
  <si>
    <t>03975--JOSE JOAQUIN MORA PORRAS</t>
  </si>
  <si>
    <t>03978--OROCU</t>
  </si>
  <si>
    <t>03996--EL ENCANTO</t>
  </si>
  <si>
    <t>03998--LOS NARANJOS</t>
  </si>
  <si>
    <t>03997--LAGUNA DEL TORTUGUERO</t>
  </si>
  <si>
    <t>03982--LA PRADERA</t>
  </si>
  <si>
    <t>03984--CEBADILLA</t>
  </si>
  <si>
    <t>03983--SAN JUAN DE DIOS</t>
  </si>
  <si>
    <t>04002--LIMONCITO DE CUTRIS</t>
  </si>
  <si>
    <t>04003--LA CAJETA</t>
  </si>
  <si>
    <t>04011--LOS FILTROS</t>
  </si>
  <si>
    <t>04008--PLAYA GRANDE</t>
  </si>
  <si>
    <t>03977--LA RIVIERA</t>
  </si>
  <si>
    <t>03990--I.D.A. CAÑA BLANCA</t>
  </si>
  <si>
    <t>03988--SANTA CRUZ</t>
  </si>
  <si>
    <t>03972--SANTA CRUZ-EL TABLAZO</t>
  </si>
  <si>
    <t>04007--CALLE LA LUCHA</t>
  </si>
  <si>
    <t>04006--TAMBOR</t>
  </si>
  <si>
    <t>03494--SAN FRANCISCO DE ASIS</t>
  </si>
  <si>
    <t>00003--REPUBLICA DEL PERU-VITALIA MADRIGAL A.</t>
  </si>
  <si>
    <t>04063--SANTA MARIA</t>
  </si>
  <si>
    <t>04045--I.D.A. JERUSALEN</t>
  </si>
  <si>
    <t>04026--COOPEY</t>
  </si>
  <si>
    <t>04029--BUENAVENTURA</t>
  </si>
  <si>
    <t>04064--LINDA VISTA</t>
  </si>
  <si>
    <t>04041--DULCE NOMBRE</t>
  </si>
  <si>
    <t>04043--UKA TIPËY</t>
  </si>
  <si>
    <t>04047--EL BAMBU</t>
  </si>
  <si>
    <t>04049--EL CHILE</t>
  </si>
  <si>
    <t>04025--BAMBEL #1</t>
  </si>
  <si>
    <t>04053--SAVEGRE</t>
  </si>
  <si>
    <t>04048--LINDA VISTA</t>
  </si>
  <si>
    <t>04050--EL PELONCITO</t>
  </si>
  <si>
    <t>04031--PORTICA</t>
  </si>
  <si>
    <t>04030--PUEBLO NUEVO</t>
  </si>
  <si>
    <t>04027--MRÜSARA</t>
  </si>
  <si>
    <t>04056--SAN FRANCISCO</t>
  </si>
  <si>
    <t>04052--MARIA RAFFOLS</t>
  </si>
  <si>
    <t>04051--EL ROBLE</t>
  </si>
  <si>
    <t>04042--SANTA MARTA</t>
  </si>
  <si>
    <t>04054--BELLA VISTA</t>
  </si>
  <si>
    <t>04046--EL CARMEN</t>
  </si>
  <si>
    <t>04095--COMADRE</t>
  </si>
  <si>
    <t>04090--SECTOR BARRANTES</t>
  </si>
  <si>
    <t>04092--MIRAVALLES</t>
  </si>
  <si>
    <t>04091--LA PALMERA</t>
  </si>
  <si>
    <t>04104--EL MANA</t>
  </si>
  <si>
    <t>04081--CHINA KICHA</t>
  </si>
  <si>
    <t>04080--PASO MARCOS</t>
  </si>
  <si>
    <t>04086--SANTA MARTA</t>
  </si>
  <si>
    <t>04018--VIENTO FRESCO</t>
  </si>
  <si>
    <t>04085--LOS LAGOS</t>
  </si>
  <si>
    <t>04088--LA BONITA</t>
  </si>
  <si>
    <t>04115--TSIÖBATA</t>
  </si>
  <si>
    <t>04108--BUKERI</t>
  </si>
  <si>
    <t>04078--TSIRBÄKLÄ</t>
  </si>
  <si>
    <t>04077--TKANYÄKÄ</t>
  </si>
  <si>
    <t>04098--CARRIZAL</t>
  </si>
  <si>
    <t>04094--MELERUK II</t>
  </si>
  <si>
    <t>04076--JAKKJUABATA</t>
  </si>
  <si>
    <t>04075--GUAYABA YÄKÄ</t>
  </si>
  <si>
    <t>04072--JAMO</t>
  </si>
  <si>
    <t>04103--LAS ORQUIDEAS</t>
  </si>
  <si>
    <t>04084--SANTA TERESITA</t>
  </si>
  <si>
    <t>04100--MONTE LIRIO</t>
  </si>
  <si>
    <t>04083--LOS ALPES</t>
  </si>
  <si>
    <t>04082--EL CONGO</t>
  </si>
  <si>
    <t>04102--MONTERREY</t>
  </si>
  <si>
    <t>04101--EL PARAISO</t>
  </si>
  <si>
    <t>04087--EL ESTADIO</t>
  </si>
  <si>
    <t>04089--EL BAMBU</t>
  </si>
  <si>
    <t>04138--LAS ROSAS</t>
  </si>
  <si>
    <t>04156--DIKËKLÄRIÑAK</t>
  </si>
  <si>
    <t>04155--SUËBATA</t>
  </si>
  <si>
    <t>04154--KJALARI</t>
  </si>
  <si>
    <t>04153--DUSERIÑAK</t>
  </si>
  <si>
    <t>04145--CHUMICO</t>
  </si>
  <si>
    <t>04146--MONTE DE SION</t>
  </si>
  <si>
    <t>04136--LAGUNAS DE BARU</t>
  </si>
  <si>
    <t>04152--JAKUE</t>
  </si>
  <si>
    <t>00065--COPALCHI</t>
  </si>
  <si>
    <t>04151--DÖRBATA</t>
  </si>
  <si>
    <t>04133--COOPE ROSALES</t>
  </si>
  <si>
    <t>04125--JORGE ROSSI CHAVARRIA</t>
  </si>
  <si>
    <t>04144--PUNTA DE LANZA</t>
  </si>
  <si>
    <t>04150--JAMARI TÄWÄ</t>
  </si>
  <si>
    <t>04135--SAN MARTIN</t>
  </si>
  <si>
    <t>04148--TOLOK KICHA</t>
  </si>
  <si>
    <t>04119--MARIARIBUTA</t>
  </si>
  <si>
    <t>04147--LAS BRISAS</t>
  </si>
  <si>
    <t>04134--CAPACITACION AMBIENTAL VERACRUZ</t>
  </si>
  <si>
    <t>04140--SOTA DOS</t>
  </si>
  <si>
    <t>04149--JARA KICHA</t>
  </si>
  <si>
    <t>04127--EL PORTAL</t>
  </si>
  <si>
    <t>04123--GUARIAL</t>
  </si>
  <si>
    <t>04124--BARBUDAL</t>
  </si>
  <si>
    <t>03993--LA COSTANERA</t>
  </si>
  <si>
    <t>04118--ASENTAMIENTO SALAMA</t>
  </si>
  <si>
    <t>04122--LA TRANQUILIDAD</t>
  </si>
  <si>
    <t>04175--LA ISLITA</t>
  </si>
  <si>
    <t>04169--BUENA VISTA</t>
  </si>
  <si>
    <t>04167--LA ANGELINA</t>
  </si>
  <si>
    <t>04173--SWAKBLI</t>
  </si>
  <si>
    <t>04184--LA PALMA</t>
  </si>
  <si>
    <t>04177--ÑORIBATA</t>
  </si>
  <si>
    <t>04176--LA QUEROGA</t>
  </si>
  <si>
    <t>04178--COCOTSAKUBATA</t>
  </si>
  <si>
    <t>04171--WAWET</t>
  </si>
  <si>
    <t>04172--ALTO KATSI</t>
  </si>
  <si>
    <t>04183--COLINAS DEL ESTE</t>
  </si>
  <si>
    <t>04204--TARISE</t>
  </si>
  <si>
    <t>04199--LAS ORQUIDEAS</t>
  </si>
  <si>
    <t>04197--MOI</t>
  </si>
  <si>
    <t>04201--CALLE DAMAS</t>
  </si>
  <si>
    <t>04200--HUACAS</t>
  </si>
  <si>
    <t>04196--CHORRERAS</t>
  </si>
  <si>
    <t>04191--ÑUKA KICHA</t>
  </si>
  <si>
    <t>04192--KABERI</t>
  </si>
  <si>
    <t>04193--SULAJU</t>
  </si>
  <si>
    <t>04195--ULUJERIÑAK</t>
  </si>
  <si>
    <t>04202--CONVENTILLO</t>
  </si>
  <si>
    <t>04073--KONOBATA</t>
  </si>
  <si>
    <t>04207--GAMONALES</t>
  </si>
  <si>
    <t>04208--LOS ANGELES</t>
  </si>
  <si>
    <t>04209--EL LLANITO</t>
  </si>
  <si>
    <t>04215--LA ILUSION DE CANTA GALLO</t>
  </si>
  <si>
    <t>04211--CEBROR</t>
  </si>
  <si>
    <t>04212--CERRO AZUL</t>
  </si>
  <si>
    <t>04213--SAN GERARDO</t>
  </si>
  <si>
    <t>04214--SKA DIKOL</t>
  </si>
  <si>
    <t>04262--I.D.A. EL VIVERO</t>
  </si>
  <si>
    <t>04263--ALTO PALMERA</t>
  </si>
  <si>
    <t>04159--NIÑO JESUS DE BELEN</t>
  </si>
  <si>
    <t>04227--PALENQUE EL SOL</t>
  </si>
  <si>
    <t>04228--JÖNKRUHORÄ</t>
  </si>
  <si>
    <t>04264--BAKÖM DI</t>
  </si>
  <si>
    <t>04231--KUNABRI</t>
  </si>
  <si>
    <t>04233--ARROZ ITÄRI</t>
  </si>
  <si>
    <t>04248--BAJO COHEN</t>
  </si>
  <si>
    <t>04241--NIMARI</t>
  </si>
  <si>
    <t>04239--KUCHEY</t>
  </si>
  <si>
    <t>04250--LA SIBERIA</t>
  </si>
  <si>
    <t>04247--DUCHARI</t>
  </si>
  <si>
    <t>04245--TAMIJU</t>
  </si>
  <si>
    <t>04242--JUITÖ</t>
  </si>
  <si>
    <t>04243--KSARABATA</t>
  </si>
  <si>
    <t>04232--KONYÖU</t>
  </si>
  <si>
    <t>04240--AKÖM</t>
  </si>
  <si>
    <t>04269--PALMITAS II</t>
  </si>
  <si>
    <t>04278--BLUJURIÑAK</t>
  </si>
  <si>
    <t>04292--LA FLORITA</t>
  </si>
  <si>
    <t>04296--JAPON</t>
  </si>
  <si>
    <t>04291--SANTA FE</t>
  </si>
  <si>
    <t>04290--ARCO IRIS</t>
  </si>
  <si>
    <t>04288--SAN JERONIMO</t>
  </si>
  <si>
    <t>04297--MELIDA GARCIA FLORES</t>
  </si>
  <si>
    <t>04294--TSINI KICHA</t>
  </si>
  <si>
    <t>04289--PLAZA VIEJA</t>
  </si>
  <si>
    <t>04298--CERRO ALEGRE</t>
  </si>
  <si>
    <t>04308--MOLLEJONES</t>
  </si>
  <si>
    <t>04310--ASENTAMIENTO EL GALLO</t>
  </si>
  <si>
    <t>04317--SANTA LUCIA</t>
  </si>
  <si>
    <t>04318--PAVONES</t>
  </si>
  <si>
    <t>04319--RIO SAN CARLOS SECTOR ESTE</t>
  </si>
  <si>
    <t>01723--CAÑO DE MASAYA</t>
  </si>
  <si>
    <t>04096--LOMA LINDA</t>
  </si>
  <si>
    <t>04345--CHIGO</t>
  </si>
  <si>
    <t>04354--JU KRIBÄTÄ</t>
  </si>
  <si>
    <t>04393--SURUY</t>
  </si>
  <si>
    <t>04394--BITARKALA</t>
  </si>
  <si>
    <t>HATILLO 7</t>
  </si>
  <si>
    <t>LA CHOROTEGA</t>
  </si>
  <si>
    <t>ALAJUELITA CENTRO-</t>
  </si>
  <si>
    <t>CANAS</t>
  </si>
  <si>
    <t>TARAS</t>
  </si>
  <si>
    <t>URBANIZACION EL ROSARIO</t>
  </si>
  <si>
    <t>FATIMA G.CHAVARRIA MADRIGAL</t>
  </si>
  <si>
    <t>LIBERTAD Nº 1</t>
  </si>
  <si>
    <t>URBANIZACION ZETILLAL</t>
  </si>
  <si>
    <t>VILLA DEL MAR #2</t>
  </si>
  <si>
    <t>RODRIGO LOAIZA SANCHEZ</t>
  </si>
  <si>
    <t>MAROJORIE PERALTA ROJAS</t>
  </si>
  <si>
    <t>DORA LISA VIALES VASQUEZ</t>
  </si>
  <si>
    <t>BARRIO</t>
  </si>
  <si>
    <t>LAS CATALINAS</t>
  </si>
  <si>
    <t>LUIS ANTONIO GDO. MORA SEGURA</t>
  </si>
  <si>
    <t>BARRIO LOS ANGELES LLANO GRAND</t>
  </si>
  <si>
    <t>LOS GUIDO, SECTOR 4</t>
  </si>
  <si>
    <t>CENCINAI</t>
  </si>
  <si>
    <t>ROOSEVELTH</t>
  </si>
  <si>
    <t>CERRO MOCHO</t>
  </si>
  <si>
    <t>EL MANGAL</t>
  </si>
  <si>
    <t>BARRIO TECNO 2000</t>
  </si>
  <si>
    <t>CECUDI ESCAZÚ </t>
  </si>
  <si>
    <t>CECUDI SAN RAMÓN DE TURRIALBA </t>
  </si>
  <si>
    <t>CECUDI SAN JUAN DE DIOS-DESAMPARADOS </t>
  </si>
  <si>
    <t>CENTRO INFANTIL DE HATILLO </t>
  </si>
  <si>
    <t>CEN SAN RAMÓN </t>
  </si>
  <si>
    <t>CECUDI CHOROTEGA </t>
  </si>
  <si>
    <t>CENTRO INFANTIL LUZ DE CRISTO </t>
  </si>
  <si>
    <t>HOGAR JESÚS, MARIA Y JOSÉ </t>
  </si>
  <si>
    <t>HOGAR ESCUELA EPISCOPAL DE BARRIO CUBA ASOC. MISIONERA DE LA IGLESIA EPISCOPAL COSTARRICENSE </t>
  </si>
  <si>
    <t>CENTRO INFANTIL ELIZA ÁLVAREZ VARGAS </t>
  </si>
  <si>
    <t>CECUDI GUADALUPE CARTAGO</t>
  </si>
  <si>
    <t>CENTRO INFANTIL NIÑO JESÚS DE PRAGA </t>
  </si>
  <si>
    <t>CECUDI CAÑAS </t>
  </si>
  <si>
    <t>CECUDI TARAS </t>
  </si>
  <si>
    <t>TALLER INFANTIL GRANDES GENIOS </t>
  </si>
  <si>
    <t>CEN CINAI CAÑAS </t>
  </si>
  <si>
    <t>CEN CINAI </t>
  </si>
  <si>
    <t>CECUDI PALMARES </t>
  </si>
  <si>
    <t>CECUD FLORES </t>
  </si>
  <si>
    <t>CECUDI PAVAS </t>
  </si>
  <si>
    <t>CECUDI POCOCÍ </t>
  </si>
  <si>
    <t>CECUDI SANTA MARTA MAROÑONAL ESPARZA </t>
  </si>
  <si>
    <t>CECUDI ESPARZA </t>
  </si>
  <si>
    <t>CECUDI SAN MATEO DE OROTINA</t>
  </si>
  <si>
    <t>CENTRO INFANTIL ZETILLAL </t>
  </si>
  <si>
    <t>CECUDI TIERRA BLANCA DE CARTAGO </t>
  </si>
  <si>
    <t>CECUDI GRANADILLA </t>
  </si>
  <si>
    <t>CECUDI MONTES DE OCA </t>
  </si>
  <si>
    <t>GUARDERÍA LEÓN XIII EJÉRCITO DE SALVACIÓN. </t>
  </si>
  <si>
    <t>JARDÍN DE DIOS ASOC. MISIONERA MONTE DE SION </t>
  </si>
  <si>
    <t>GUARDERÍA VILLA ESPERANZA DE PAVAS EJERCITO DE SALVACIÓN</t>
  </si>
  <si>
    <t>CENTRO INFANTIL PIEDADES DE SANTA ANA </t>
  </si>
  <si>
    <t>GUARDERÍA LIMÓN CENTRO EJÉRCITO DE SALVACIÓN </t>
  </si>
  <si>
    <t>CECUDI MONTESSORI </t>
  </si>
  <si>
    <t>CECUDI TIRRASES DE SANTA TERESITA </t>
  </si>
  <si>
    <t>CECUDI PURISCAL </t>
  </si>
  <si>
    <t>CECUDI GUÁCIMO </t>
  </si>
  <si>
    <t>CENTRO INFANTIL SAN FRANCISCO DE ASÍS </t>
  </si>
  <si>
    <t>CENTRO INFANTIL RAYITO DE LUZ </t>
  </si>
  <si>
    <t>CECUDI COYOLAR OROTINA</t>
  </si>
  <si>
    <t>CECUDI EL TRIUNFO </t>
  </si>
  <si>
    <t>CECUDI SAN RAMÓN </t>
  </si>
  <si>
    <t>HOGAR ESCUELA EPISCOPAL DE HEREDIA </t>
  </si>
  <si>
    <t>ASOC. ARBOLITOS DE FELICIDAD LUZ DIVINA</t>
  </si>
  <si>
    <t>ASOCIACIÓN ROBLE ALTO PRO BIENESTAR DEL NIÑO CIDAI </t>
  </si>
  <si>
    <t>CECUDI HATILLO </t>
  </si>
  <si>
    <t>JARDÍN INFANTIL HOGAR MADRE MARCELINA</t>
  </si>
  <si>
    <t>CECUDI MONTES DE ORO MIRAMAR </t>
  </si>
  <si>
    <t>CECUDI LOTO III </t>
  </si>
  <si>
    <t>ASOCIACIÓN PRO CULTURA CEPIA </t>
  </si>
  <si>
    <t>CECUDI ACOSTA DULCES ABEJITAS </t>
  </si>
  <si>
    <t>CECUDI ATARDECER QUIRCOT DE CARTAGO </t>
  </si>
  <si>
    <t>CECUDI LA ISLA DE MORAVIA </t>
  </si>
  <si>
    <t>HOGAR MADRE DE DIOS SAGRADA FAMILIA </t>
  </si>
  <si>
    <t>ASOCIACIÓN ROBLE ALTO PRO BIENESTAR DEL NIÑO PROGRAMA CENTRO INFANTIL MANANTIAL CIDAI </t>
  </si>
  <si>
    <t>CEN ARTURO HIDALGO CIUDAD QUESADA </t>
  </si>
  <si>
    <t>FUNDACIÓN ABRAHAM (RED DE CUIDO CIDAI) </t>
  </si>
  <si>
    <t>CECUDI KEWO TEJAR DEL GUARCO </t>
  </si>
  <si>
    <t>CECUDI LIANO GRANDE </t>
  </si>
  <si>
    <t>CENTRO INFANTIL LOS GUIDO (ASOC. ROBLE ALTO) </t>
  </si>
  <si>
    <t>CECUDI OSA </t>
  </si>
  <si>
    <t>CECUDI-HONE CRECK </t>
  </si>
  <si>
    <t>CECUDI DE PUERTO VIEJO </t>
  </si>
  <si>
    <t>CECUDI MUNICIPAL CARIARI </t>
  </si>
  <si>
    <t>CENTRO INTEGRAL INFANTIL KIDS FOR CHRIST </t>
  </si>
  <si>
    <t>CECUDI DE MANITAS Y SONRISAS DE COTO BRUS </t>
  </si>
  <si>
    <t>HOGAR DEL NIÑO FELIZ (ASOC. ROBLE ALTO) </t>
  </si>
  <si>
    <t>CENTRO DE DESARROLLO INTEGRAL INFANTIL BIG MAMA'S </t>
  </si>
  <si>
    <t>CECUDI CERRO MOCHO </t>
  </si>
  <si>
    <t>CENTRO INFANTIL RAYITO DE ESPERANZA </t>
  </si>
  <si>
    <t>CECUDI DE SIQUIRRES </t>
  </si>
  <si>
    <t>CECUDI EL CARMEN </t>
  </si>
  <si>
    <t>CEN-CINAI DULCE NOMBRE </t>
  </si>
  <si>
    <t>CECUDI ASOC. EJÉRCITO DE SALVACIÓN SANTA CRUZ </t>
  </si>
  <si>
    <t>CECUDI MANITAS A LA OBRA </t>
  </si>
  <si>
    <t>4/  Ver detalles en Guía para el llenado del Censo Escolar 2023-Informe Final.</t>
  </si>
  <si>
    <t>¿Han detectado estudiantes con algún Problema de Salud de los mencionados en este cuadro?</t>
  </si>
  <si>
    <t>Desnutrición</t>
  </si>
  <si>
    <t>Desnutrición severa</t>
  </si>
  <si>
    <t>Baja talla</t>
  </si>
  <si>
    <t>Baja talla severa</t>
  </si>
  <si>
    <t>Condición Oral  en Riesgo Severo (según clasificación de riesgo</t>
  </si>
  <si>
    <t>2.1</t>
  </si>
  <si>
    <t>3.1</t>
  </si>
  <si>
    <t>3.2</t>
  </si>
  <si>
    <t>15.1</t>
  </si>
  <si>
    <t>15.2</t>
  </si>
  <si>
    <t>15.3</t>
  </si>
  <si>
    <t>Estudiantes con armas y cantidad de decomisos.</t>
  </si>
  <si>
    <t>¿Se está implementando el Programa Nacional de Convivencia (Convivir) para prevenir situaciones de violencia?</t>
  </si>
  <si>
    <t>¿Se ha realizado para este curso lectivo, el Diagnóstico de Convivencia estudiantil del Centro Educativo?</t>
  </si>
  <si>
    <t>Situaciones de acoso callejero en espacios públicos</t>
  </si>
  <si>
    <t>0.</t>
  </si>
  <si>
    <t>19.</t>
  </si>
  <si>
    <t>20.</t>
  </si>
  <si>
    <t>Discriminación por identidad de género</t>
  </si>
  <si>
    <t>21.</t>
  </si>
  <si>
    <r>
      <t xml:space="preserve">Otros, especifique seguidamente </t>
    </r>
    <r>
      <rPr>
        <vertAlign val="superscript"/>
        <sz val="10"/>
        <rFont val="Cambria"/>
        <family val="1"/>
        <scheme val="major"/>
      </rPr>
      <t>2/</t>
    </r>
  </si>
  <si>
    <t>Programa DARE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</si>
</sst>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\-####"/>
    <numFmt numFmtId="165" formatCode="dd\-mmmm\-yyyy"/>
  </numFmts>
  <fonts count="86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8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b/>
      <sz val="18"/>
      <name val="Cambria"/>
      <family val="1"/>
      <scheme val="major"/>
    </font>
    <font>
      <sz val="12"/>
      <color theme="1"/>
      <name val="Cambria"/>
      <family val="1"/>
      <scheme val="major"/>
    </font>
    <font>
      <i/>
      <sz val="12"/>
      <name val="Cambria"/>
      <family val="1"/>
      <scheme val="major"/>
    </font>
    <font>
      <i/>
      <sz val="11"/>
      <name val="Cambria"/>
      <family val="1"/>
      <scheme val="major"/>
    </font>
    <font>
      <b/>
      <i/>
      <sz val="9"/>
      <color theme="0"/>
      <name val="Cambria"/>
      <family val="1"/>
      <scheme val="major"/>
    </font>
    <font>
      <b/>
      <i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11"/>
      <name val="Cambria"/>
      <family val="1"/>
      <scheme val="major"/>
    </font>
    <font>
      <sz val="18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6"/>
      <color theme="8" tint="-0.499984740745262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vertAlign val="superscript"/>
      <sz val="11"/>
      <color theme="1"/>
      <name val="Cambria"/>
      <family val="1"/>
      <scheme val="major"/>
    </font>
    <font>
      <vertAlign val="superscript"/>
      <sz val="11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2"/>
      <color theme="8" tint="-0.499984740745262"/>
      <name val="Cambria"/>
      <family val="1"/>
      <scheme val="major"/>
    </font>
    <font>
      <b/>
      <sz val="11"/>
      <name val="Cambria"/>
      <family val="1"/>
      <scheme val="major"/>
    </font>
    <font>
      <sz val="10"/>
      <name val="Cambria"/>
      <family val="1"/>
      <scheme val="major"/>
    </font>
    <font>
      <sz val="10"/>
      <color theme="0"/>
      <name val="Cambria"/>
      <family val="1"/>
      <scheme val="major"/>
    </font>
    <font>
      <b/>
      <sz val="12"/>
      <color rgb="FFFF0000"/>
      <name val="Cambria"/>
      <family val="1"/>
      <scheme val="major"/>
    </font>
    <font>
      <sz val="11"/>
      <color theme="0"/>
      <name val="Cambria"/>
      <family val="1"/>
      <scheme val="major"/>
    </font>
    <font>
      <b/>
      <vertAlign val="superscript"/>
      <sz val="12"/>
      <color theme="1"/>
      <name val="Cambria"/>
      <family val="1"/>
      <scheme val="major"/>
    </font>
    <font>
      <vertAlign val="superscript"/>
      <sz val="11"/>
      <name val="Cambria"/>
      <family val="1"/>
      <scheme val="major"/>
    </font>
    <font>
      <sz val="16"/>
      <name val="Cambria"/>
      <family val="1"/>
      <scheme val="major"/>
    </font>
    <font>
      <b/>
      <sz val="20"/>
      <name val="Cambria"/>
      <family val="1"/>
      <scheme val="major"/>
    </font>
    <font>
      <b/>
      <sz val="28"/>
      <name val="Cambria"/>
      <family val="1"/>
      <scheme val="major"/>
    </font>
    <font>
      <b/>
      <i/>
      <sz val="26"/>
      <color theme="1"/>
      <name val="Cambria"/>
      <family val="1"/>
      <scheme val="major"/>
    </font>
    <font>
      <b/>
      <sz val="11"/>
      <color rgb="FFFF0000"/>
      <name val="Calibri Light"/>
      <family val="2"/>
    </font>
    <font>
      <sz val="11"/>
      <color rgb="FFFF0000"/>
      <name val="Calibri Light"/>
      <family val="2"/>
    </font>
    <font>
      <sz val="11"/>
      <name val="Calibri Light"/>
      <family val="2"/>
    </font>
    <font>
      <b/>
      <sz val="12"/>
      <color rgb="FFC00000"/>
      <name val="Cambria"/>
      <family val="1"/>
      <scheme val="major"/>
    </font>
    <font>
      <b/>
      <i/>
      <sz val="26"/>
      <name val="Cambria"/>
      <family val="1"/>
      <scheme val="major"/>
    </font>
    <font>
      <sz val="12"/>
      <name val="Cambria"/>
      <family val="1"/>
      <scheme val="major"/>
    </font>
    <font>
      <b/>
      <i/>
      <sz val="18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name val="Cambria"/>
      <family val="1"/>
      <scheme val="major"/>
    </font>
    <font>
      <b/>
      <i/>
      <u val="double"/>
      <sz val="11"/>
      <name val="Cambria"/>
      <family val="1"/>
      <scheme val="major"/>
    </font>
    <font>
      <b/>
      <vertAlign val="superscript"/>
      <sz val="11"/>
      <name val="Cambria"/>
      <family val="1"/>
      <scheme val="major"/>
    </font>
    <font>
      <b/>
      <sz val="12"/>
      <name val="Cambria"/>
      <family val="1"/>
      <scheme val="major"/>
    </font>
    <font>
      <b/>
      <u/>
      <sz val="1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u/>
      <sz val="14"/>
      <name val="Cambria"/>
      <family val="1"/>
      <scheme val="major"/>
    </font>
    <font>
      <sz val="11"/>
      <name val="Calibri"/>
      <family val="2"/>
      <scheme val="minor"/>
    </font>
    <font>
      <b/>
      <sz val="10"/>
      <color rgb="FFFF0000"/>
      <name val="Cambria"/>
      <family val="1"/>
      <scheme val="major"/>
    </font>
    <font>
      <b/>
      <vertAlign val="superscript"/>
      <sz val="14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0"/>
      <color rgb="FFFF0000"/>
      <name val="Cambria"/>
      <family val="1"/>
      <scheme val="major"/>
    </font>
    <font>
      <sz val="11"/>
      <color indexed="8"/>
      <name val="Cambria"/>
      <family val="1"/>
      <scheme val="major"/>
    </font>
    <font>
      <b/>
      <i/>
      <sz val="11"/>
      <color rgb="FFFF0000"/>
      <name val="Cambria"/>
      <family val="1"/>
      <scheme val="major"/>
    </font>
    <font>
      <b/>
      <i/>
      <sz val="14"/>
      <color indexed="8"/>
      <name val="Cambria"/>
      <family val="1"/>
      <scheme val="major"/>
    </font>
    <font>
      <u/>
      <sz val="11"/>
      <color theme="1"/>
      <name val="Cambria"/>
      <family val="1"/>
      <scheme val="major"/>
    </font>
    <font>
      <b/>
      <i/>
      <sz val="10"/>
      <color indexed="8"/>
      <name val="Cambria"/>
      <family val="1"/>
      <scheme val="major"/>
    </font>
    <font>
      <i/>
      <sz val="11"/>
      <color indexed="8"/>
      <name val="Cambria"/>
      <family val="1"/>
      <scheme val="major"/>
    </font>
    <font>
      <b/>
      <sz val="11"/>
      <color indexed="8"/>
      <name val="Cambria"/>
      <family val="1"/>
      <scheme val="major"/>
    </font>
    <font>
      <i/>
      <sz val="10"/>
      <color theme="0"/>
      <name val="Cambria"/>
      <family val="1"/>
      <scheme val="major"/>
    </font>
    <font>
      <i/>
      <sz val="10"/>
      <name val="Cambria"/>
      <family val="1"/>
      <scheme val="major"/>
    </font>
    <font>
      <b/>
      <i/>
      <sz val="10"/>
      <name val="Cambria"/>
      <family val="1"/>
      <scheme val="major"/>
    </font>
    <font>
      <sz val="10"/>
      <color theme="1"/>
      <name val="Trebuchet MS"/>
      <family val="2"/>
    </font>
    <font>
      <sz val="10"/>
      <color rgb="FFFF0000"/>
      <name val="Trebuchet MS"/>
      <family val="2"/>
    </font>
    <font>
      <b/>
      <sz val="10"/>
      <color rgb="FF002060"/>
      <name val="Nirmala UI"/>
      <family val="2"/>
    </font>
    <font>
      <b/>
      <sz val="11"/>
      <color rgb="FF002060"/>
      <name val="Nirmala UI"/>
      <family val="2"/>
    </font>
    <font>
      <b/>
      <sz val="11"/>
      <color theme="1"/>
      <name val="Nirmala UI"/>
      <family val="2"/>
    </font>
    <font>
      <sz val="10"/>
      <color rgb="FF002060"/>
      <name val="Nirmala UI"/>
      <family val="2"/>
    </font>
    <font>
      <sz val="10"/>
      <color theme="1"/>
      <name val="Nirmala UI"/>
      <family val="2"/>
    </font>
    <font>
      <sz val="11"/>
      <color rgb="FFC00000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2060"/>
      <name val="Cambria"/>
      <family val="1"/>
      <scheme val="major"/>
    </font>
    <font>
      <vertAlign val="superscript"/>
      <sz val="1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6">
    <border>
      <left/>
      <right/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ashDotDot">
        <color auto="1"/>
      </top>
      <bottom/>
      <diagonal/>
    </border>
    <border>
      <left style="thick">
        <color indexed="64"/>
      </left>
      <right/>
      <top/>
      <bottom style="dashed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dashDotDot">
        <color auto="1"/>
      </bottom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slantDashDot">
        <color indexed="64"/>
      </bottom>
      <diagonal/>
    </border>
    <border>
      <left/>
      <right/>
      <top style="thick">
        <color indexed="64"/>
      </top>
      <bottom style="slantDashDot">
        <color indexed="64"/>
      </bottom>
      <diagonal/>
    </border>
    <border>
      <left/>
      <right style="medium">
        <color indexed="64"/>
      </right>
      <top style="thick">
        <color indexed="64"/>
      </top>
      <bottom style="slantDashDot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 style="thick">
        <color indexed="64"/>
      </left>
      <right/>
      <top style="dash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ashed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medium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medium">
        <color indexed="64"/>
      </right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dotted">
        <color indexed="64"/>
      </left>
      <right style="dotted">
        <color indexed="64"/>
      </right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dotted">
        <color indexed="64"/>
      </right>
      <top/>
      <bottom style="dotted">
        <color auto="1"/>
      </bottom>
      <diagonal/>
    </border>
    <border>
      <left style="dotted">
        <color indexed="64"/>
      </left>
      <right style="medium">
        <color indexed="64"/>
      </right>
      <top/>
      <bottom style="dotted">
        <color auto="1"/>
      </bottom>
      <diagonal/>
    </border>
    <border>
      <left style="thick">
        <color indexed="64"/>
      </left>
      <right style="dotted">
        <color indexed="64"/>
      </right>
      <top/>
      <bottom style="dotted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indexed="64"/>
      </bottom>
      <diagonal/>
    </border>
    <border>
      <left style="dotted">
        <color auto="1"/>
      </left>
      <right style="dotted">
        <color auto="1"/>
      </right>
      <top style="thick">
        <color indexed="64"/>
      </top>
      <bottom style="thick">
        <color auto="1"/>
      </bottom>
      <diagonal/>
    </border>
    <border>
      <left style="dotted">
        <color auto="1"/>
      </left>
      <right/>
      <top style="thick">
        <color indexed="64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/>
      <diagonal/>
    </border>
    <border>
      <left style="medium">
        <color auto="1"/>
      </left>
      <right style="dotted">
        <color auto="1"/>
      </right>
      <top style="thick">
        <color indexed="64"/>
      </top>
      <bottom/>
      <diagonal/>
    </border>
    <border>
      <left style="medium">
        <color auto="1"/>
      </left>
      <right style="dotted">
        <color auto="1"/>
      </right>
      <top style="thick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thick">
        <color indexed="64"/>
      </left>
      <right/>
      <top style="dotted">
        <color auto="1"/>
      </top>
      <bottom style="thick">
        <color auto="1"/>
      </bottom>
      <diagonal/>
    </border>
    <border>
      <left style="medium">
        <color indexed="64"/>
      </left>
      <right/>
      <top style="dotted">
        <color auto="1"/>
      </top>
      <bottom style="thick">
        <color auto="1"/>
      </bottom>
      <diagonal/>
    </border>
    <border>
      <left/>
      <right style="medium">
        <color indexed="64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/>
      <top style="thick">
        <color indexed="64"/>
      </top>
      <bottom/>
      <diagonal/>
    </border>
    <border>
      <left/>
      <right style="thick">
        <color indexed="64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indexed="64"/>
      </right>
      <top style="thick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dotted">
        <color indexed="64"/>
      </right>
      <top style="dotted">
        <color auto="1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medium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/>
      <right style="medium">
        <color indexed="64"/>
      </right>
      <top style="slantDashDot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/>
      <top style="dotted">
        <color auto="1"/>
      </top>
      <bottom style="thick">
        <color auto="1"/>
      </bottom>
      <diagonal/>
    </border>
    <border>
      <left/>
      <right style="thick">
        <color indexed="64"/>
      </right>
      <top style="dotted">
        <color auto="1"/>
      </top>
      <bottom style="dashDotDot">
        <color auto="1"/>
      </bottom>
      <diagonal/>
    </border>
    <border>
      <left style="thick">
        <color indexed="64"/>
      </left>
      <right/>
      <top style="dotted">
        <color auto="1"/>
      </top>
      <bottom style="dashDotDot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ashDotDot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ashDotDot">
        <color auto="1"/>
      </bottom>
      <diagonal/>
    </border>
    <border>
      <left style="dotted">
        <color auto="1"/>
      </left>
      <right/>
      <top style="dotted">
        <color auto="1"/>
      </top>
      <bottom style="dashDotDot">
        <color auto="1"/>
      </bottom>
      <diagonal/>
    </border>
    <border>
      <left/>
      <right style="thick">
        <color indexed="64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thick">
        <color auto="1"/>
      </bottom>
      <diagonal/>
    </border>
    <border>
      <left style="thick">
        <color indexed="64"/>
      </left>
      <right/>
      <top style="dashDotDot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dashDotDot">
        <color auto="1"/>
      </top>
      <bottom style="dotted">
        <color auto="1"/>
      </bottom>
      <diagonal/>
    </border>
    <border>
      <left style="dotted">
        <color auto="1"/>
      </left>
      <right/>
      <top style="dashDotDot">
        <color auto="1"/>
      </top>
      <bottom style="dotted">
        <color auto="1"/>
      </bottom>
      <diagonal/>
    </border>
    <border>
      <left/>
      <right style="thick">
        <color indexed="64"/>
      </right>
      <top style="dashDotDot">
        <color auto="1"/>
      </top>
      <bottom style="dotted">
        <color auto="1"/>
      </bottom>
      <diagonal/>
    </border>
    <border>
      <left style="medium">
        <color indexed="64"/>
      </left>
      <right/>
      <top style="dashDotDot">
        <color auto="1"/>
      </top>
      <bottom style="dotted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indexed="64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dashed">
        <color indexed="64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slantDashDot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otted">
        <color auto="1"/>
      </right>
      <top style="dotted">
        <color auto="1"/>
      </top>
      <bottom style="thick">
        <color indexed="64"/>
      </bottom>
      <diagonal/>
    </border>
    <border>
      <left style="dotted">
        <color auto="1"/>
      </left>
      <right/>
      <top style="thick">
        <color indexed="64"/>
      </top>
      <bottom style="dotted">
        <color auto="1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auto="1"/>
      </left>
      <right/>
      <top style="thick">
        <color indexed="64"/>
      </top>
      <bottom style="dotted">
        <color auto="1"/>
      </bottom>
      <diagonal/>
    </border>
    <border>
      <left/>
      <right/>
      <top style="thick">
        <color indexed="64"/>
      </top>
      <bottom style="dotted">
        <color auto="1"/>
      </bottom>
      <diagonal/>
    </border>
    <border>
      <left/>
      <right style="medium">
        <color indexed="64"/>
      </right>
      <top style="thick">
        <color indexed="64"/>
      </top>
      <bottom style="dotted">
        <color auto="1"/>
      </bottom>
      <diagonal/>
    </border>
  </borders>
  <cellStyleXfs count="2">
    <xf numFmtId="0" fontId="0" fillId="0" borderId="0"/>
    <xf numFmtId="0" fontId="83" fillId="0" borderId="0"/>
  </cellStyleXfs>
  <cellXfs count="625">
    <xf numFmtId="0" fontId="0" fillId="0" borderId="0" xfId="0"/>
    <xf numFmtId="1" fontId="3" fillId="2" borderId="0" xfId="0" applyNumberFormat="1" applyFont="1" applyFill="1"/>
    <xf numFmtId="1" fontId="4" fillId="0" borderId="0" xfId="0" applyNumberFormat="1" applyFont="1" applyAlignment="1">
      <alignment horizontal="center"/>
    </xf>
    <xf numFmtId="0" fontId="5" fillId="0" borderId="0" xfId="0" applyFont="1"/>
    <xf numFmtId="0" fontId="3" fillId="0" borderId="0" xfId="0" applyFont="1"/>
    <xf numFmtId="1" fontId="0" fillId="0" borderId="0" xfId="0" applyNumberFormat="1"/>
    <xf numFmtId="0" fontId="4" fillId="0" borderId="0" xfId="0" applyFont="1" applyAlignment="1">
      <alignment horizontal="center"/>
    </xf>
    <xf numFmtId="1" fontId="4" fillId="0" borderId="0" xfId="0" applyNumberFormat="1" applyFont="1"/>
    <xf numFmtId="1" fontId="6" fillId="0" borderId="0" xfId="0" applyNumberFormat="1" applyFont="1"/>
    <xf numFmtId="0" fontId="4" fillId="0" borderId="0" xfId="0" applyFont="1"/>
    <xf numFmtId="1" fontId="7" fillId="0" borderId="0" xfId="0" applyNumberFormat="1" applyFont="1"/>
    <xf numFmtId="1" fontId="8" fillId="0" borderId="0" xfId="0" applyNumberFormat="1" applyFont="1"/>
    <xf numFmtId="0" fontId="9" fillId="0" borderId="0" xfId="0" applyFont="1"/>
    <xf numFmtId="0" fontId="10" fillId="0" borderId="0" xfId="0" applyFont="1"/>
    <xf numFmtId="0" fontId="1" fillId="0" borderId="0" xfId="0" applyFont="1"/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15" fillId="4" borderId="23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>
      <alignment vertical="center"/>
    </xf>
    <xf numFmtId="0" fontId="17" fillId="0" borderId="0" xfId="0" applyFont="1" applyAlignment="1" applyProtection="1">
      <alignment horizontal="center" vertical="center"/>
      <protection locked="0" hidden="1"/>
    </xf>
    <xf numFmtId="0" fontId="14" fillId="0" borderId="0" xfId="0" applyFont="1"/>
    <xf numFmtId="0" fontId="15" fillId="0" borderId="0" xfId="0" applyFont="1" applyAlignment="1" applyProtection="1">
      <alignment vertical="center"/>
      <protection locked="0" hidden="1"/>
    </xf>
    <xf numFmtId="0" fontId="9" fillId="0" borderId="0" xfId="0" applyFont="1" applyAlignment="1">
      <alignment horizontal="right" vertical="center"/>
    </xf>
    <xf numFmtId="0" fontId="18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right" vertical="center"/>
    </xf>
    <xf numFmtId="0" fontId="18" fillId="0" borderId="0" xfId="0" applyFont="1" applyAlignment="1" applyProtection="1">
      <alignment horizontal="left" vertical="center"/>
      <protection locked="0"/>
    </xf>
    <xf numFmtId="0" fontId="10" fillId="0" borderId="12" xfId="0" applyFont="1" applyBorder="1"/>
    <xf numFmtId="0" fontId="19" fillId="0" borderId="12" xfId="0" applyFont="1" applyBorder="1" applyAlignment="1">
      <alignment horizontal="right" vertical="center"/>
    </xf>
    <xf numFmtId="0" fontId="18" fillId="0" borderId="12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165" fontId="15" fillId="0" borderId="0" xfId="0" applyNumberFormat="1" applyFont="1" applyAlignment="1" applyProtection="1">
      <alignment horizontal="center" vertical="center"/>
      <protection locked="0" hidden="1"/>
    </xf>
    <xf numFmtId="164" fontId="15" fillId="0" borderId="0" xfId="0" applyNumberFormat="1" applyFont="1" applyAlignment="1" applyProtection="1">
      <alignment horizontal="center" vertical="center"/>
      <protection locked="0" hidden="1"/>
    </xf>
    <xf numFmtId="0" fontId="22" fillId="0" borderId="0" xfId="0" applyFont="1"/>
    <xf numFmtId="0" fontId="24" fillId="0" borderId="0" xfId="0" applyFont="1" applyAlignment="1" applyProtection="1">
      <alignment vertical="center" wrapText="1"/>
      <protection hidden="1"/>
    </xf>
    <xf numFmtId="0" fontId="10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26" fillId="0" borderId="0" xfId="0" applyFont="1" applyAlignment="1">
      <alignment horizontal="left" indent="8"/>
    </xf>
    <xf numFmtId="0" fontId="26" fillId="0" borderId="33" xfId="0" applyFont="1" applyBorder="1" applyAlignment="1">
      <alignment horizontal="left" indent="8"/>
    </xf>
    <xf numFmtId="0" fontId="26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9" fillId="0" borderId="83" xfId="0" applyFont="1" applyBorder="1" applyAlignment="1">
      <alignment horizontal="center" vertical="center" wrapText="1"/>
    </xf>
    <xf numFmtId="0" fontId="9" fillId="0" borderId="103" xfId="0" applyFont="1" applyBorder="1" applyAlignment="1">
      <alignment horizontal="center" vertical="center" wrapText="1"/>
    </xf>
    <xf numFmtId="0" fontId="19" fillId="0" borderId="102" xfId="0" applyFont="1" applyBorder="1" applyAlignment="1">
      <alignment horizontal="center" vertical="center" wrapText="1"/>
    </xf>
    <xf numFmtId="0" fontId="19" fillId="0" borderId="85" xfId="0" applyFont="1" applyBorder="1" applyAlignment="1">
      <alignment horizontal="center" vertical="center" wrapText="1"/>
    </xf>
    <xf numFmtId="3" fontId="32" fillId="0" borderId="104" xfId="0" applyNumberFormat="1" applyFont="1" applyBorder="1" applyAlignment="1" applyProtection="1">
      <alignment horizontal="center" vertical="center" wrapText="1"/>
      <protection hidden="1"/>
    </xf>
    <xf numFmtId="3" fontId="10" fillId="0" borderId="0" xfId="0" applyNumberFormat="1" applyFont="1"/>
    <xf numFmtId="3" fontId="32" fillId="0" borderId="95" xfId="0" applyNumberFormat="1" applyFont="1" applyBorder="1" applyAlignment="1" applyProtection="1">
      <alignment horizontal="center" vertical="center" wrapText="1"/>
      <protection hidden="1"/>
    </xf>
    <xf numFmtId="3" fontId="32" fillId="4" borderId="92" xfId="0" applyNumberFormat="1" applyFont="1" applyFill="1" applyBorder="1" applyAlignment="1" applyProtection="1">
      <alignment horizontal="center" vertical="center" wrapText="1"/>
      <protection locked="0" hidden="1"/>
    </xf>
    <xf numFmtId="3" fontId="32" fillId="4" borderId="23" xfId="0" applyNumberFormat="1" applyFont="1" applyFill="1" applyBorder="1" applyAlignment="1" applyProtection="1">
      <alignment horizontal="center" vertical="center" wrapText="1"/>
      <protection locked="0" hidden="1"/>
    </xf>
    <xf numFmtId="3" fontId="32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justify"/>
    </xf>
    <xf numFmtId="0" fontId="21" fillId="0" borderId="0" xfId="0" applyFont="1" applyAlignment="1" applyProtection="1">
      <alignment horizontal="left" vertical="center" indent="2"/>
      <protection hidden="1"/>
    </xf>
    <xf numFmtId="0" fontId="10" fillId="0" borderId="0" xfId="0" applyFont="1" applyAlignment="1">
      <alignment horizontal="justify"/>
    </xf>
    <xf numFmtId="0" fontId="19" fillId="0" borderId="0" xfId="0" applyFont="1"/>
    <xf numFmtId="0" fontId="9" fillId="0" borderId="0" xfId="0" applyFont="1" applyAlignment="1">
      <alignment horizontal="justify"/>
    </xf>
    <xf numFmtId="0" fontId="26" fillId="0" borderId="0" xfId="0" applyFont="1" applyAlignment="1">
      <alignment horizontal="left" indent="7"/>
    </xf>
    <xf numFmtId="0" fontId="26" fillId="0" borderId="10" xfId="0" applyFont="1" applyBorder="1" applyAlignment="1">
      <alignment horizontal="left" indent="7"/>
    </xf>
    <xf numFmtId="0" fontId="23" fillId="0" borderId="17" xfId="0" applyFont="1" applyBorder="1" applyAlignment="1">
      <alignment horizontal="center" wrapText="1"/>
    </xf>
    <xf numFmtId="0" fontId="23" fillId="0" borderId="45" xfId="0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50" xfId="0" applyFont="1" applyBorder="1" applyAlignment="1">
      <alignment horizontal="center" wrapText="1"/>
    </xf>
    <xf numFmtId="0" fontId="23" fillId="0" borderId="76" xfId="0" applyFont="1" applyBorder="1" applyAlignment="1">
      <alignment horizontal="center" wrapText="1"/>
    </xf>
    <xf numFmtId="0" fontId="23" fillId="0" borderId="106" xfId="0" applyFont="1" applyBorder="1" applyAlignment="1">
      <alignment horizontal="center" wrapText="1"/>
    </xf>
    <xf numFmtId="0" fontId="23" fillId="0" borderId="107" xfId="0" applyFont="1" applyBorder="1" applyAlignment="1">
      <alignment horizontal="center" wrapText="1"/>
    </xf>
    <xf numFmtId="3" fontId="32" fillId="0" borderId="23" xfId="0" applyNumberFormat="1" applyFont="1" applyBorder="1" applyAlignment="1" applyProtection="1">
      <alignment horizontal="center" vertical="center" wrapText="1"/>
      <protection hidden="1"/>
    </xf>
    <xf numFmtId="3" fontId="32" fillId="0" borderId="97" xfId="0" applyNumberFormat="1" applyFont="1" applyBorder="1" applyAlignment="1" applyProtection="1">
      <alignment horizontal="center" vertical="center" wrapText="1"/>
      <protection hidden="1"/>
    </xf>
    <xf numFmtId="3" fontId="32" fillId="4" borderId="84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left"/>
    </xf>
    <xf numFmtId="0" fontId="19" fillId="0" borderId="33" xfId="0" applyFont="1" applyBorder="1" applyAlignment="1">
      <alignment horizontal="left" vertical="center" wrapText="1" indent="2"/>
    </xf>
    <xf numFmtId="3" fontId="32" fillId="0" borderId="81" xfId="0" applyNumberFormat="1" applyFont="1" applyBorder="1" applyAlignment="1" applyProtection="1">
      <alignment horizontal="center" vertical="center" wrapText="1"/>
      <protection hidden="1"/>
    </xf>
    <xf numFmtId="3" fontId="32" fillId="0" borderId="77" xfId="0" applyNumberFormat="1" applyFont="1" applyBorder="1" applyAlignment="1" applyProtection="1">
      <alignment horizontal="center" vertical="center" wrapText="1"/>
      <protection hidden="1"/>
    </xf>
    <xf numFmtId="3" fontId="32" fillId="0" borderId="80" xfId="0" applyNumberFormat="1" applyFont="1" applyBorder="1" applyAlignment="1" applyProtection="1">
      <alignment horizontal="center" vertical="center" wrapText="1"/>
      <protection hidden="1"/>
    </xf>
    <xf numFmtId="3" fontId="32" fillId="0" borderId="79" xfId="0" applyNumberFormat="1" applyFont="1" applyBorder="1" applyAlignment="1" applyProtection="1">
      <alignment horizontal="center" vertical="center" wrapText="1"/>
      <protection hidden="1"/>
    </xf>
    <xf numFmtId="3" fontId="32" fillId="4" borderId="77" xfId="0" applyNumberFormat="1" applyFont="1" applyFill="1" applyBorder="1" applyAlignment="1" applyProtection="1">
      <alignment horizontal="center" vertical="center" wrapText="1"/>
      <protection locked="0" hidden="1"/>
    </xf>
    <xf numFmtId="3" fontId="32" fillId="4" borderId="78" xfId="0" applyNumberFormat="1" applyFont="1" applyFill="1" applyBorder="1" applyAlignment="1" applyProtection="1">
      <alignment horizontal="center" vertical="center" wrapText="1"/>
      <protection locked="0" hidden="1"/>
    </xf>
    <xf numFmtId="3" fontId="32" fillId="4" borderId="80" xfId="0" applyNumberFormat="1" applyFont="1" applyFill="1" applyBorder="1" applyAlignment="1" applyProtection="1">
      <alignment horizontal="center" vertical="center" wrapText="1"/>
      <protection locked="0" hidden="1"/>
    </xf>
    <xf numFmtId="3" fontId="32" fillId="0" borderId="52" xfId="0" applyNumberFormat="1" applyFont="1" applyBorder="1" applyAlignment="1" applyProtection="1">
      <alignment horizontal="center" vertical="center" wrapText="1"/>
      <protection hidden="1"/>
    </xf>
    <xf numFmtId="3" fontId="32" fillId="0" borderId="33" xfId="0" applyNumberFormat="1" applyFont="1" applyBorder="1" applyAlignment="1" applyProtection="1">
      <alignment horizontal="center" vertical="center" wrapText="1"/>
      <protection hidden="1"/>
    </xf>
    <xf numFmtId="3" fontId="32" fillId="4" borderId="32" xfId="0" applyNumberFormat="1" applyFont="1" applyFill="1" applyBorder="1" applyAlignment="1" applyProtection="1">
      <alignment horizontal="center" vertical="center" wrapText="1"/>
      <protection locked="0" hidden="1"/>
    </xf>
    <xf numFmtId="0" fontId="19" fillId="0" borderId="10" xfId="0" applyFont="1" applyBorder="1" applyAlignment="1">
      <alignment horizontal="left" vertical="center" wrapText="1" indent="2"/>
    </xf>
    <xf numFmtId="3" fontId="32" fillId="0" borderId="105" xfId="0" applyNumberFormat="1" applyFont="1" applyBorder="1" applyAlignment="1" applyProtection="1">
      <alignment horizontal="center" vertical="center" wrapText="1"/>
      <protection hidden="1"/>
    </xf>
    <xf numFmtId="3" fontId="32" fillId="0" borderId="72" xfId="0" applyNumberFormat="1" applyFont="1" applyBorder="1" applyAlignment="1" applyProtection="1">
      <alignment horizontal="center" vertical="center" wrapText="1"/>
      <protection hidden="1"/>
    </xf>
    <xf numFmtId="3" fontId="32" fillId="0" borderId="75" xfId="0" applyNumberFormat="1" applyFont="1" applyBorder="1" applyAlignment="1" applyProtection="1">
      <alignment horizontal="center" vertical="center" wrapText="1"/>
      <protection hidden="1"/>
    </xf>
    <xf numFmtId="3" fontId="32" fillId="0" borderId="73" xfId="0" applyNumberFormat="1" applyFont="1" applyBorder="1" applyAlignment="1" applyProtection="1">
      <alignment horizontal="center" vertical="center" wrapText="1"/>
      <protection hidden="1"/>
    </xf>
    <xf numFmtId="3" fontId="32" fillId="4" borderId="72" xfId="0" applyNumberFormat="1" applyFont="1" applyFill="1" applyBorder="1" applyAlignment="1" applyProtection="1">
      <alignment horizontal="center" vertical="center"/>
      <protection locked="0" hidden="1"/>
    </xf>
    <xf numFmtId="3" fontId="32" fillId="4" borderId="76" xfId="0" applyNumberFormat="1" applyFont="1" applyFill="1" applyBorder="1" applyAlignment="1" applyProtection="1">
      <alignment horizontal="center" vertical="center" wrapText="1"/>
      <protection locked="0" hidden="1"/>
    </xf>
    <xf numFmtId="3" fontId="32" fillId="4" borderId="75" xfId="0" applyNumberFormat="1" applyFont="1" applyFill="1" applyBorder="1" applyAlignment="1" applyProtection="1">
      <alignment horizontal="center" vertical="center" wrapText="1"/>
      <protection locked="0" hidden="1"/>
    </xf>
    <xf numFmtId="3" fontId="32" fillId="0" borderId="50" xfId="0" applyNumberFormat="1" applyFont="1" applyBorder="1" applyAlignment="1" applyProtection="1">
      <alignment horizontal="center" vertical="center" wrapText="1"/>
      <protection hidden="1"/>
    </xf>
    <xf numFmtId="3" fontId="32" fillId="0" borderId="10" xfId="0" applyNumberFormat="1" applyFont="1" applyBorder="1" applyAlignment="1" applyProtection="1">
      <alignment horizontal="center" vertical="center" wrapText="1"/>
      <protection hidden="1"/>
    </xf>
    <xf numFmtId="3" fontId="32" fillId="4" borderId="74" xfId="0" applyNumberFormat="1" applyFont="1" applyFill="1" applyBorder="1" applyAlignment="1" applyProtection="1">
      <alignment horizontal="center" vertical="center" wrapText="1"/>
      <protection locked="0" hidden="1"/>
    </xf>
    <xf numFmtId="0" fontId="34" fillId="0" borderId="0" xfId="0" applyFont="1" applyAlignment="1" applyProtection="1">
      <alignment vertical="center"/>
      <protection hidden="1"/>
    </xf>
    <xf numFmtId="0" fontId="9" fillId="0" borderId="20" xfId="0" applyFont="1" applyBorder="1" applyAlignment="1">
      <alignment horizontal="left" vertical="center" wrapText="1"/>
    </xf>
    <xf numFmtId="3" fontId="32" fillId="0" borderId="21" xfId="0" applyNumberFormat="1" applyFont="1" applyBorder="1" applyAlignment="1" applyProtection="1">
      <alignment horizontal="center" vertical="center" wrapText="1"/>
      <protection hidden="1"/>
    </xf>
    <xf numFmtId="3" fontId="32" fillId="0" borderId="63" xfId="0" applyNumberFormat="1" applyFont="1" applyBorder="1" applyAlignment="1" applyProtection="1">
      <alignment horizontal="center" vertical="center" wrapText="1"/>
      <protection hidden="1"/>
    </xf>
    <xf numFmtId="3" fontId="32" fillId="0" borderId="20" xfId="0" applyNumberFormat="1" applyFont="1" applyBorder="1" applyAlignment="1" applyProtection="1">
      <alignment horizontal="center" vertical="center" wrapText="1"/>
      <protection hidden="1"/>
    </xf>
    <xf numFmtId="3" fontId="32" fillId="0" borderId="35" xfId="0" applyNumberFormat="1" applyFont="1" applyBorder="1" applyAlignment="1" applyProtection="1">
      <alignment horizontal="center" vertical="center" wrapText="1"/>
      <protection hidden="1"/>
    </xf>
    <xf numFmtId="3" fontId="32" fillId="4" borderId="63" xfId="0" applyNumberFormat="1" applyFont="1" applyFill="1" applyBorder="1" applyAlignment="1" applyProtection="1">
      <alignment horizontal="center" vertical="center" wrapText="1"/>
      <protection locked="0"/>
    </xf>
    <xf numFmtId="3" fontId="32" fillId="4" borderId="55" xfId="0" applyNumberFormat="1" applyFont="1" applyFill="1" applyBorder="1" applyAlignment="1" applyProtection="1">
      <alignment horizontal="center" vertical="center" wrapText="1"/>
      <protection locked="0"/>
    </xf>
    <xf numFmtId="3" fontId="32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1"/>
    </xf>
    <xf numFmtId="0" fontId="19" fillId="0" borderId="28" xfId="0" applyFont="1" applyBorder="1" applyAlignment="1">
      <alignment horizontal="left" vertical="center" wrapText="1" indent="1"/>
    </xf>
    <xf numFmtId="0" fontId="10" fillId="0" borderId="43" xfId="0" applyFont="1" applyBorder="1" applyAlignment="1">
      <alignment horizontal="left" vertical="center" wrapText="1" indent="1"/>
    </xf>
    <xf numFmtId="0" fontId="31" fillId="0" borderId="28" xfId="0" applyFont="1" applyBorder="1" applyAlignment="1">
      <alignment horizontal="left" vertical="center" wrapText="1" indent="1"/>
    </xf>
    <xf numFmtId="0" fontId="21" fillId="0" borderId="33" xfId="0" applyFont="1" applyBorder="1" applyAlignment="1">
      <alignment horizontal="left" vertical="center" wrapText="1" indent="1"/>
    </xf>
    <xf numFmtId="0" fontId="9" fillId="0" borderId="22" xfId="0" applyFont="1" applyBorder="1" applyAlignment="1">
      <alignment horizontal="left" vertical="center" wrapText="1"/>
    </xf>
    <xf numFmtId="3" fontId="32" fillId="0" borderId="49" xfId="0" applyNumberFormat="1" applyFont="1" applyBorder="1" applyAlignment="1" applyProtection="1">
      <alignment horizontal="center" vertical="center" wrapText="1"/>
      <protection hidden="1"/>
    </xf>
    <xf numFmtId="3" fontId="32" fillId="0" borderId="68" xfId="0" applyNumberFormat="1" applyFont="1" applyBorder="1" applyAlignment="1" applyProtection="1">
      <alignment horizontal="center" vertical="center" wrapText="1"/>
      <protection hidden="1"/>
    </xf>
    <xf numFmtId="3" fontId="32" fillId="0" borderId="54" xfId="0" applyNumberFormat="1" applyFont="1" applyBorder="1" applyAlignment="1" applyProtection="1">
      <alignment horizontal="center" vertical="center" wrapText="1"/>
      <protection hidden="1"/>
    </xf>
    <xf numFmtId="3" fontId="32" fillId="0" borderId="53" xfId="0" applyNumberFormat="1" applyFont="1" applyBorder="1" applyAlignment="1" applyProtection="1">
      <alignment horizontal="center" vertical="center" wrapText="1"/>
      <protection hidden="1"/>
    </xf>
    <xf numFmtId="3" fontId="32" fillId="0" borderId="61" xfId="0" applyNumberFormat="1" applyFont="1" applyBorder="1" applyAlignment="1" applyProtection="1">
      <alignment horizontal="center" vertical="center" wrapText="1"/>
      <protection hidden="1"/>
    </xf>
    <xf numFmtId="0" fontId="19" fillId="0" borderId="11" xfId="0" applyFont="1" applyBorder="1" applyAlignment="1" applyProtection="1">
      <alignment horizontal="left" vertical="center" wrapText="1"/>
      <protection hidden="1"/>
    </xf>
    <xf numFmtId="3" fontId="32" fillId="0" borderId="11" xfId="0" applyNumberFormat="1" applyFont="1" applyBorder="1" applyAlignment="1" applyProtection="1">
      <alignment horizontal="center" vertical="center" wrapText="1"/>
      <protection hidden="1"/>
    </xf>
    <xf numFmtId="3" fontId="33" fillId="0" borderId="11" xfId="0" applyNumberFormat="1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wrapText="1"/>
      <protection hidden="1"/>
    </xf>
    <xf numFmtId="0" fontId="9" fillId="0" borderId="0" xfId="0" applyFont="1" applyProtection="1">
      <protection hidden="1"/>
    </xf>
    <xf numFmtId="0" fontId="12" fillId="0" borderId="0" xfId="0" applyFont="1" applyAlignment="1" applyProtection="1">
      <alignment horizontal="centerContinuous" vertical="center"/>
      <protection hidden="1"/>
    </xf>
    <xf numFmtId="0" fontId="24" fillId="0" borderId="0" xfId="0" applyFont="1" applyAlignment="1" applyProtection="1">
      <alignment horizontal="centerContinuous" vertical="center"/>
      <protection hidden="1"/>
    </xf>
    <xf numFmtId="0" fontId="21" fillId="0" borderId="0" xfId="0" applyFont="1" applyProtection="1">
      <protection hidden="1"/>
    </xf>
    <xf numFmtId="0" fontId="32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0" fillId="0" borderId="0" xfId="0" applyFont="1" applyAlignment="1" applyProtection="1">
      <alignment vertical="center"/>
      <protection hidden="1"/>
    </xf>
    <xf numFmtId="49" fontId="13" fillId="0" borderId="0" xfId="0" applyNumberFormat="1" applyFont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10" fillId="0" borderId="12" xfId="0" applyFont="1" applyBorder="1" applyAlignment="1" applyProtection="1">
      <alignment vertical="center"/>
      <protection hidden="1"/>
    </xf>
    <xf numFmtId="0" fontId="10" fillId="0" borderId="12" xfId="0" applyFont="1" applyBorder="1" applyAlignment="1" applyProtection="1">
      <alignment horizontal="right" vertical="center"/>
      <protection hidden="1"/>
    </xf>
    <xf numFmtId="0" fontId="16" fillId="0" borderId="12" xfId="0" applyFont="1" applyBorder="1" applyAlignment="1" applyProtection="1">
      <alignment horizontal="left" vertical="center"/>
      <protection hidden="1"/>
    </xf>
    <xf numFmtId="0" fontId="19" fillId="0" borderId="8" xfId="0" applyFont="1" applyBorder="1" applyAlignment="1" applyProtection="1">
      <alignment horizontal="right" vertical="center"/>
      <protection hidden="1"/>
    </xf>
    <xf numFmtId="0" fontId="19" fillId="0" borderId="8" xfId="0" applyFont="1" applyBorder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21" fillId="0" borderId="0" xfId="0" applyFont="1" applyAlignment="1" applyProtection="1">
      <alignment horizontal="center" vertical="center"/>
      <protection hidden="1"/>
    </xf>
    <xf numFmtId="164" fontId="16" fillId="0" borderId="0" xfId="0" applyNumberFormat="1" applyFont="1" applyAlignment="1" applyProtection="1">
      <alignment vertical="center" shrinkToFit="1"/>
      <protection locked="0"/>
    </xf>
    <xf numFmtId="0" fontId="20" fillId="0" borderId="0" xfId="0" applyFont="1" applyAlignment="1" applyProtection="1">
      <alignment vertical="center" wrapText="1"/>
      <protection hidden="1"/>
    </xf>
    <xf numFmtId="49" fontId="39" fillId="4" borderId="23" xfId="0" applyNumberFormat="1" applyFont="1" applyFill="1" applyBorder="1" applyAlignment="1" applyProtection="1">
      <alignment horizontal="center" vertical="center"/>
      <protection locked="0" hidden="1"/>
    </xf>
    <xf numFmtId="0" fontId="39" fillId="4" borderId="23" xfId="0" applyFont="1" applyFill="1" applyBorder="1" applyAlignment="1" applyProtection="1">
      <alignment horizontal="center" vertical="center"/>
      <protection locked="0" hidden="1"/>
    </xf>
    <xf numFmtId="164" fontId="16" fillId="4" borderId="23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Alignment="1" applyProtection="1">
      <alignment vertical="center" wrapText="1"/>
      <protection hidden="1"/>
    </xf>
    <xf numFmtId="3" fontId="32" fillId="0" borderId="46" xfId="0" applyNumberFormat="1" applyFont="1" applyBorder="1" applyAlignment="1" applyProtection="1">
      <alignment horizontal="center" vertical="center" wrapText="1"/>
      <protection hidden="1"/>
    </xf>
    <xf numFmtId="1" fontId="42" fillId="0" borderId="0" xfId="0" applyNumberFormat="1" applyFont="1" applyAlignment="1">
      <alignment horizontal="center"/>
    </xf>
    <xf numFmtId="0" fontId="8" fillId="0" borderId="0" xfId="0" applyFont="1"/>
    <xf numFmtId="1" fontId="43" fillId="2" borderId="0" xfId="0" applyNumberFormat="1" applyFont="1" applyFill="1"/>
    <xf numFmtId="0" fontId="43" fillId="0" borderId="0" xfId="0" applyFont="1"/>
    <xf numFmtId="1" fontId="44" fillId="0" borderId="23" xfId="0" applyNumberFormat="1" applyFont="1" applyBorder="1"/>
    <xf numFmtId="0" fontId="44" fillId="0" borderId="0" xfId="0" applyFont="1"/>
    <xf numFmtId="0" fontId="34" fillId="0" borderId="0" xfId="0" applyFont="1" applyAlignment="1">
      <alignment vertical="center"/>
    </xf>
    <xf numFmtId="0" fontId="29" fillId="0" borderId="0" xfId="0" applyFont="1" applyAlignment="1">
      <alignment horizontal="left" vertical="center" wrapText="1" indent="2"/>
    </xf>
    <xf numFmtId="3" fontId="32" fillId="0" borderId="0" xfId="0" applyNumberFormat="1" applyFont="1" applyAlignment="1" applyProtection="1">
      <alignment horizontal="center" vertical="center" wrapText="1"/>
      <protection hidden="1"/>
    </xf>
    <xf numFmtId="3" fontId="32" fillId="4" borderId="94" xfId="0" applyNumberFormat="1" applyFont="1" applyFill="1" applyBorder="1" applyAlignment="1" applyProtection="1">
      <alignment horizontal="center" vertical="center" wrapText="1"/>
      <protection locked="0" hidden="1"/>
    </xf>
    <xf numFmtId="3" fontId="32" fillId="4" borderId="84" xfId="0" applyNumberFormat="1" applyFont="1" applyFill="1" applyBorder="1" applyAlignment="1" applyProtection="1">
      <alignment horizontal="center" vertical="center" wrapText="1"/>
      <protection locked="0" hidden="1"/>
    </xf>
    <xf numFmtId="0" fontId="19" fillId="0" borderId="0" xfId="0" applyFont="1" applyAlignment="1">
      <alignment horizontal="left" vertical="center" wrapText="1"/>
    </xf>
    <xf numFmtId="3" fontId="32" fillId="4" borderId="115" xfId="0" applyNumberFormat="1" applyFont="1" applyFill="1" applyBorder="1" applyAlignment="1" applyProtection="1">
      <alignment horizontal="center" vertical="center" wrapText="1"/>
      <protection locked="0" hidden="1"/>
    </xf>
    <xf numFmtId="3" fontId="32" fillId="4" borderId="116" xfId="0" applyNumberFormat="1" applyFont="1" applyFill="1" applyBorder="1" applyAlignment="1" applyProtection="1">
      <alignment horizontal="center" vertical="center" wrapText="1"/>
      <protection locked="0" hidden="1"/>
    </xf>
    <xf numFmtId="3" fontId="32" fillId="4" borderId="116" xfId="0" applyNumberFormat="1" applyFont="1" applyFill="1" applyBorder="1" applyAlignment="1" applyProtection="1">
      <alignment horizontal="center" vertical="center" wrapText="1"/>
      <protection locked="0"/>
    </xf>
    <xf numFmtId="3" fontId="32" fillId="0" borderId="93" xfId="0" applyNumberFormat="1" applyFont="1" applyBorder="1" applyAlignment="1" applyProtection="1">
      <alignment horizontal="center" vertical="center" wrapText="1"/>
      <protection hidden="1"/>
    </xf>
    <xf numFmtId="3" fontId="32" fillId="0" borderId="71" xfId="0" applyNumberFormat="1" applyFont="1" applyBorder="1" applyAlignment="1" applyProtection="1">
      <alignment horizontal="center" vertical="center" wrapText="1"/>
      <protection hidden="1"/>
    </xf>
    <xf numFmtId="3" fontId="32" fillId="0" borderId="114" xfId="0" applyNumberFormat="1" applyFont="1" applyBorder="1" applyAlignment="1" applyProtection="1">
      <alignment horizontal="center" vertical="center" wrapText="1"/>
      <protection hidden="1"/>
    </xf>
    <xf numFmtId="3" fontId="32" fillId="4" borderId="119" xfId="0" applyNumberFormat="1" applyFont="1" applyFill="1" applyBorder="1" applyAlignment="1" applyProtection="1">
      <alignment horizontal="center" vertical="center" wrapText="1"/>
      <protection locked="0" hidden="1"/>
    </xf>
    <xf numFmtId="3" fontId="32" fillId="4" borderId="88" xfId="0" applyNumberFormat="1" applyFont="1" applyFill="1" applyBorder="1" applyAlignment="1" applyProtection="1">
      <alignment horizontal="center" vertical="center" wrapText="1"/>
      <protection locked="0" hidden="1"/>
    </xf>
    <xf numFmtId="3" fontId="32" fillId="4" borderId="88" xfId="0" applyNumberFormat="1" applyFont="1" applyFill="1" applyBorder="1" applyAlignment="1" applyProtection="1">
      <alignment horizontal="center" vertical="center" wrapText="1"/>
      <protection locked="0"/>
    </xf>
    <xf numFmtId="3" fontId="32" fillId="0" borderId="92" xfId="0" applyNumberFormat="1" applyFont="1" applyBorder="1" applyAlignment="1" applyProtection="1">
      <alignment horizontal="center" vertical="center" wrapText="1"/>
      <protection hidden="1"/>
    </xf>
    <xf numFmtId="3" fontId="33" fillId="0" borderId="0" xfId="0" applyNumberFormat="1" applyFont="1" applyAlignment="1" applyProtection="1">
      <alignment horizontal="center" vertical="center" wrapText="1"/>
      <protection hidden="1"/>
    </xf>
    <xf numFmtId="0" fontId="45" fillId="0" borderId="0" xfId="0" applyFont="1" applyAlignment="1" applyProtection="1">
      <alignment vertical="center"/>
      <protection hidden="1"/>
    </xf>
    <xf numFmtId="0" fontId="31" fillId="0" borderId="0" xfId="0" applyFont="1" applyAlignment="1">
      <alignment horizontal="left" indent="2"/>
    </xf>
    <xf numFmtId="0" fontId="31" fillId="0" borderId="0" xfId="0" applyFont="1" applyAlignment="1">
      <alignment horizontal="center"/>
    </xf>
    <xf numFmtId="0" fontId="35" fillId="3" borderId="0" xfId="0" applyFont="1" applyFill="1"/>
    <xf numFmtId="0" fontId="21" fillId="4" borderId="23" xfId="0" applyFont="1" applyFill="1" applyBorder="1" applyAlignment="1" applyProtection="1">
      <alignment horizontal="center"/>
      <protection locked="0"/>
    </xf>
    <xf numFmtId="3" fontId="32" fillId="0" borderId="124" xfId="0" applyNumberFormat="1" applyFont="1" applyBorder="1" applyAlignment="1" applyProtection="1">
      <alignment horizontal="center" vertical="center" wrapText="1"/>
      <protection hidden="1"/>
    </xf>
    <xf numFmtId="0" fontId="19" fillId="0" borderId="86" xfId="0" applyFont="1" applyBorder="1" applyAlignment="1">
      <alignment horizontal="center" vertical="center" wrapText="1"/>
    </xf>
    <xf numFmtId="3" fontId="32" fillId="4" borderId="24" xfId="0" applyNumberFormat="1" applyFont="1" applyFill="1" applyBorder="1" applyAlignment="1" applyProtection="1">
      <alignment horizontal="center" vertical="center" wrapText="1"/>
      <protection locked="0"/>
    </xf>
    <xf numFmtId="3" fontId="32" fillId="4" borderId="117" xfId="0" applyNumberFormat="1" applyFont="1" applyFill="1" applyBorder="1" applyAlignment="1" applyProtection="1">
      <alignment horizontal="center" vertical="center" wrapText="1"/>
      <protection locked="0"/>
    </xf>
    <xf numFmtId="3" fontId="32" fillId="0" borderId="32" xfId="0" applyNumberFormat="1" applyFont="1" applyBorder="1" applyAlignment="1" applyProtection="1">
      <alignment horizontal="center" vertical="center" wrapText="1"/>
      <protection hidden="1"/>
    </xf>
    <xf numFmtId="3" fontId="32" fillId="0" borderId="24" xfId="0" applyNumberFormat="1" applyFont="1" applyBorder="1" applyAlignment="1" applyProtection="1">
      <alignment horizontal="center" vertical="center" wrapText="1"/>
      <protection hidden="1"/>
    </xf>
    <xf numFmtId="3" fontId="32" fillId="0" borderId="100" xfId="0" applyNumberFormat="1" applyFont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centerContinuous" vertical="center"/>
      <protection hidden="1"/>
    </xf>
    <xf numFmtId="0" fontId="47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horizontal="right" vertical="center" wrapText="1"/>
      <protection hidden="1"/>
    </xf>
    <xf numFmtId="0" fontId="47" fillId="0" borderId="0" xfId="0" applyFont="1" applyAlignment="1" applyProtection="1">
      <alignment horizontal="right" vertical="center"/>
      <protection hidden="1"/>
    </xf>
    <xf numFmtId="0" fontId="21" fillId="0" borderId="0" xfId="0" applyFont="1" applyAlignment="1" applyProtection="1">
      <alignment horizontal="right" vertical="center"/>
      <protection hidden="1"/>
    </xf>
    <xf numFmtId="0" fontId="49" fillId="0" borderId="0" xfId="0" applyFont="1" applyAlignment="1">
      <alignment horizontal="left" indent="2"/>
    </xf>
    <xf numFmtId="0" fontId="21" fillId="0" borderId="0" xfId="0" applyFont="1"/>
    <xf numFmtId="0" fontId="49" fillId="0" borderId="0" xfId="0" applyFont="1" applyAlignment="1">
      <alignment wrapText="1"/>
    </xf>
    <xf numFmtId="0" fontId="49" fillId="0" borderId="0" xfId="0" applyFont="1" applyAlignment="1">
      <alignment horizontal="left" wrapText="1" indent="2"/>
    </xf>
    <xf numFmtId="0" fontId="31" fillId="0" borderId="0" xfId="0" applyFont="1" applyAlignment="1">
      <alignment horizontal="left"/>
    </xf>
    <xf numFmtId="0" fontId="31" fillId="0" borderId="0" xfId="0" applyFont="1"/>
    <xf numFmtId="0" fontId="50" fillId="0" borderId="50" xfId="0" applyFont="1" applyBorder="1" applyAlignment="1">
      <alignment horizontal="center" vertical="center" wrapText="1"/>
    </xf>
    <xf numFmtId="0" fontId="50" fillId="0" borderId="72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 wrapText="1"/>
    </xf>
    <xf numFmtId="0" fontId="21" fillId="4" borderId="52" xfId="0" applyFont="1" applyFill="1" applyBorder="1" applyAlignment="1" applyProtection="1">
      <alignment horizontal="center" vertical="center" wrapText="1"/>
      <protection locked="0"/>
    </xf>
    <xf numFmtId="0" fontId="21" fillId="0" borderId="79" xfId="0" applyFont="1" applyBorder="1" applyAlignment="1">
      <alignment horizontal="center" vertical="center" wrapText="1"/>
    </xf>
    <xf numFmtId="0" fontId="21" fillId="4" borderId="77" xfId="0" applyFont="1" applyFill="1" applyBorder="1" applyAlignment="1" applyProtection="1">
      <alignment horizontal="center" vertical="center" wrapText="1"/>
      <protection locked="0"/>
    </xf>
    <xf numFmtId="0" fontId="21" fillId="4" borderId="32" xfId="0" applyFont="1" applyFill="1" applyBorder="1" applyAlignment="1" applyProtection="1">
      <alignment horizontal="center" vertical="center" wrapText="1"/>
      <protection locked="0"/>
    </xf>
    <xf numFmtId="0" fontId="21" fillId="4" borderId="23" xfId="0" applyFont="1" applyFill="1" applyBorder="1" applyAlignment="1" applyProtection="1">
      <alignment horizontal="center" vertical="center" wrapText="1"/>
      <protection locked="0"/>
    </xf>
    <xf numFmtId="0" fontId="21" fillId="4" borderId="24" xfId="0" applyFont="1" applyFill="1" applyBorder="1" applyAlignment="1" applyProtection="1">
      <alignment horizontal="center" vertical="center" wrapText="1"/>
      <protection locked="0"/>
    </xf>
    <xf numFmtId="0" fontId="50" fillId="0" borderId="0" xfId="0" applyFont="1" applyAlignment="1">
      <alignment horizontal="center"/>
    </xf>
    <xf numFmtId="0" fontId="32" fillId="0" borderId="23" xfId="0" applyFont="1" applyBorder="1" applyAlignment="1">
      <alignment horizontal="center" vertical="center"/>
    </xf>
    <xf numFmtId="0" fontId="32" fillId="4" borderId="23" xfId="0" applyFont="1" applyFill="1" applyBorder="1" applyAlignment="1" applyProtection="1">
      <alignment horizontal="center" vertical="center"/>
      <protection locked="0"/>
    </xf>
    <xf numFmtId="0" fontId="50" fillId="0" borderId="0" xfId="0" applyFont="1" applyAlignment="1">
      <alignment horizontal="right" indent="1"/>
    </xf>
    <xf numFmtId="0" fontId="31" fillId="0" borderId="0" xfId="0" applyFont="1" applyAlignment="1" applyProtection="1">
      <alignment horizontal="center"/>
      <protection hidden="1"/>
    </xf>
    <xf numFmtId="0" fontId="31" fillId="0" borderId="0" xfId="0" applyFont="1" applyProtection="1">
      <protection hidden="1"/>
    </xf>
    <xf numFmtId="0" fontId="31" fillId="0" borderId="0" xfId="0" applyFont="1" applyAlignment="1" applyProtection="1">
      <alignment horizontal="left"/>
      <protection hidden="1"/>
    </xf>
    <xf numFmtId="0" fontId="31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32" fillId="3" borderId="91" xfId="0" applyFont="1" applyFill="1" applyBorder="1" applyAlignment="1" applyProtection="1">
      <alignment horizontal="center" vertical="center"/>
      <protection hidden="1"/>
    </xf>
    <xf numFmtId="0" fontId="32" fillId="3" borderId="63" xfId="0" applyFont="1" applyFill="1" applyBorder="1" applyAlignment="1" applyProtection="1">
      <alignment horizontal="center" vertical="center"/>
      <protection hidden="1"/>
    </xf>
    <xf numFmtId="0" fontId="32" fillId="3" borderId="20" xfId="0" applyFont="1" applyFill="1" applyBorder="1" applyAlignment="1" applyProtection="1">
      <alignment horizontal="center" vertical="center"/>
      <protection hidden="1"/>
    </xf>
    <xf numFmtId="0" fontId="32" fillId="4" borderId="79" xfId="0" applyFont="1" applyFill="1" applyBorder="1" applyAlignment="1" applyProtection="1">
      <alignment horizontal="center" vertical="center"/>
      <protection locked="0"/>
    </xf>
    <xf numFmtId="0" fontId="32" fillId="4" borderId="77" xfId="0" applyFont="1" applyFill="1" applyBorder="1" applyAlignment="1" applyProtection="1">
      <alignment horizontal="center" vertical="center"/>
      <protection locked="0"/>
    </xf>
    <xf numFmtId="0" fontId="32" fillId="4" borderId="33" xfId="0" applyFont="1" applyFill="1" applyBorder="1" applyAlignment="1" applyProtection="1">
      <alignment horizontal="center" vertical="center"/>
      <protection locked="0"/>
    </xf>
    <xf numFmtId="0" fontId="32" fillId="4" borderId="92" xfId="0" applyFont="1" applyFill="1" applyBorder="1" applyAlignment="1" applyProtection="1">
      <alignment horizontal="center" vertical="center"/>
      <protection locked="0"/>
    </xf>
    <xf numFmtId="0" fontId="32" fillId="4" borderId="25" xfId="0" applyFont="1" applyFill="1" applyBorder="1" applyAlignment="1" applyProtection="1">
      <alignment horizontal="center" vertical="center"/>
      <protection locked="0"/>
    </xf>
    <xf numFmtId="0" fontId="32" fillId="3" borderId="93" xfId="0" applyFont="1" applyFill="1" applyBorder="1" applyAlignment="1" applyProtection="1">
      <alignment horizontal="center" vertical="center"/>
      <protection hidden="1"/>
    </xf>
    <xf numFmtId="0" fontId="32" fillId="3" borderId="71" xfId="0" applyFont="1" applyFill="1" applyBorder="1" applyAlignment="1" applyProtection="1">
      <alignment horizontal="center"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31" fillId="0" borderId="0" xfId="0" applyFont="1" applyAlignment="1">
      <alignment horizontal="center" vertical="center"/>
    </xf>
    <xf numFmtId="1" fontId="3" fillId="0" borderId="0" xfId="0" applyNumberFormat="1" applyFont="1"/>
    <xf numFmtId="164" fontId="16" fillId="4" borderId="23" xfId="0" applyNumberFormat="1" applyFont="1" applyFill="1" applyBorder="1" applyAlignment="1" applyProtection="1">
      <alignment horizontal="center" vertical="center" shrinkToFit="1"/>
      <protection locked="0" hidden="1"/>
    </xf>
    <xf numFmtId="0" fontId="31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55" fillId="0" borderId="0" xfId="0" applyFont="1" applyAlignment="1" applyProtection="1">
      <alignment horizontal="center" vertical="center"/>
      <protection hidden="1"/>
    </xf>
    <xf numFmtId="0" fontId="21" fillId="4" borderId="125" xfId="0" applyFont="1" applyFill="1" applyBorder="1" applyAlignment="1" applyProtection="1">
      <alignment horizontal="center" vertical="center" wrapText="1"/>
      <protection locked="0"/>
    </xf>
    <xf numFmtId="0" fontId="21" fillId="0" borderId="73" xfId="0" applyFont="1" applyBorder="1" applyAlignment="1">
      <alignment horizontal="center" vertical="center" wrapText="1"/>
    </xf>
    <xf numFmtId="0" fontId="21" fillId="4" borderId="72" xfId="0" applyFont="1" applyFill="1" applyBorder="1" applyAlignment="1" applyProtection="1">
      <alignment horizontal="center" vertical="center" wrapText="1"/>
      <protection locked="0"/>
    </xf>
    <xf numFmtId="0" fontId="21" fillId="4" borderId="74" xfId="0" applyFont="1" applyFill="1" applyBorder="1" applyAlignment="1" applyProtection="1">
      <alignment horizontal="center" vertical="center" wrapText="1"/>
      <protection locked="0"/>
    </xf>
    <xf numFmtId="0" fontId="57" fillId="0" borderId="0" xfId="0" applyFont="1"/>
    <xf numFmtId="3" fontId="32" fillId="4" borderId="11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01" xfId="0" applyFont="1" applyBorder="1" applyAlignment="1">
      <alignment horizontal="left" vertical="center" wrapText="1" indent="2"/>
    </xf>
    <xf numFmtId="0" fontId="24" fillId="0" borderId="113" xfId="0" applyFont="1" applyBorder="1" applyAlignment="1">
      <alignment horizontal="left" vertical="center" wrapText="1" indent="2"/>
    </xf>
    <xf numFmtId="0" fontId="10" fillId="0" borderId="118" xfId="0" applyFont="1" applyBorder="1" applyAlignment="1">
      <alignment horizontal="left" vertical="center" wrapText="1" indent="4"/>
    </xf>
    <xf numFmtId="3" fontId="32" fillId="4" borderId="27" xfId="0" applyNumberFormat="1" applyFont="1" applyFill="1" applyBorder="1" applyAlignment="1" applyProtection="1">
      <alignment horizontal="center" vertical="center" wrapText="1"/>
      <protection locked="0"/>
    </xf>
    <xf numFmtId="3" fontId="32" fillId="0" borderId="126" xfId="0" applyNumberFormat="1" applyFont="1" applyBorder="1" applyAlignment="1" applyProtection="1">
      <alignment horizontal="center" vertical="center" wrapText="1"/>
      <protection hidden="1"/>
    </xf>
    <xf numFmtId="3" fontId="32" fillId="0" borderId="127" xfId="0" applyNumberFormat="1" applyFont="1" applyBorder="1" applyAlignment="1" applyProtection="1">
      <alignment horizontal="center" vertical="center" wrapText="1"/>
      <protection hidden="1"/>
    </xf>
    <xf numFmtId="3" fontId="32" fillId="0" borderId="128" xfId="0" applyNumberFormat="1" applyFont="1" applyBorder="1" applyAlignment="1" applyProtection="1">
      <alignment horizontal="center" vertical="center" wrapText="1"/>
      <protection hidden="1"/>
    </xf>
    <xf numFmtId="0" fontId="16" fillId="0" borderId="101" xfId="0" applyFont="1" applyBorder="1" applyAlignment="1">
      <alignment horizontal="left" vertical="center" wrapText="1" indent="2"/>
    </xf>
    <xf numFmtId="0" fontId="16" fillId="0" borderId="129" xfId="0" applyFont="1" applyBorder="1" applyAlignment="1">
      <alignment horizontal="left" vertical="center" wrapText="1" indent="2"/>
    </xf>
    <xf numFmtId="0" fontId="31" fillId="0" borderId="129" xfId="0" applyFont="1" applyBorder="1" applyAlignment="1">
      <alignment horizontal="left" vertical="center" wrapText="1"/>
    </xf>
    <xf numFmtId="0" fontId="16" fillId="0" borderId="111" xfId="0" applyFont="1" applyBorder="1" applyAlignment="1">
      <alignment horizontal="left" vertical="center" wrapText="1" indent="2"/>
    </xf>
    <xf numFmtId="3" fontId="32" fillId="4" borderId="51" xfId="0" applyNumberFormat="1" applyFont="1" applyFill="1" applyBorder="1" applyAlignment="1" applyProtection="1">
      <alignment horizontal="center" vertical="center" wrapText="1"/>
      <protection locked="0" hidden="1"/>
    </xf>
    <xf numFmtId="3" fontId="32" fillId="0" borderId="130" xfId="0" applyNumberFormat="1" applyFont="1" applyBorder="1" applyAlignment="1" applyProtection="1">
      <alignment horizontal="center" vertical="center" wrapText="1"/>
      <protection hidden="1"/>
    </xf>
    <xf numFmtId="3" fontId="32" fillId="4" borderId="70" xfId="0" applyNumberFormat="1" applyFont="1" applyFill="1" applyBorder="1" applyAlignment="1" applyProtection="1">
      <alignment horizontal="center" vertical="center" wrapText="1"/>
      <protection locked="0" hidden="1"/>
    </xf>
    <xf numFmtId="0" fontId="49" fillId="0" borderId="0" xfId="0" applyFont="1" applyAlignment="1">
      <alignment horizontal="center" wrapText="1"/>
    </xf>
    <xf numFmtId="0" fontId="35" fillId="0" borderId="0" xfId="0" applyFont="1"/>
    <xf numFmtId="0" fontId="31" fillId="0" borderId="0" xfId="0" applyFont="1" applyAlignment="1">
      <alignment vertical="center" wrapText="1"/>
    </xf>
    <xf numFmtId="0" fontId="32" fillId="0" borderId="0" xfId="0" applyFont="1"/>
    <xf numFmtId="0" fontId="32" fillId="0" borderId="0" xfId="0" applyFont="1" applyAlignment="1">
      <alignment horizontal="left" wrapText="1"/>
    </xf>
    <xf numFmtId="0" fontId="31" fillId="0" borderId="0" xfId="0" applyFont="1" applyAlignment="1">
      <alignment vertical="center"/>
    </xf>
    <xf numFmtId="0" fontId="32" fillId="4" borderId="94" xfId="0" applyFont="1" applyFill="1" applyBorder="1" applyAlignment="1" applyProtection="1">
      <alignment horizontal="center" vertical="center"/>
      <protection locked="0"/>
    </xf>
    <xf numFmtId="0" fontId="32" fillId="4" borderId="84" xfId="0" applyFont="1" applyFill="1" applyBorder="1" applyAlignment="1" applyProtection="1">
      <alignment horizontal="center" vertical="center"/>
      <protection locked="0"/>
    </xf>
    <xf numFmtId="0" fontId="32" fillId="4" borderId="87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indent="1"/>
      <protection hidden="1"/>
    </xf>
    <xf numFmtId="0" fontId="21" fillId="0" borderId="0" xfId="0" applyFont="1" applyAlignment="1" applyProtection="1">
      <alignment horizontal="left" vertical="center" indent="1"/>
      <protection hidden="1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vertical="center" wrapText="1"/>
    </xf>
    <xf numFmtId="0" fontId="32" fillId="0" borderId="0" xfId="0" applyFont="1" applyAlignment="1" applyProtection="1">
      <alignment horizontal="center" vertical="center"/>
      <protection locked="0"/>
    </xf>
    <xf numFmtId="0" fontId="61" fillId="0" borderId="0" xfId="0" applyFont="1" applyAlignment="1">
      <alignment horizontal="center" vertical="center"/>
    </xf>
    <xf numFmtId="0" fontId="26" fillId="0" borderId="0" xfId="0" applyFont="1" applyAlignment="1">
      <alignment horizontal="left"/>
    </xf>
    <xf numFmtId="0" fontId="26" fillId="0" borderId="10" xfId="0" applyFont="1" applyBorder="1" applyAlignment="1">
      <alignment horizontal="left"/>
    </xf>
    <xf numFmtId="0" fontId="26" fillId="0" borderId="33" xfId="0" applyFont="1" applyBorder="1" applyAlignment="1">
      <alignment horizontal="left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6" fillId="0" borderId="11" xfId="0" applyFont="1" applyBorder="1" applyAlignment="1">
      <alignment vertical="center"/>
    </xf>
    <xf numFmtId="0" fontId="56" fillId="0" borderId="10" xfId="0" applyFont="1" applyBorder="1" applyAlignment="1">
      <alignment horizontal="center" wrapText="1"/>
    </xf>
    <xf numFmtId="0" fontId="56" fillId="0" borderId="45" xfId="0" applyFont="1" applyBorder="1" applyAlignment="1">
      <alignment horizontal="center" wrapText="1"/>
    </xf>
    <xf numFmtId="0" fontId="56" fillId="0" borderId="50" xfId="0" applyFont="1" applyBorder="1" applyAlignment="1">
      <alignment horizontal="center" wrapText="1"/>
    </xf>
    <xf numFmtId="0" fontId="56" fillId="0" borderId="76" xfId="0" applyFont="1" applyBorder="1" applyAlignment="1">
      <alignment horizontal="center" wrapText="1"/>
    </xf>
    <xf numFmtId="0" fontId="63" fillId="0" borderId="141" xfId="0" applyFont="1" applyBorder="1" applyAlignment="1">
      <alignment horizontal="left" vertical="center" wrapText="1"/>
    </xf>
    <xf numFmtId="3" fontId="1" fillId="0" borderId="142" xfId="0" applyNumberFormat="1" applyFont="1" applyBorder="1" applyAlignment="1">
      <alignment horizontal="center" vertical="center" wrapText="1"/>
    </xf>
    <xf numFmtId="3" fontId="1" fillId="0" borderId="143" xfId="0" applyNumberFormat="1" applyFont="1" applyBorder="1" applyAlignment="1">
      <alignment horizontal="center" vertical="center" wrapText="1"/>
    </xf>
    <xf numFmtId="3" fontId="1" fillId="0" borderId="141" xfId="0" applyNumberFormat="1" applyFont="1" applyBorder="1" applyAlignment="1">
      <alignment horizontal="center" vertical="center" wrapText="1"/>
    </xf>
    <xf numFmtId="3" fontId="1" fillId="0" borderId="144" xfId="0" applyNumberFormat="1" applyFont="1" applyBorder="1" applyAlignment="1">
      <alignment horizontal="center" vertical="center" wrapText="1"/>
    </xf>
    <xf numFmtId="3" fontId="1" fillId="0" borderId="145" xfId="0" applyNumberFormat="1" applyFont="1" applyBorder="1" applyAlignment="1">
      <alignment horizontal="center" vertical="center" wrapText="1"/>
    </xf>
    <xf numFmtId="0" fontId="19" fillId="0" borderId="25" xfId="0" applyFont="1" applyBorder="1" applyAlignment="1">
      <alignment horizontal="left" vertical="center" indent="1"/>
    </xf>
    <xf numFmtId="3" fontId="1" fillId="0" borderId="104" xfId="0" applyNumberFormat="1" applyFont="1" applyBorder="1" applyAlignment="1">
      <alignment horizontal="center" vertical="center" wrapText="1"/>
    </xf>
    <xf numFmtId="3" fontId="1" fillId="0" borderId="7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41" xfId="0" applyNumberFormat="1" applyFont="1" applyBorder="1" applyAlignment="1">
      <alignment horizontal="center" vertical="center" wrapText="1"/>
    </xf>
    <xf numFmtId="3" fontId="1" fillId="0" borderId="95" xfId="0" applyNumberFormat="1" applyFont="1" applyBorder="1" applyAlignment="1">
      <alignment horizontal="center" vertical="center" wrapText="1"/>
    </xf>
    <xf numFmtId="3" fontId="1" fillId="0" borderId="23" xfId="0" applyNumberFormat="1" applyFont="1" applyBorder="1" applyAlignment="1">
      <alignment horizontal="center" vertical="center" wrapText="1"/>
    </xf>
    <xf numFmtId="3" fontId="1" fillId="0" borderId="25" xfId="0" applyNumberFormat="1" applyFont="1" applyBorder="1" applyAlignment="1">
      <alignment horizontal="center" vertical="center" wrapText="1"/>
    </xf>
    <xf numFmtId="3" fontId="1" fillId="0" borderId="70" xfId="0" applyNumberFormat="1" applyFont="1" applyBorder="1" applyAlignment="1">
      <alignment horizontal="center" vertical="center" wrapText="1"/>
    </xf>
    <xf numFmtId="0" fontId="19" fillId="0" borderId="87" xfId="0" applyFont="1" applyBorder="1" applyAlignment="1">
      <alignment horizontal="left" vertical="center" indent="1"/>
    </xf>
    <xf numFmtId="3" fontId="1" fillId="0" borderId="97" xfId="0" applyNumberFormat="1" applyFont="1" applyBorder="1" applyAlignment="1">
      <alignment horizontal="center" vertical="center" wrapText="1"/>
    </xf>
    <xf numFmtId="3" fontId="1" fillId="0" borderId="84" xfId="0" applyNumberFormat="1" applyFont="1" applyBorder="1" applyAlignment="1">
      <alignment horizontal="center" vertical="center" wrapText="1"/>
    </xf>
    <xf numFmtId="3" fontId="1" fillId="0" borderId="87" xfId="0" applyNumberFormat="1" applyFont="1" applyBorder="1" applyAlignment="1">
      <alignment horizontal="center" vertical="center" wrapText="1"/>
    </xf>
    <xf numFmtId="3" fontId="1" fillId="0" borderId="98" xfId="0" applyNumberFormat="1" applyFont="1" applyBorder="1" applyAlignment="1">
      <alignment horizontal="center" vertical="center" wrapText="1"/>
    </xf>
    <xf numFmtId="0" fontId="64" fillId="0" borderId="11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4" fillId="0" borderId="0" xfId="0" applyFont="1" applyAlignment="1">
      <alignment wrapText="1"/>
    </xf>
    <xf numFmtId="3" fontId="1" fillId="4" borderId="71" xfId="0" applyNumberFormat="1" applyFont="1" applyFill="1" applyBorder="1" applyAlignment="1" applyProtection="1">
      <alignment horizontal="center" vertical="center" wrapText="1"/>
      <protection locked="0"/>
    </xf>
    <xf numFmtId="3" fontId="1" fillId="4" borderId="146" xfId="0" applyNumberFormat="1" applyFont="1" applyFill="1" applyBorder="1" applyAlignment="1" applyProtection="1">
      <alignment horizontal="center" vertical="center" wrapText="1"/>
      <protection locked="0"/>
    </xf>
    <xf numFmtId="3" fontId="1" fillId="4" borderId="23" xfId="0" applyNumberFormat="1" applyFont="1" applyFill="1" applyBorder="1" applyAlignment="1" applyProtection="1">
      <alignment horizontal="center" vertical="center" wrapText="1"/>
      <protection locked="0"/>
    </xf>
    <xf numFmtId="3" fontId="1" fillId="4" borderId="96" xfId="0" applyNumberFormat="1" applyFont="1" applyFill="1" applyBorder="1" applyAlignment="1" applyProtection="1">
      <alignment horizontal="center" vertical="center" wrapText="1"/>
      <protection locked="0"/>
    </xf>
    <xf numFmtId="3" fontId="1" fillId="4" borderId="84" xfId="0" applyNumberFormat="1" applyFont="1" applyFill="1" applyBorder="1" applyAlignment="1" applyProtection="1">
      <alignment horizontal="center" vertical="center" wrapText="1"/>
      <protection locked="0"/>
    </xf>
    <xf numFmtId="3" fontId="1" fillId="4" borderId="99" xfId="0" applyNumberFormat="1" applyFont="1" applyFill="1" applyBorder="1" applyAlignment="1" applyProtection="1">
      <alignment horizontal="center" vertical="center" wrapText="1"/>
      <protection locked="0"/>
    </xf>
    <xf numFmtId="3" fontId="1" fillId="4" borderId="147" xfId="0" applyNumberFormat="1" applyFont="1" applyFill="1" applyBorder="1" applyAlignment="1" applyProtection="1">
      <alignment horizontal="center" vertical="center" wrapText="1"/>
      <protection locked="0"/>
    </xf>
    <xf numFmtId="3" fontId="1" fillId="4" borderId="24" xfId="0" applyNumberFormat="1" applyFont="1" applyFill="1" applyBorder="1" applyAlignment="1" applyProtection="1">
      <alignment horizontal="center" vertical="center" wrapText="1"/>
      <protection locked="0"/>
    </xf>
    <xf numFmtId="3" fontId="1" fillId="4" borderId="112" xfId="0" applyNumberFormat="1" applyFont="1" applyFill="1" applyBorder="1" applyAlignment="1" applyProtection="1">
      <alignment horizontal="center" vertical="center" wrapText="1"/>
      <protection locked="0"/>
    </xf>
    <xf numFmtId="0" fontId="66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indent="3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center" wrapText="1"/>
    </xf>
    <xf numFmtId="0" fontId="67" fillId="0" borderId="0" xfId="0" applyFont="1" applyAlignment="1">
      <alignment horizontal="left" vertical="center"/>
    </xf>
    <xf numFmtId="0" fontId="66" fillId="0" borderId="11" xfId="0" applyFont="1" applyBorder="1" applyAlignment="1">
      <alignment horizontal="center" vertical="center" wrapText="1"/>
    </xf>
    <xf numFmtId="0" fontId="49" fillId="0" borderId="0" xfId="0" applyFont="1" applyAlignment="1">
      <alignment horizontal="left"/>
    </xf>
    <xf numFmtId="0" fontId="26" fillId="0" borderId="0" xfId="0" applyFont="1" applyAlignment="1">
      <alignment horizontal="left" vertical="center" indent="4"/>
    </xf>
    <xf numFmtId="0" fontId="67" fillId="0" borderId="0" xfId="0" applyFont="1" applyAlignment="1">
      <alignment horizontal="left" vertical="center" indent="4"/>
    </xf>
    <xf numFmtId="0" fontId="19" fillId="0" borderId="103" xfId="0" applyFont="1" applyBorder="1" applyAlignment="1">
      <alignment horizontal="center" wrapText="1"/>
    </xf>
    <xf numFmtId="0" fontId="19" fillId="0" borderId="85" xfId="0" applyFont="1" applyBorder="1" applyAlignment="1">
      <alignment horizontal="center" wrapText="1"/>
    </xf>
    <xf numFmtId="0" fontId="19" fillId="0" borderId="82" xfId="0" applyFont="1" applyBorder="1" applyAlignment="1">
      <alignment horizontal="center" wrapText="1"/>
    </xf>
    <xf numFmtId="0" fontId="14" fillId="0" borderId="0" xfId="0" applyFont="1" applyProtection="1">
      <protection hidden="1"/>
    </xf>
    <xf numFmtId="0" fontId="61" fillId="0" borderId="11" xfId="0" applyFont="1" applyBorder="1" applyAlignment="1" applyProtection="1">
      <alignment horizontal="center" wrapText="1"/>
      <protection hidden="1"/>
    </xf>
    <xf numFmtId="0" fontId="61" fillId="0" borderId="13" xfId="0" applyFont="1" applyBorder="1" applyAlignment="1" applyProtection="1">
      <alignment horizontal="center" vertical="center" wrapText="1"/>
      <protection hidden="1"/>
    </xf>
    <xf numFmtId="0" fontId="32" fillId="0" borderId="104" xfId="0" applyFont="1" applyBorder="1" applyAlignment="1" applyProtection="1">
      <alignment horizontal="center" vertical="center" wrapText="1"/>
      <protection hidden="1"/>
    </xf>
    <xf numFmtId="0" fontId="32" fillId="4" borderId="71" xfId="0" applyFont="1" applyFill="1" applyBorder="1" applyAlignment="1" applyProtection="1">
      <alignment horizontal="center" vertical="center" wrapText="1"/>
      <protection locked="0"/>
    </xf>
    <xf numFmtId="0" fontId="32" fillId="4" borderId="0" xfId="0" applyFont="1" applyFill="1" applyAlignment="1" applyProtection="1">
      <alignment horizontal="center" vertical="center" wrapText="1"/>
      <protection locked="0"/>
    </xf>
    <xf numFmtId="0" fontId="19" fillId="0" borderId="25" xfId="0" applyFont="1" applyBorder="1" applyAlignment="1">
      <alignment horizontal="left" vertical="center" wrapText="1" indent="1"/>
    </xf>
    <xf numFmtId="0" fontId="61" fillId="0" borderId="25" xfId="0" applyFont="1" applyBorder="1" applyAlignment="1" applyProtection="1">
      <alignment horizontal="center" wrapText="1"/>
      <protection hidden="1"/>
    </xf>
    <xf numFmtId="0" fontId="61" fillId="0" borderId="101" xfId="0" applyFont="1" applyBorder="1" applyAlignment="1" applyProtection="1">
      <alignment horizontal="center" vertical="center" wrapText="1"/>
      <protection hidden="1"/>
    </xf>
    <xf numFmtId="0" fontId="32" fillId="0" borderId="95" xfId="0" applyFont="1" applyBorder="1" applyAlignment="1" applyProtection="1">
      <alignment horizontal="center" vertical="center" wrapText="1"/>
      <protection hidden="1"/>
    </xf>
    <xf numFmtId="0" fontId="32" fillId="4" borderId="23" xfId="0" applyFont="1" applyFill="1" applyBorder="1" applyAlignment="1" applyProtection="1">
      <alignment horizontal="center" vertical="center" wrapText="1"/>
      <protection locked="0"/>
    </xf>
    <xf numFmtId="0" fontId="32" fillId="4" borderId="25" xfId="0" applyFont="1" applyFill="1" applyBorder="1" applyAlignment="1" applyProtection="1">
      <alignment horizontal="center" vertical="center" wrapText="1"/>
      <protection locked="0"/>
    </xf>
    <xf numFmtId="0" fontId="19" fillId="0" borderId="87" xfId="0" applyFont="1" applyBorder="1" applyAlignment="1">
      <alignment horizontal="left" vertical="center" wrapText="1" indent="1"/>
    </xf>
    <xf numFmtId="0" fontId="32" fillId="0" borderId="97" xfId="0" applyFont="1" applyBorder="1" applyAlignment="1" applyProtection="1">
      <alignment horizontal="center" vertical="center" wrapText="1"/>
      <protection hidden="1"/>
    </xf>
    <xf numFmtId="0" fontId="32" fillId="4" borderId="84" xfId="0" applyFont="1" applyFill="1" applyBorder="1" applyAlignment="1" applyProtection="1">
      <alignment horizontal="center" vertical="center" wrapText="1"/>
      <protection locked="0"/>
    </xf>
    <xf numFmtId="0" fontId="32" fillId="4" borderId="87" xfId="0" applyFont="1" applyFill="1" applyBorder="1" applyAlignment="1" applyProtection="1">
      <alignment horizontal="center" vertical="center" wrapText="1"/>
      <protection locked="0"/>
    </xf>
    <xf numFmtId="0" fontId="29" fillId="0" borderId="11" xfId="0" applyFont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left" vertical="center" wrapText="1"/>
      <protection hidden="1"/>
    </xf>
    <xf numFmtId="0" fontId="19" fillId="0" borderId="0" xfId="0" applyFont="1" applyAlignment="1" applyProtection="1">
      <alignment horizontal="left" wrapText="1"/>
      <protection hidden="1"/>
    </xf>
    <xf numFmtId="0" fontId="32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>
      <alignment vertical="top" wrapText="1"/>
    </xf>
    <xf numFmtId="3" fontId="32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58" fillId="0" borderId="0" xfId="0" applyFont="1" applyAlignment="1">
      <alignment horizontal="center" vertical="center"/>
    </xf>
    <xf numFmtId="0" fontId="72" fillId="0" borderId="0" xfId="0" applyFont="1" applyAlignment="1" applyProtection="1">
      <alignment horizontal="center" vertical="center"/>
      <protection locked="0" hidden="1"/>
    </xf>
    <xf numFmtId="0" fontId="73" fillId="0" borderId="0" xfId="0" applyFont="1" applyAlignment="1" applyProtection="1">
      <alignment vertical="center"/>
      <protection locked="0" hidden="1"/>
    </xf>
    <xf numFmtId="0" fontId="74" fillId="0" borderId="0" xfId="0" applyFont="1" applyAlignment="1" applyProtection="1">
      <alignment horizontal="left" vertical="center"/>
      <protection locked="0"/>
    </xf>
    <xf numFmtId="0" fontId="61" fillId="0" borderId="0" xfId="0" applyFont="1" applyAlignment="1">
      <alignment vertical="center"/>
    </xf>
    <xf numFmtId="1" fontId="75" fillId="0" borderId="0" xfId="0" applyNumberFormat="1" applyFont="1"/>
    <xf numFmtId="1" fontId="76" fillId="0" borderId="0" xfId="0" quotePrefix="1" applyNumberFormat="1" applyFont="1"/>
    <xf numFmtId="0" fontId="75" fillId="0" borderId="0" xfId="0" applyFont="1"/>
    <xf numFmtId="0" fontId="50" fillId="4" borderId="25" xfId="0" applyFont="1" applyFill="1" applyBorder="1" applyAlignment="1" applyProtection="1">
      <alignment horizontal="left" vertical="center" shrinkToFit="1"/>
      <protection locked="0"/>
    </xf>
    <xf numFmtId="0" fontId="32" fillId="0" borderId="33" xfId="0" applyFont="1" applyBorder="1" applyAlignment="1">
      <alignment horizontal="center" vertical="center"/>
    </xf>
    <xf numFmtId="0" fontId="50" fillId="4" borderId="87" xfId="0" applyFont="1" applyFill="1" applyBorder="1" applyAlignment="1" applyProtection="1">
      <alignment horizontal="left" vertical="center" shrinkToFit="1"/>
      <protection locked="0"/>
    </xf>
    <xf numFmtId="0" fontId="77" fillId="0" borderId="0" xfId="0" applyFont="1"/>
    <xf numFmtId="0" fontId="78" fillId="0" borderId="0" xfId="0" applyFont="1" applyAlignment="1">
      <alignment wrapText="1"/>
    </xf>
    <xf numFmtId="0" fontId="79" fillId="0" borderId="0" xfId="0" applyFont="1" applyAlignment="1">
      <alignment wrapText="1"/>
    </xf>
    <xf numFmtId="0" fontId="80" fillId="0" borderId="0" xfId="0" applyFont="1"/>
    <xf numFmtId="0" fontId="81" fillId="0" borderId="0" xfId="0" applyFont="1"/>
    <xf numFmtId="0" fontId="81" fillId="0" borderId="0" xfId="0" applyFont="1" applyAlignment="1">
      <alignment horizontal="center"/>
    </xf>
    <xf numFmtId="0" fontId="80" fillId="0" borderId="0" xfId="0" quotePrefix="1" applyFont="1"/>
    <xf numFmtId="14" fontId="80" fillId="0" borderId="0" xfId="0" quotePrefix="1" applyNumberFormat="1" applyFont="1"/>
    <xf numFmtId="0" fontId="3" fillId="0" borderId="0" xfId="0" quotePrefix="1" applyFont="1"/>
    <xf numFmtId="1" fontId="82" fillId="0" borderId="0" xfId="0" applyNumberFormat="1" applyFont="1"/>
    <xf numFmtId="0" fontId="7" fillId="0" borderId="0" xfId="1" applyFont="1"/>
    <xf numFmtId="1" fontId="60" fillId="0" borderId="0" xfId="0" applyNumberFormat="1" applyFont="1"/>
    <xf numFmtId="1" fontId="3" fillId="0" borderId="0" xfId="0" quotePrefix="1" applyNumberFormat="1" applyFont="1"/>
    <xf numFmtId="1" fontId="0" fillId="0" borderId="0" xfId="0" quotePrefix="1" applyNumberFormat="1"/>
    <xf numFmtId="0" fontId="82" fillId="0" borderId="0" xfId="0" applyFont="1"/>
    <xf numFmtId="0" fontId="82" fillId="5" borderId="0" xfId="0" applyFont="1" applyFill="1"/>
    <xf numFmtId="0" fontId="82" fillId="0" borderId="0" xfId="0" quotePrefix="1" applyFont="1"/>
    <xf numFmtId="1" fontId="8" fillId="0" borderId="23" xfId="0" applyNumberFormat="1" applyFont="1" applyBorder="1"/>
    <xf numFmtId="1" fontId="44" fillId="0" borderId="0" xfId="0" applyNumberFormat="1" applyFont="1"/>
    <xf numFmtId="0" fontId="26" fillId="0" borderId="0" xfId="0" applyFont="1" applyAlignment="1">
      <alignment horizontal="left" indent="16"/>
    </xf>
    <xf numFmtId="0" fontId="26" fillId="0" borderId="33" xfId="0" applyFont="1" applyBorder="1" applyAlignment="1">
      <alignment horizontal="left" indent="16"/>
    </xf>
    <xf numFmtId="0" fontId="84" fillId="0" borderId="0" xfId="0" applyFont="1" applyAlignment="1">
      <alignment vertical="center" wrapText="1"/>
    </xf>
    <xf numFmtId="0" fontId="50" fillId="4" borderId="23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vertical="center"/>
    </xf>
    <xf numFmtId="3" fontId="32" fillId="4" borderId="79" xfId="0" applyNumberFormat="1" applyFont="1" applyFill="1" applyBorder="1" applyAlignment="1" applyProtection="1">
      <alignment horizontal="center" vertical="center" wrapText="1"/>
      <protection locked="0" hidden="1"/>
    </xf>
    <xf numFmtId="3" fontId="32" fillId="4" borderId="34" xfId="0" applyNumberFormat="1" applyFont="1" applyFill="1" applyBorder="1" applyAlignment="1" applyProtection="1">
      <alignment horizontal="center" vertical="center" wrapText="1"/>
      <protection locked="0" hidden="1"/>
    </xf>
    <xf numFmtId="3" fontId="32" fillId="4" borderId="26" xfId="0" applyNumberFormat="1" applyFont="1" applyFill="1" applyBorder="1" applyAlignment="1" applyProtection="1">
      <alignment horizontal="center" vertical="center" wrapText="1"/>
      <protection locked="0" hidden="1"/>
    </xf>
    <xf numFmtId="3" fontId="32" fillId="4" borderId="149" xfId="0" applyNumberFormat="1" applyFont="1" applyFill="1" applyBorder="1" applyAlignment="1" applyProtection="1">
      <alignment horizontal="center" vertical="center" wrapText="1"/>
      <protection locked="0" hidden="1"/>
    </xf>
    <xf numFmtId="3" fontId="35" fillId="0" borderId="0" xfId="0" applyNumberFormat="1" applyFont="1"/>
    <xf numFmtId="0" fontId="19" fillId="0" borderId="0" xfId="0" applyFont="1" applyAlignment="1">
      <alignment horizontal="right"/>
    </xf>
    <xf numFmtId="3" fontId="32" fillId="4" borderId="150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left" vertical="center" wrapText="1" indent="9"/>
    </xf>
    <xf numFmtId="0" fontId="31" fillId="0" borderId="101" xfId="0" applyFont="1" applyBorder="1" applyAlignment="1">
      <alignment horizontal="left" vertical="center" wrapText="1" indent="9"/>
    </xf>
    <xf numFmtId="0" fontId="31" fillId="0" borderId="101" xfId="0" applyFont="1" applyBorder="1" applyAlignment="1">
      <alignment horizontal="left" vertical="center" wrapText="1" indent="2"/>
    </xf>
    <xf numFmtId="0" fontId="31" fillId="0" borderId="111" xfId="0" applyFont="1" applyBorder="1" applyAlignment="1">
      <alignment horizontal="left" vertical="center" wrapText="1" indent="2"/>
    </xf>
    <xf numFmtId="0" fontId="31" fillId="0" borderId="0" xfId="0" applyFont="1" applyAlignment="1">
      <alignment horizontal="left" vertical="center" wrapText="1" indent="4"/>
    </xf>
    <xf numFmtId="0" fontId="21" fillId="0" borderId="0" xfId="0" applyFont="1" applyAlignment="1">
      <alignment horizontal="left" vertical="center" wrapText="1"/>
    </xf>
    <xf numFmtId="0" fontId="50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16" fontId="55" fillId="0" borderId="0" xfId="0" applyNumberFormat="1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5" fillId="0" borderId="0" xfId="0" applyFont="1" applyAlignment="1">
      <alignment horizontal="center"/>
    </xf>
    <xf numFmtId="0" fontId="53" fillId="0" borderId="20" xfId="0" applyFont="1" applyBorder="1" applyAlignment="1">
      <alignment vertical="center"/>
    </xf>
    <xf numFmtId="0" fontId="50" fillId="0" borderId="25" xfId="0" applyFont="1" applyBorder="1" applyAlignment="1">
      <alignment horizontal="left" vertical="center" wrapText="1"/>
    </xf>
    <xf numFmtId="0" fontId="50" fillId="0" borderId="25" xfId="0" applyFont="1" applyBorder="1" applyAlignment="1">
      <alignment vertical="center" wrapText="1"/>
    </xf>
    <xf numFmtId="0" fontId="50" fillId="0" borderId="0" xfId="0" applyFont="1" applyAlignment="1">
      <alignment horizontal="right" vertical="center"/>
    </xf>
    <xf numFmtId="0" fontId="50" fillId="0" borderId="25" xfId="0" applyFont="1" applyBorder="1" applyAlignment="1">
      <alignment horizontal="right" vertical="center"/>
    </xf>
    <xf numFmtId="0" fontId="50" fillId="0" borderId="87" xfId="0" applyFont="1" applyBorder="1" applyAlignment="1">
      <alignment horizontal="right" vertical="center"/>
    </xf>
    <xf numFmtId="0" fontId="55" fillId="0" borderId="20" xfId="0" applyFont="1" applyBorder="1" applyAlignment="1">
      <alignment horizontal="center"/>
    </xf>
    <xf numFmtId="0" fontId="55" fillId="0" borderId="33" xfId="0" applyFont="1" applyBorder="1" applyAlignment="1">
      <alignment horizontal="center" vertical="center"/>
    </xf>
    <xf numFmtId="0" fontId="55" fillId="0" borderId="25" xfId="0" applyFont="1" applyBorder="1" applyAlignment="1">
      <alignment horizontal="center" vertical="center"/>
    </xf>
    <xf numFmtId="0" fontId="31" fillId="0" borderId="11" xfId="0" applyFont="1" applyBorder="1" applyAlignment="1">
      <alignment horizontal="left" vertical="center" wrapText="1" indent="1"/>
    </xf>
    <xf numFmtId="3" fontId="32" fillId="0" borderId="14" xfId="0" applyNumberFormat="1" applyFont="1" applyBorder="1" applyAlignment="1" applyProtection="1">
      <alignment horizontal="center" vertical="center" wrapText="1"/>
      <protection hidden="1"/>
    </xf>
    <xf numFmtId="3" fontId="32" fillId="0" borderId="89" xfId="0" applyNumberFormat="1" applyFont="1" applyBorder="1" applyAlignment="1" applyProtection="1">
      <alignment horizontal="center" vertical="center" wrapText="1"/>
      <protection hidden="1"/>
    </xf>
    <xf numFmtId="3" fontId="32" fillId="0" borderId="132" xfId="0" applyNumberFormat="1" applyFont="1" applyBorder="1" applyAlignment="1" applyProtection="1">
      <alignment horizontal="center" vertical="center" wrapText="1"/>
      <protection hidden="1"/>
    </xf>
    <xf numFmtId="3" fontId="32" fillId="4" borderId="89" xfId="0" applyNumberFormat="1" applyFont="1" applyFill="1" applyBorder="1" applyAlignment="1" applyProtection="1">
      <alignment horizontal="center" vertical="center" wrapText="1"/>
      <protection locked="0"/>
    </xf>
    <xf numFmtId="3" fontId="32" fillId="4" borderId="151" xfId="0" applyNumberFormat="1" applyFont="1" applyFill="1" applyBorder="1" applyAlignment="1" applyProtection="1">
      <alignment horizontal="center" vertical="center" wrapText="1"/>
      <protection locked="0"/>
    </xf>
    <xf numFmtId="3" fontId="32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87" xfId="0" applyFont="1" applyBorder="1" applyAlignment="1">
      <alignment horizontal="left" vertical="center" wrapText="1" indent="1"/>
    </xf>
    <xf numFmtId="3" fontId="32" fillId="0" borderId="84" xfId="0" applyNumberFormat="1" applyFont="1" applyBorder="1" applyAlignment="1" applyProtection="1">
      <alignment horizontal="center" vertical="center" wrapText="1"/>
      <protection hidden="1"/>
    </xf>
    <xf numFmtId="3" fontId="32" fillId="0" borderId="87" xfId="0" applyNumberFormat="1" applyFont="1" applyBorder="1" applyAlignment="1" applyProtection="1">
      <alignment horizontal="center" vertical="center" wrapText="1"/>
      <protection hidden="1"/>
    </xf>
    <xf numFmtId="3" fontId="32" fillId="0" borderId="94" xfId="0" applyNumberFormat="1" applyFont="1" applyBorder="1" applyAlignment="1" applyProtection="1">
      <alignment horizontal="center" vertical="center" wrapText="1"/>
      <protection hidden="1"/>
    </xf>
    <xf numFmtId="3" fontId="32" fillId="4" borderId="99" xfId="0" applyNumberFormat="1" applyFont="1" applyFill="1" applyBorder="1" applyAlignment="1" applyProtection="1">
      <alignment horizontal="center" vertical="center" wrapText="1"/>
      <protection locked="0" hidden="1"/>
    </xf>
    <xf numFmtId="3" fontId="32" fillId="4" borderId="152" xfId="0" applyNumberFormat="1" applyFont="1" applyFill="1" applyBorder="1" applyAlignment="1" applyProtection="1">
      <alignment horizontal="center" vertical="center" wrapText="1"/>
      <protection locked="0" hidden="1"/>
    </xf>
    <xf numFmtId="3" fontId="32" fillId="0" borderId="98" xfId="0" applyNumberFormat="1" applyFont="1" applyBorder="1" applyAlignment="1" applyProtection="1">
      <alignment horizontal="center" vertical="center" wrapText="1"/>
      <protection hidden="1"/>
    </xf>
    <xf numFmtId="3" fontId="32" fillId="4" borderId="99" xfId="0" applyNumberFormat="1" applyFont="1" applyFill="1" applyBorder="1" applyAlignment="1" applyProtection="1">
      <alignment horizontal="center" vertical="center" wrapText="1"/>
      <protection locked="0"/>
    </xf>
    <xf numFmtId="3" fontId="32" fillId="4" borderId="87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24" xfId="0" applyFont="1" applyFill="1" applyBorder="1" applyAlignment="1" applyProtection="1">
      <alignment horizontal="left" vertical="center" shrinkToFit="1"/>
      <protection locked="0" hidden="1"/>
    </xf>
    <xf numFmtId="0" fontId="16" fillId="4" borderId="25" xfId="0" applyFont="1" applyFill="1" applyBorder="1" applyAlignment="1" applyProtection="1">
      <alignment horizontal="left" vertical="center" shrinkToFit="1"/>
      <protection locked="0" hidden="1"/>
    </xf>
    <xf numFmtId="0" fontId="16" fillId="4" borderId="26" xfId="0" applyFont="1" applyFill="1" applyBorder="1" applyAlignment="1" applyProtection="1">
      <alignment horizontal="left" vertical="center" shrinkToFit="1"/>
      <protection locked="0" hidden="1"/>
    </xf>
    <xf numFmtId="0" fontId="58" fillId="0" borderId="27" xfId="0" applyFont="1" applyBorder="1" applyAlignment="1" applyProtection="1">
      <alignment horizontal="center" vertical="center" wrapText="1"/>
      <protection hidden="1"/>
    </xf>
    <xf numFmtId="0" fontId="58" fillId="0" borderId="28" xfId="0" applyFont="1" applyBorder="1" applyAlignment="1" applyProtection="1">
      <alignment horizontal="center" vertical="center" wrapText="1"/>
      <protection hidden="1"/>
    </xf>
    <xf numFmtId="0" fontId="58" fillId="0" borderId="29" xfId="0" applyFont="1" applyBorder="1" applyAlignment="1" applyProtection="1">
      <alignment horizontal="center" vertical="center" wrapText="1"/>
      <protection hidden="1"/>
    </xf>
    <xf numFmtId="0" fontId="58" fillId="0" borderId="30" xfId="0" applyFont="1" applyBorder="1" applyAlignment="1" applyProtection="1">
      <alignment horizontal="center" vertical="center" wrapText="1"/>
      <protection hidden="1"/>
    </xf>
    <xf numFmtId="0" fontId="58" fillId="0" borderId="0" xfId="0" applyFont="1" applyAlignment="1" applyProtection="1">
      <alignment horizontal="center" vertical="center" wrapText="1"/>
      <protection hidden="1"/>
    </xf>
    <xf numFmtId="0" fontId="58" fillId="0" borderId="31" xfId="0" applyFont="1" applyBorder="1" applyAlignment="1" applyProtection="1">
      <alignment horizontal="center" vertical="center" wrapText="1"/>
      <protection hidden="1"/>
    </xf>
    <xf numFmtId="0" fontId="58" fillId="0" borderId="32" xfId="0" applyFont="1" applyBorder="1" applyAlignment="1" applyProtection="1">
      <alignment horizontal="center" vertical="center" wrapText="1"/>
      <protection hidden="1"/>
    </xf>
    <xf numFmtId="0" fontId="58" fillId="0" borderId="33" xfId="0" applyFont="1" applyBorder="1" applyAlignment="1" applyProtection="1">
      <alignment horizontal="center" vertical="center" wrapText="1"/>
      <protection hidden="1"/>
    </xf>
    <xf numFmtId="0" fontId="58" fillId="0" borderId="34" xfId="0" applyFont="1" applyBorder="1" applyAlignment="1" applyProtection="1">
      <alignment horizontal="center" vertical="center" wrapText="1"/>
      <protection hidden="1"/>
    </xf>
    <xf numFmtId="0" fontId="15" fillId="4" borderId="24" xfId="0" applyFont="1" applyFill="1" applyBorder="1" applyAlignment="1" applyProtection="1">
      <alignment horizontal="center" vertical="center"/>
      <protection locked="0" hidden="1"/>
    </xf>
    <xf numFmtId="0" fontId="15" fillId="4" borderId="26" xfId="0" applyFont="1" applyFill="1" applyBorder="1" applyAlignment="1" applyProtection="1">
      <alignment horizontal="center" vertical="center"/>
      <protection locked="0" hidden="1"/>
    </xf>
    <xf numFmtId="0" fontId="20" fillId="4" borderId="24" xfId="0" applyFont="1" applyFill="1" applyBorder="1" applyAlignment="1" applyProtection="1">
      <alignment horizontal="center" vertical="center"/>
      <protection locked="0" hidden="1"/>
    </xf>
    <xf numFmtId="0" fontId="20" fillId="4" borderId="25" xfId="0" applyFont="1" applyFill="1" applyBorder="1" applyAlignment="1" applyProtection="1">
      <alignment horizontal="center" vertical="center"/>
      <protection locked="0" hidden="1"/>
    </xf>
    <xf numFmtId="0" fontId="20" fillId="4" borderId="26" xfId="0" applyFont="1" applyFill="1" applyBorder="1" applyAlignment="1" applyProtection="1">
      <alignment horizontal="center" vertical="center"/>
      <protection locked="0" hidden="1"/>
    </xf>
    <xf numFmtId="164" fontId="15" fillId="4" borderId="24" xfId="0" applyNumberFormat="1" applyFont="1" applyFill="1" applyBorder="1" applyAlignment="1" applyProtection="1">
      <alignment horizontal="center" vertical="center"/>
      <protection locked="0" hidden="1"/>
    </xf>
    <xf numFmtId="164" fontId="15" fillId="4" borderId="25" xfId="0" applyNumberFormat="1" applyFont="1" applyFill="1" applyBorder="1" applyAlignment="1" applyProtection="1">
      <alignment horizontal="center" vertical="center"/>
      <protection locked="0" hidden="1"/>
    </xf>
    <xf numFmtId="164" fontId="15" fillId="4" borderId="26" xfId="0" applyNumberFormat="1" applyFont="1" applyFill="1" applyBorder="1" applyAlignment="1" applyProtection="1">
      <alignment horizontal="center" vertical="center"/>
      <protection locked="0" hidden="1"/>
    </xf>
    <xf numFmtId="0" fontId="20" fillId="0" borderId="19" xfId="0" applyFont="1" applyBorder="1" applyAlignment="1">
      <alignment horizontal="center" vertical="center"/>
    </xf>
    <xf numFmtId="0" fontId="15" fillId="4" borderId="25" xfId="0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Alignment="1">
      <alignment horizontal="right" vertical="center" wrapText="1"/>
    </xf>
    <xf numFmtId="0" fontId="10" fillId="0" borderId="31" xfId="0" applyFont="1" applyBorder="1" applyAlignment="1">
      <alignment horizontal="right" vertical="center" wrapText="1"/>
    </xf>
    <xf numFmtId="0" fontId="14" fillId="4" borderId="24" xfId="0" applyFont="1" applyFill="1" applyBorder="1" applyAlignment="1" applyProtection="1">
      <alignment horizontal="left" vertical="center" shrinkToFit="1"/>
      <protection locked="0" hidden="1"/>
    </xf>
    <xf numFmtId="0" fontId="14" fillId="4" borderId="25" xfId="0" applyFont="1" applyFill="1" applyBorder="1" applyAlignment="1" applyProtection="1">
      <alignment horizontal="left" vertical="center" shrinkToFit="1"/>
      <protection locked="0" hidden="1"/>
    </xf>
    <xf numFmtId="0" fontId="14" fillId="4" borderId="26" xfId="0" applyFont="1" applyFill="1" applyBorder="1" applyAlignment="1" applyProtection="1">
      <alignment horizontal="left" vertical="center" shrinkToFit="1"/>
      <protection locked="0" hidden="1"/>
    </xf>
    <xf numFmtId="0" fontId="10" fillId="0" borderId="0" xfId="0" applyFont="1" applyAlignment="1">
      <alignment horizontal="right" vertical="center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3" fillId="4" borderId="24" xfId="0" applyFont="1" applyFill="1" applyBorder="1" applyAlignment="1" applyProtection="1">
      <alignment horizontal="center" vertical="center" shrinkToFit="1"/>
      <protection locked="0" hidden="1"/>
    </xf>
    <xf numFmtId="0" fontId="13" fillId="4" borderId="25" xfId="0" applyFont="1" applyFill="1" applyBorder="1" applyAlignment="1" applyProtection="1">
      <alignment horizontal="center" vertical="center" shrinkToFit="1"/>
      <protection locked="0" hidden="1"/>
    </xf>
    <xf numFmtId="0" fontId="13" fillId="4" borderId="26" xfId="0" applyFont="1" applyFill="1" applyBorder="1" applyAlignment="1" applyProtection="1">
      <alignment horizontal="center" vertical="center" shrinkToFit="1"/>
      <protection locked="0" hidden="1"/>
    </xf>
    <xf numFmtId="0" fontId="40" fillId="0" borderId="0" xfId="0" applyFont="1" applyAlignment="1" applyProtection="1">
      <alignment horizontal="center" vertical="center"/>
      <protection hidden="1"/>
    </xf>
    <xf numFmtId="0" fontId="41" fillId="0" borderId="0" xfId="0" applyFont="1" applyAlignment="1" applyProtection="1">
      <alignment horizontal="center" vertical="top"/>
      <protection hidden="1"/>
    </xf>
    <xf numFmtId="0" fontId="12" fillId="0" borderId="19" xfId="0" applyFont="1" applyBorder="1" applyAlignment="1">
      <alignment horizontal="center"/>
    </xf>
    <xf numFmtId="0" fontId="10" fillId="0" borderId="0" xfId="0" applyFont="1" applyAlignment="1" applyProtection="1">
      <alignment horizontal="right" vertical="center"/>
      <protection hidden="1"/>
    </xf>
    <xf numFmtId="0" fontId="40" fillId="0" borderId="27" xfId="0" applyFont="1" applyBorder="1" applyAlignment="1" applyProtection="1">
      <alignment horizontal="center" vertical="center"/>
      <protection hidden="1"/>
    </xf>
    <xf numFmtId="0" fontId="40" fillId="0" borderId="28" xfId="0" applyFont="1" applyBorder="1" applyAlignment="1" applyProtection="1">
      <alignment horizontal="center" vertical="center"/>
      <protection hidden="1"/>
    </xf>
    <xf numFmtId="0" fontId="40" fillId="0" borderId="29" xfId="0" applyFont="1" applyBorder="1" applyAlignment="1" applyProtection="1">
      <alignment horizontal="center" vertical="center"/>
      <protection hidden="1"/>
    </xf>
    <xf numFmtId="0" fontId="40" fillId="0" borderId="32" xfId="0" applyFont="1" applyBorder="1" applyAlignment="1" applyProtection="1">
      <alignment horizontal="center" vertical="center"/>
      <protection hidden="1"/>
    </xf>
    <xf numFmtId="0" fontId="40" fillId="0" borderId="33" xfId="0" applyFont="1" applyBorder="1" applyAlignment="1" applyProtection="1">
      <alignment horizontal="center" vertical="center"/>
      <protection hidden="1"/>
    </xf>
    <xf numFmtId="0" fontId="40" fillId="0" borderId="34" xfId="0" applyFont="1" applyBorder="1" applyAlignment="1" applyProtection="1">
      <alignment horizontal="center" vertical="center"/>
      <protection hidden="1"/>
    </xf>
    <xf numFmtId="0" fontId="40" fillId="0" borderId="0" xfId="0" applyFont="1" applyAlignment="1" applyProtection="1">
      <alignment horizontal="left" vertical="center" indent="17"/>
      <protection hidden="1"/>
    </xf>
    <xf numFmtId="0" fontId="46" fillId="0" borderId="0" xfId="0" applyFont="1" applyAlignment="1" applyProtection="1">
      <alignment horizontal="center" vertical="center"/>
      <protection hidden="1"/>
    </xf>
    <xf numFmtId="0" fontId="48" fillId="4" borderId="24" xfId="0" applyFont="1" applyFill="1" applyBorder="1" applyAlignment="1" applyProtection="1">
      <alignment horizontal="center" vertical="center" shrinkToFit="1"/>
      <protection locked="0" hidden="1"/>
    </xf>
    <xf numFmtId="0" fontId="48" fillId="4" borderId="25" xfId="0" applyFont="1" applyFill="1" applyBorder="1" applyAlignment="1" applyProtection="1">
      <alignment horizontal="center" vertical="center" shrinkToFit="1"/>
      <protection locked="0" hidden="1"/>
    </xf>
    <xf numFmtId="0" fontId="48" fillId="4" borderId="26" xfId="0" applyFont="1" applyFill="1" applyBorder="1" applyAlignment="1" applyProtection="1">
      <alignment horizontal="center" vertical="center" shrinkToFit="1"/>
      <protection locked="0"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right" vertical="center" wrapText="1"/>
      <protection hidden="1"/>
    </xf>
    <xf numFmtId="0" fontId="13" fillId="4" borderId="24" xfId="0" applyFont="1" applyFill="1" applyBorder="1" applyAlignment="1" applyProtection="1">
      <alignment horizontal="left" vertical="center" shrinkToFit="1"/>
      <protection locked="0" hidden="1"/>
    </xf>
    <xf numFmtId="0" fontId="13" fillId="4" borderId="25" xfId="0" applyFont="1" applyFill="1" applyBorder="1" applyAlignment="1" applyProtection="1">
      <alignment horizontal="left" vertical="center" shrinkToFit="1"/>
      <protection locked="0" hidden="1"/>
    </xf>
    <xf numFmtId="0" fontId="13" fillId="4" borderId="26" xfId="0" applyFont="1" applyFill="1" applyBorder="1" applyAlignment="1" applyProtection="1">
      <alignment horizontal="left" vertical="center" shrinkToFit="1"/>
      <protection locked="0" hidden="1"/>
    </xf>
    <xf numFmtId="0" fontId="16" fillId="0" borderId="0" xfId="0" applyFont="1" applyAlignment="1" applyProtection="1">
      <alignment horizontal="center" vertical="center" shrinkToFit="1"/>
      <protection locked="0" hidden="1"/>
    </xf>
    <xf numFmtId="0" fontId="54" fillId="0" borderId="8" xfId="0" applyFont="1" applyBorder="1" applyAlignment="1" applyProtection="1">
      <alignment horizontal="center" vertical="center"/>
      <protection hidden="1"/>
    </xf>
    <xf numFmtId="164" fontId="16" fillId="4" borderId="24" xfId="0" applyNumberFormat="1" applyFont="1" applyFill="1" applyBorder="1" applyAlignment="1" applyProtection="1">
      <alignment horizontal="center" vertical="center" shrinkToFit="1"/>
      <protection locked="0" hidden="1"/>
    </xf>
    <xf numFmtId="164" fontId="16" fillId="4" borderId="25" xfId="0" applyNumberFormat="1" applyFont="1" applyFill="1" applyBorder="1" applyAlignment="1" applyProtection="1">
      <alignment horizontal="center" vertical="center" shrinkToFit="1"/>
      <protection locked="0" hidden="1"/>
    </xf>
    <xf numFmtId="164" fontId="16" fillId="4" borderId="26" xfId="0" applyNumberFormat="1" applyFont="1" applyFill="1" applyBorder="1" applyAlignment="1" applyProtection="1">
      <alignment horizontal="center" vertical="center" shrinkToFit="1"/>
      <protection locked="0" hidden="1"/>
    </xf>
    <xf numFmtId="0" fontId="10" fillId="0" borderId="3" xfId="0" applyFont="1" applyBorder="1" applyAlignment="1" applyProtection="1">
      <alignment horizontal="center"/>
      <protection hidden="1"/>
    </xf>
    <xf numFmtId="0" fontId="16" fillId="4" borderId="24" xfId="0" applyFont="1" applyFill="1" applyBorder="1" applyAlignment="1" applyProtection="1">
      <alignment horizontal="center" vertical="center" shrinkToFit="1"/>
      <protection locked="0" hidden="1"/>
    </xf>
    <xf numFmtId="0" fontId="16" fillId="4" borderId="25" xfId="0" applyFont="1" applyFill="1" applyBorder="1" applyAlignment="1" applyProtection="1">
      <alignment horizontal="center" vertical="center" shrinkToFit="1"/>
      <protection locked="0" hidden="1"/>
    </xf>
    <xf numFmtId="0" fontId="16" fillId="4" borderId="26" xfId="0" applyFont="1" applyFill="1" applyBorder="1" applyAlignment="1" applyProtection="1">
      <alignment horizontal="center" vertical="center" shrinkToFit="1"/>
      <protection locked="0" hidden="1"/>
    </xf>
    <xf numFmtId="0" fontId="24" fillId="4" borderId="24" xfId="0" applyFont="1" applyFill="1" applyBorder="1" applyAlignment="1" applyProtection="1">
      <alignment horizontal="center" vertical="center" shrinkToFit="1"/>
      <protection locked="0"/>
    </xf>
    <xf numFmtId="0" fontId="24" fillId="4" borderId="25" xfId="0" applyFont="1" applyFill="1" applyBorder="1" applyAlignment="1" applyProtection="1">
      <alignment horizontal="center" vertical="center" shrinkToFit="1"/>
      <protection locked="0"/>
    </xf>
    <xf numFmtId="0" fontId="24" fillId="4" borderId="26" xfId="0" applyFont="1" applyFill="1" applyBorder="1" applyAlignment="1" applyProtection="1">
      <alignment horizontal="center" vertical="center" shrinkToFit="1"/>
      <protection locked="0"/>
    </xf>
    <xf numFmtId="0" fontId="16" fillId="4" borderId="24" xfId="0" applyFont="1" applyFill="1" applyBorder="1" applyAlignment="1" applyProtection="1">
      <alignment horizontal="center" vertical="center"/>
      <protection locked="0"/>
    </xf>
    <xf numFmtId="0" fontId="16" fillId="4" borderId="25" xfId="0" applyFont="1" applyFill="1" applyBorder="1" applyAlignment="1" applyProtection="1">
      <alignment horizontal="center" vertical="center"/>
      <protection locked="0"/>
    </xf>
    <xf numFmtId="0" fontId="16" fillId="4" borderId="26" xfId="0" applyFont="1" applyFill="1" applyBorder="1" applyAlignment="1" applyProtection="1">
      <alignment horizontal="center" vertical="center"/>
      <protection locked="0"/>
    </xf>
    <xf numFmtId="164" fontId="16" fillId="4" borderId="24" xfId="0" applyNumberFormat="1" applyFont="1" applyFill="1" applyBorder="1" applyAlignment="1" applyProtection="1">
      <alignment horizontal="center" vertical="center" shrinkToFit="1"/>
      <protection locked="0"/>
    </xf>
    <xf numFmtId="164" fontId="16" fillId="4" borderId="25" xfId="0" applyNumberFormat="1" applyFont="1" applyFill="1" applyBorder="1" applyAlignment="1" applyProtection="1">
      <alignment horizontal="center" vertical="center" shrinkToFit="1"/>
      <protection locked="0"/>
    </xf>
    <xf numFmtId="164" fontId="16" fillId="4" borderId="26" xfId="0" applyNumberFormat="1" applyFont="1" applyFill="1" applyBorder="1" applyAlignment="1" applyProtection="1">
      <alignment horizontal="center" vertical="center" shrinkToFit="1"/>
      <protection locked="0"/>
    </xf>
    <xf numFmtId="3" fontId="32" fillId="4" borderId="56" xfId="0" applyNumberFormat="1" applyFont="1" applyFill="1" applyBorder="1" applyAlignment="1" applyProtection="1">
      <alignment horizontal="center" vertical="center" wrapText="1"/>
      <protection locked="0"/>
    </xf>
    <xf numFmtId="3" fontId="32" fillId="4" borderId="57" xfId="0" applyNumberFormat="1" applyFont="1" applyFill="1" applyBorder="1" applyAlignment="1" applyProtection="1">
      <alignment horizontal="center" vertical="center" wrapText="1"/>
      <protection locked="0"/>
    </xf>
    <xf numFmtId="3" fontId="32" fillId="0" borderId="3" xfId="0" applyNumberFormat="1" applyFont="1" applyBorder="1" applyAlignment="1" applyProtection="1">
      <alignment horizontal="center" vertical="center" wrapText="1"/>
      <protection hidden="1"/>
    </xf>
    <xf numFmtId="3" fontId="32" fillId="0" borderId="19" xfId="0" applyNumberFormat="1" applyFont="1" applyBorder="1" applyAlignment="1" applyProtection="1">
      <alignment horizontal="center" vertical="center" wrapText="1"/>
      <protection hidden="1"/>
    </xf>
    <xf numFmtId="3" fontId="32" fillId="4" borderId="66" xfId="0" applyNumberFormat="1" applyFont="1" applyFill="1" applyBorder="1" applyAlignment="1" applyProtection="1">
      <alignment horizontal="center" vertical="center" wrapText="1"/>
      <protection locked="0"/>
    </xf>
    <xf numFmtId="3" fontId="32" fillId="4" borderId="67" xfId="0" applyNumberFormat="1" applyFont="1" applyFill="1" applyBorder="1" applyAlignment="1" applyProtection="1">
      <alignment horizontal="center" vertical="center" wrapText="1"/>
      <protection locked="0"/>
    </xf>
    <xf numFmtId="3" fontId="32" fillId="4" borderId="58" xfId="0" applyNumberFormat="1" applyFont="1" applyFill="1" applyBorder="1" applyAlignment="1" applyProtection="1">
      <alignment horizontal="center" vertical="center" wrapText="1"/>
      <protection locked="0"/>
    </xf>
    <xf numFmtId="3" fontId="32" fillId="4" borderId="59" xfId="0" applyNumberFormat="1" applyFont="1" applyFill="1" applyBorder="1" applyAlignment="1" applyProtection="1">
      <alignment horizontal="center" vertical="center" wrapText="1"/>
      <protection locked="0"/>
    </xf>
    <xf numFmtId="3" fontId="32" fillId="0" borderId="42" xfId="0" applyNumberFormat="1" applyFont="1" applyBorder="1" applyAlignment="1" applyProtection="1">
      <alignment horizontal="center" vertical="center" wrapText="1"/>
      <protection hidden="1"/>
    </xf>
    <xf numFmtId="3" fontId="32" fillId="0" borderId="44" xfId="0" applyNumberFormat="1" applyFont="1" applyBorder="1" applyAlignment="1" applyProtection="1">
      <alignment horizontal="center" vertical="center" wrapText="1"/>
      <protection hidden="1"/>
    </xf>
    <xf numFmtId="3" fontId="32" fillId="0" borderId="41" xfId="0" applyNumberFormat="1" applyFont="1" applyBorder="1" applyAlignment="1" applyProtection="1">
      <alignment horizontal="center" vertical="center" wrapText="1"/>
      <protection hidden="1"/>
    </xf>
    <xf numFmtId="3" fontId="32" fillId="4" borderId="64" xfId="0" applyNumberFormat="1" applyFont="1" applyFill="1" applyBorder="1" applyAlignment="1" applyProtection="1">
      <alignment horizontal="center" vertical="center" wrapText="1"/>
      <protection locked="0"/>
    </xf>
    <xf numFmtId="3" fontId="32" fillId="4" borderId="65" xfId="0" applyNumberFormat="1" applyFont="1" applyFill="1" applyBorder="1" applyAlignment="1" applyProtection="1">
      <alignment horizontal="center" vertical="center" wrapText="1"/>
      <protection locked="0"/>
    </xf>
    <xf numFmtId="3" fontId="32" fillId="0" borderId="51" xfId="0" applyNumberFormat="1" applyFont="1" applyBorder="1" applyAlignment="1" applyProtection="1">
      <alignment horizontal="center" vertical="center" wrapText="1"/>
      <protection hidden="1"/>
    </xf>
    <xf numFmtId="3" fontId="32" fillId="0" borderId="52" xfId="0" applyNumberFormat="1" applyFont="1" applyBorder="1" applyAlignment="1" applyProtection="1">
      <alignment horizontal="center" vertical="center" wrapText="1"/>
      <protection hidden="1"/>
    </xf>
    <xf numFmtId="0" fontId="21" fillId="4" borderId="27" xfId="0" applyFont="1" applyFill="1" applyBorder="1" applyAlignment="1" applyProtection="1">
      <alignment horizontal="left" vertical="top" wrapText="1"/>
      <protection locked="0"/>
    </xf>
    <xf numFmtId="0" fontId="21" fillId="4" borderId="28" xfId="0" applyFont="1" applyFill="1" applyBorder="1" applyAlignment="1" applyProtection="1">
      <alignment horizontal="left" vertical="top" wrapText="1"/>
      <protection locked="0"/>
    </xf>
    <xf numFmtId="0" fontId="21" fillId="4" borderId="29" xfId="0" applyFont="1" applyFill="1" applyBorder="1" applyAlignment="1" applyProtection="1">
      <alignment horizontal="left" vertical="top" wrapText="1"/>
      <protection locked="0"/>
    </xf>
    <xf numFmtId="0" fontId="21" fillId="4" borderId="30" xfId="0" applyFont="1" applyFill="1" applyBorder="1" applyAlignment="1" applyProtection="1">
      <alignment horizontal="left" vertical="top" wrapText="1"/>
      <protection locked="0"/>
    </xf>
    <xf numFmtId="0" fontId="21" fillId="4" borderId="0" xfId="0" applyFont="1" applyFill="1" applyAlignment="1" applyProtection="1">
      <alignment horizontal="left" vertical="top" wrapText="1"/>
      <protection locked="0"/>
    </xf>
    <xf numFmtId="0" fontId="21" fillId="4" borderId="31" xfId="0" applyFont="1" applyFill="1" applyBorder="1" applyAlignment="1" applyProtection="1">
      <alignment horizontal="left" vertical="top" wrapText="1"/>
      <protection locked="0"/>
    </xf>
    <xf numFmtId="0" fontId="21" fillId="4" borderId="32" xfId="0" applyFont="1" applyFill="1" applyBorder="1" applyAlignment="1" applyProtection="1">
      <alignment horizontal="left" vertical="top" wrapText="1"/>
      <protection locked="0"/>
    </xf>
    <xf numFmtId="0" fontId="21" fillId="4" borderId="33" xfId="0" applyFont="1" applyFill="1" applyBorder="1" applyAlignment="1" applyProtection="1">
      <alignment horizontal="left" vertical="top" wrapText="1"/>
      <protection locked="0"/>
    </xf>
    <xf numFmtId="0" fontId="21" fillId="4" borderId="34" xfId="0" applyFont="1" applyFill="1" applyBorder="1" applyAlignment="1" applyProtection="1">
      <alignment horizontal="left" vertical="top" wrapText="1"/>
      <protection locked="0"/>
    </xf>
    <xf numFmtId="3" fontId="32" fillId="4" borderId="69" xfId="0" applyNumberFormat="1" applyFont="1" applyFill="1" applyBorder="1" applyAlignment="1" applyProtection="1">
      <alignment horizontal="center" vertical="center" wrapText="1"/>
      <protection locked="0"/>
    </xf>
    <xf numFmtId="3" fontId="32" fillId="4" borderId="60" xfId="0" applyNumberFormat="1" applyFont="1" applyFill="1" applyBorder="1" applyAlignment="1" applyProtection="1">
      <alignment horizontal="center" vertical="center" wrapText="1"/>
      <protection locked="0"/>
    </xf>
    <xf numFmtId="3" fontId="32" fillId="0" borderId="9" xfId="0" applyNumberFormat="1" applyFont="1" applyBorder="1" applyAlignment="1" applyProtection="1">
      <alignment horizontal="center" vertical="center" wrapText="1"/>
      <protection hidden="1"/>
    </xf>
    <xf numFmtId="3" fontId="32" fillId="0" borderId="18" xfId="0" applyNumberFormat="1" applyFont="1" applyBorder="1" applyAlignment="1" applyProtection="1">
      <alignment horizontal="center" vertical="center" wrapText="1"/>
      <protection hidden="1"/>
    </xf>
    <xf numFmtId="3" fontId="32" fillId="0" borderId="64" xfId="0" applyNumberFormat="1" applyFont="1" applyBorder="1" applyAlignment="1" applyProtection="1">
      <alignment horizontal="center" vertical="center" wrapText="1"/>
      <protection hidden="1"/>
    </xf>
    <xf numFmtId="3" fontId="32" fillId="0" borderId="65" xfId="0" applyNumberFormat="1" applyFont="1" applyBorder="1" applyAlignment="1" applyProtection="1">
      <alignment horizontal="center" vertical="center" wrapText="1"/>
      <protection hidden="1"/>
    </xf>
    <xf numFmtId="3" fontId="32" fillId="4" borderId="3" xfId="0" applyNumberFormat="1" applyFont="1" applyFill="1" applyBorder="1" applyAlignment="1" applyProtection="1">
      <alignment horizontal="center" vertical="center" wrapText="1"/>
      <protection locked="0"/>
    </xf>
    <xf numFmtId="3" fontId="32" fillId="4" borderId="62" xfId="0" applyNumberFormat="1" applyFont="1" applyFill="1" applyBorder="1" applyAlignment="1" applyProtection="1">
      <alignment horizontal="center" vertical="center" wrapText="1"/>
      <protection locked="0"/>
    </xf>
    <xf numFmtId="3" fontId="32" fillId="4" borderId="42" xfId="0" applyNumberFormat="1" applyFont="1" applyFill="1" applyBorder="1" applyAlignment="1" applyProtection="1">
      <alignment horizontal="center" vertical="center" wrapText="1"/>
      <protection locked="0"/>
    </xf>
    <xf numFmtId="3" fontId="32" fillId="4" borderId="44" xfId="0" applyNumberFormat="1" applyFont="1" applyFill="1" applyBorder="1" applyAlignment="1" applyProtection="1">
      <alignment horizontal="center" vertical="center" wrapText="1"/>
      <protection locked="0"/>
    </xf>
    <xf numFmtId="3" fontId="32" fillId="0" borderId="48" xfId="0" applyNumberFormat="1" applyFont="1" applyBorder="1" applyAlignment="1" applyProtection="1">
      <alignment horizontal="center" vertical="center" wrapText="1"/>
      <protection hidden="1"/>
    </xf>
    <xf numFmtId="3" fontId="32" fillId="0" borderId="47" xfId="0" applyNumberFormat="1" applyFont="1" applyBorder="1" applyAlignment="1" applyProtection="1">
      <alignment horizontal="center" vertical="center" wrapText="1"/>
      <protection hidden="1"/>
    </xf>
    <xf numFmtId="3" fontId="32" fillId="0" borderId="66" xfId="0" applyNumberFormat="1" applyFont="1" applyBorder="1" applyAlignment="1" applyProtection="1">
      <alignment horizontal="center" vertical="center" wrapText="1"/>
      <protection hidden="1"/>
    </xf>
    <xf numFmtId="3" fontId="32" fillId="0" borderId="67" xfId="0" applyNumberFormat="1" applyFont="1" applyBorder="1" applyAlignment="1" applyProtection="1">
      <alignment horizontal="center" vertical="center" wrapText="1"/>
      <protection hidden="1"/>
    </xf>
    <xf numFmtId="3" fontId="32" fillId="4" borderId="19" xfId="0" applyNumberFormat="1" applyFont="1" applyFill="1" applyBorder="1" applyAlignment="1" applyProtection="1">
      <alignment horizontal="center" vertical="center" wrapText="1"/>
      <protection locked="0"/>
    </xf>
    <xf numFmtId="3" fontId="32" fillId="4" borderId="65" xfId="0" applyNumberFormat="1" applyFont="1" applyFill="1" applyBorder="1" applyAlignment="1" applyProtection="1">
      <alignment horizontal="center" vertical="center"/>
      <protection locked="0"/>
    </xf>
    <xf numFmtId="3" fontId="32" fillId="0" borderId="46" xfId="0" applyNumberFormat="1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9" fillId="0" borderId="37" xfId="0" applyFont="1" applyBorder="1" applyAlignment="1">
      <alignment horizontal="center" wrapText="1"/>
    </xf>
    <xf numFmtId="0" fontId="9" fillId="0" borderId="38" xfId="0" applyFont="1" applyBorder="1" applyAlignment="1">
      <alignment horizontal="center" wrapText="1"/>
    </xf>
    <xf numFmtId="0" fontId="9" fillId="0" borderId="39" xfId="0" applyFont="1" applyBorder="1" applyAlignment="1">
      <alignment horizontal="center" wrapText="1"/>
    </xf>
    <xf numFmtId="0" fontId="19" fillId="0" borderId="36" xfId="0" applyFont="1" applyBorder="1" applyAlignment="1">
      <alignment horizontal="center" wrapText="1"/>
    </xf>
    <xf numFmtId="0" fontId="19" fillId="0" borderId="108" xfId="0" applyFont="1" applyBorder="1" applyAlignment="1">
      <alignment horizontal="center" wrapText="1"/>
    </xf>
    <xf numFmtId="0" fontId="19" fillId="0" borderId="109" xfId="0" applyFont="1" applyBorder="1" applyAlignment="1">
      <alignment horizontal="center" wrapText="1"/>
    </xf>
    <xf numFmtId="0" fontId="19" fillId="0" borderId="110" xfId="0" applyFont="1" applyBorder="1" applyAlignment="1">
      <alignment horizontal="center" wrapText="1"/>
    </xf>
    <xf numFmtId="0" fontId="19" fillId="0" borderId="40" xfId="0" applyFont="1" applyBorder="1" applyAlignment="1">
      <alignment horizontal="center" wrapText="1"/>
    </xf>
    <xf numFmtId="0" fontId="10" fillId="4" borderId="27" xfId="0" applyFont="1" applyFill="1" applyBorder="1" applyAlignment="1" applyProtection="1">
      <alignment horizontal="left" vertical="top" wrapText="1"/>
      <protection locked="0"/>
    </xf>
    <xf numFmtId="0" fontId="10" fillId="4" borderId="28" xfId="0" applyFont="1" applyFill="1" applyBorder="1" applyAlignment="1" applyProtection="1">
      <alignment horizontal="left" vertical="top" wrapText="1"/>
      <protection locked="0"/>
    </xf>
    <xf numFmtId="0" fontId="10" fillId="4" borderId="29" xfId="0" applyFont="1" applyFill="1" applyBorder="1" applyAlignment="1" applyProtection="1">
      <alignment horizontal="left" vertical="top" wrapText="1"/>
      <protection locked="0"/>
    </xf>
    <xf numFmtId="0" fontId="10" fillId="4" borderId="30" xfId="0" applyFont="1" applyFill="1" applyBorder="1" applyAlignment="1" applyProtection="1">
      <alignment horizontal="left" vertical="top" wrapText="1"/>
      <protection locked="0"/>
    </xf>
    <xf numFmtId="0" fontId="10" fillId="4" borderId="0" xfId="0" applyFont="1" applyFill="1" applyAlignment="1" applyProtection="1">
      <alignment horizontal="left" vertical="top" wrapText="1"/>
      <protection locked="0"/>
    </xf>
    <xf numFmtId="0" fontId="10" fillId="4" borderId="31" xfId="0" applyFont="1" applyFill="1" applyBorder="1" applyAlignment="1" applyProtection="1">
      <alignment horizontal="left" vertical="top" wrapText="1"/>
      <protection locked="0"/>
    </xf>
    <xf numFmtId="0" fontId="10" fillId="4" borderId="32" xfId="0" applyFont="1" applyFill="1" applyBorder="1" applyAlignment="1" applyProtection="1">
      <alignment horizontal="left" vertical="top" wrapText="1"/>
      <protection locked="0"/>
    </xf>
    <xf numFmtId="0" fontId="10" fillId="4" borderId="33" xfId="0" applyFont="1" applyFill="1" applyBorder="1" applyAlignment="1" applyProtection="1">
      <alignment horizontal="left" vertical="top" wrapText="1"/>
      <protection locked="0"/>
    </xf>
    <xf numFmtId="0" fontId="10" fillId="4" borderId="34" xfId="0" applyFont="1" applyFill="1" applyBorder="1" applyAlignment="1" applyProtection="1">
      <alignment horizontal="left" vertical="top" wrapText="1"/>
      <protection locked="0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top" wrapText="1"/>
    </xf>
    <xf numFmtId="0" fontId="29" fillId="0" borderId="0" xfId="0" applyFont="1" applyAlignment="1">
      <alignment horizontal="right"/>
    </xf>
    <xf numFmtId="0" fontId="21" fillId="0" borderId="25" xfId="0" applyFont="1" applyBorder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0" fontId="21" fillId="0" borderId="31" xfId="0" applyFont="1" applyBorder="1" applyAlignment="1">
      <alignment horizontal="left" wrapText="1"/>
    </xf>
    <xf numFmtId="0" fontId="31" fillId="0" borderId="10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20" xfId="0" applyFont="1" applyBorder="1" applyAlignment="1">
      <alignment horizontal="center" vertical="center" wrapText="1"/>
    </xf>
    <xf numFmtId="0" fontId="31" fillId="0" borderId="121" xfId="0" applyFont="1" applyBorder="1" applyAlignment="1">
      <alignment horizontal="center" vertical="center" wrapText="1"/>
    </xf>
    <xf numFmtId="0" fontId="31" fillId="0" borderId="122" xfId="0" applyFont="1" applyBorder="1" applyAlignment="1">
      <alignment horizontal="center" vertical="center" wrapText="1"/>
    </xf>
    <xf numFmtId="0" fontId="31" fillId="0" borderId="123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0" borderId="87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21" fillId="0" borderId="0" xfId="0" applyFont="1" applyAlignment="1" applyProtection="1">
      <alignment horizontal="left" wrapText="1" indent="1"/>
      <protection hidden="1"/>
    </xf>
    <xf numFmtId="0" fontId="31" fillId="0" borderId="11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90" xfId="0" applyFont="1" applyBorder="1" applyAlignment="1">
      <alignment horizontal="center" vertical="center" wrapText="1"/>
    </xf>
    <xf numFmtId="0" fontId="31" fillId="0" borderId="73" xfId="0" applyFont="1" applyBorder="1" applyAlignment="1">
      <alignment horizontal="center" vertical="center" wrapText="1"/>
    </xf>
    <xf numFmtId="0" fontId="31" fillId="0" borderId="89" xfId="0" applyFont="1" applyBorder="1" applyAlignment="1">
      <alignment horizontal="center" vertical="center" wrapText="1"/>
    </xf>
    <xf numFmtId="0" fontId="31" fillId="0" borderId="72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1" fillId="4" borderId="27" xfId="0" applyFont="1" applyFill="1" applyBorder="1" applyAlignment="1" applyProtection="1">
      <alignment horizontal="left" vertical="top" wrapText="1"/>
      <protection locked="0"/>
    </xf>
    <xf numFmtId="0" fontId="1" fillId="4" borderId="28" xfId="0" applyFont="1" applyFill="1" applyBorder="1" applyAlignment="1" applyProtection="1">
      <alignment horizontal="left" vertical="top" wrapText="1"/>
      <protection locked="0"/>
    </xf>
    <xf numFmtId="0" fontId="1" fillId="4" borderId="29" xfId="0" applyFont="1" applyFill="1" applyBorder="1" applyAlignment="1" applyProtection="1">
      <alignment horizontal="left" vertical="top" wrapText="1"/>
      <protection locked="0"/>
    </xf>
    <xf numFmtId="0" fontId="1" fillId="4" borderId="30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32" xfId="0" applyFont="1" applyFill="1" applyBorder="1" applyAlignment="1" applyProtection="1">
      <alignment horizontal="left" vertical="top" wrapText="1"/>
      <protection locked="0"/>
    </xf>
    <xf numFmtId="0" fontId="1" fillId="4" borderId="33" xfId="0" applyFont="1" applyFill="1" applyBorder="1" applyAlignment="1" applyProtection="1">
      <alignment horizontal="left" vertical="top" wrapText="1"/>
      <protection locked="0"/>
    </xf>
    <xf numFmtId="0" fontId="1" fillId="4" borderId="34" xfId="0" applyFont="1" applyFill="1" applyBorder="1" applyAlignment="1" applyProtection="1">
      <alignment horizontal="left" vertical="top" wrapText="1"/>
      <protection locked="0"/>
    </xf>
    <xf numFmtId="0" fontId="9" fillId="0" borderId="122" xfId="0" applyFont="1" applyBorder="1" applyAlignment="1">
      <alignment horizontal="center" vertical="center" wrapText="1"/>
    </xf>
    <xf numFmtId="0" fontId="9" fillId="0" borderId="123" xfId="0" applyFont="1" applyBorder="1" applyAlignment="1">
      <alignment horizontal="center" vertical="center" wrapText="1"/>
    </xf>
    <xf numFmtId="0" fontId="9" fillId="0" borderId="131" xfId="0" applyFont="1" applyBorder="1" applyAlignment="1">
      <alignment horizontal="center" vertical="center" wrapText="1"/>
    </xf>
    <xf numFmtId="0" fontId="9" fillId="0" borderId="132" xfId="0" applyFont="1" applyBorder="1" applyAlignment="1">
      <alignment horizontal="center" wrapText="1"/>
    </xf>
    <xf numFmtId="0" fontId="9" fillId="0" borderId="36" xfId="0" applyFont="1" applyBorder="1" applyAlignment="1">
      <alignment horizontal="center" wrapText="1"/>
    </xf>
    <xf numFmtId="0" fontId="9" fillId="0" borderId="16" xfId="0" applyFont="1" applyBorder="1" applyAlignment="1">
      <alignment horizontal="center" vertical="center" wrapText="1"/>
    </xf>
    <xf numFmtId="0" fontId="19" fillId="0" borderId="133" xfId="0" applyFont="1" applyBorder="1" applyAlignment="1">
      <alignment horizontal="center" vertical="center" wrapText="1"/>
    </xf>
    <xf numFmtId="0" fontId="19" fillId="0" borderId="134" xfId="0" applyFont="1" applyBorder="1" applyAlignment="1">
      <alignment horizontal="center" vertical="center" wrapText="1"/>
    </xf>
    <xf numFmtId="0" fontId="19" fillId="0" borderId="135" xfId="0" applyFont="1" applyBorder="1" applyAlignment="1">
      <alignment horizontal="center" vertical="center" wrapText="1"/>
    </xf>
    <xf numFmtId="0" fontId="19" fillId="0" borderId="136" xfId="0" applyFont="1" applyBorder="1" applyAlignment="1">
      <alignment horizontal="center" vertical="center" wrapText="1"/>
    </xf>
    <xf numFmtId="0" fontId="19" fillId="0" borderId="137" xfId="0" applyFont="1" applyBorder="1" applyAlignment="1">
      <alignment horizontal="center" vertical="center" wrapText="1"/>
    </xf>
    <xf numFmtId="0" fontId="19" fillId="0" borderId="138" xfId="0" applyFont="1" applyBorder="1" applyAlignment="1">
      <alignment horizontal="center" vertical="center" wrapText="1"/>
    </xf>
    <xf numFmtId="0" fontId="19" fillId="0" borderId="139" xfId="0" applyFont="1" applyBorder="1" applyAlignment="1">
      <alignment horizontal="center" vertical="center" wrapText="1"/>
    </xf>
    <xf numFmtId="0" fontId="19" fillId="0" borderId="140" xfId="0" applyFont="1" applyBorder="1" applyAlignment="1">
      <alignment horizontal="center" vertical="center" wrapText="1"/>
    </xf>
    <xf numFmtId="3" fontId="1" fillId="0" borderId="51" xfId="0" applyNumberFormat="1" applyFont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center" vertical="center" wrapText="1"/>
    </xf>
    <xf numFmtId="3" fontId="1" fillId="0" borderId="148" xfId="0" applyNumberFormat="1" applyFont="1" applyBorder="1" applyAlignment="1">
      <alignment horizontal="center" vertical="center" wrapText="1"/>
    </xf>
    <xf numFmtId="3" fontId="1" fillId="0" borderId="50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76" xfId="0" applyNumberFormat="1" applyFont="1" applyBorder="1" applyAlignment="1">
      <alignment horizontal="center" vertical="center" wrapText="1"/>
    </xf>
    <xf numFmtId="3" fontId="1" fillId="0" borderId="98" xfId="0" applyNumberFormat="1" applyFont="1" applyBorder="1" applyAlignment="1">
      <alignment horizontal="center" vertical="center" wrapText="1"/>
    </xf>
    <xf numFmtId="3" fontId="1" fillId="0" borderId="87" xfId="0" applyNumberFormat="1" applyFont="1" applyBorder="1" applyAlignment="1">
      <alignment horizontal="center" vertical="center" wrapText="1"/>
    </xf>
    <xf numFmtId="3" fontId="1" fillId="0" borderId="99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 indent="2"/>
    </xf>
    <xf numFmtId="0" fontId="9" fillId="0" borderId="82" xfId="0" applyFont="1" applyBorder="1" applyAlignment="1">
      <alignment horizontal="center" vertical="center" wrapText="1"/>
    </xf>
    <xf numFmtId="0" fontId="9" fillId="0" borderId="83" xfId="0" applyFont="1" applyBorder="1" applyAlignment="1">
      <alignment horizontal="center" vertical="center" wrapText="1"/>
    </xf>
    <xf numFmtId="0" fontId="34" fillId="0" borderId="11" xfId="0" applyFont="1" applyBorder="1" applyAlignment="1" applyProtection="1">
      <alignment horizontal="center" vertical="center" wrapText="1"/>
      <protection hidden="1"/>
    </xf>
    <xf numFmtId="0" fontId="34" fillId="0" borderId="0" xfId="0" applyFont="1" applyAlignment="1" applyProtection="1">
      <alignment horizontal="center" vertical="center" wrapText="1"/>
      <protection hidden="1"/>
    </xf>
    <xf numFmtId="3" fontId="32" fillId="0" borderId="153" xfId="0" applyNumberFormat="1" applyFont="1" applyBorder="1" applyAlignment="1" applyProtection="1">
      <alignment horizontal="center" vertical="center" wrapText="1"/>
      <protection hidden="1"/>
    </xf>
    <xf numFmtId="3" fontId="32" fillId="0" borderId="154" xfId="0" applyNumberFormat="1" applyFont="1" applyBorder="1" applyAlignment="1" applyProtection="1">
      <alignment horizontal="center" vertical="center" wrapText="1"/>
      <protection hidden="1"/>
    </xf>
    <xf numFmtId="3" fontId="32" fillId="0" borderId="155" xfId="0" applyNumberFormat="1" applyFont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82E16846-01DD-4C08-9360-C7A8B883A5BD}"/>
  </cellStyles>
  <dxfs count="84"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</dxf>
    <dxf>
      <fill>
        <patternFill patternType="none">
          <bgColor auto="1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</border>
    </dxf>
    <dxf>
      <font>
        <color theme="0"/>
      </font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</dxf>
    <dxf>
      <font>
        <color theme="8" tint="0.79998168889431442"/>
      </font>
    </dxf>
    <dxf>
      <font>
        <color rgb="FFFF0000"/>
      </font>
    </dxf>
    <dxf>
      <font>
        <color theme="0"/>
      </font>
    </dxf>
    <dxf>
      <font>
        <color theme="8" tint="0.79998168889431442"/>
      </font>
    </dxf>
    <dxf>
      <font>
        <color rgb="FFFF0000"/>
      </font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rgb="FFFF0000"/>
      </font>
    </dxf>
    <dxf>
      <font>
        <color theme="0"/>
      </font>
    </dxf>
    <dxf>
      <font>
        <color theme="8" tint="0.79998168889431442"/>
      </font>
    </dxf>
    <dxf>
      <font>
        <color rgb="FFFF0000"/>
      </font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 tint="0.79998168889431442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  <border>
        <left/>
        <right/>
        <top/>
        <bottom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ill>
        <patternFill>
          <bgColor theme="8" tint="0.79998168889431442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7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8" tint="0.79998168889431442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EEF2F8"/>
      </font>
    </dxf>
    <dxf>
      <font>
        <color rgb="FFFF0000"/>
      </font>
    </dxf>
    <dxf>
      <font>
        <color theme="8" tint="0.79998168889431442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EEF2F8"/>
      </font>
    </dxf>
    <dxf>
      <font>
        <color theme="0"/>
      </font>
    </dxf>
    <dxf>
      <font>
        <color theme="8" tint="0.79998168889431442"/>
      </font>
    </dxf>
    <dxf>
      <font>
        <color theme="0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8" tint="0.79998168889431442"/>
      </font>
    </dxf>
    <dxf>
      <font>
        <color theme="6" tint="0.79998168889431442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6" tint="0.79998168889431442"/>
      </font>
    </dxf>
    <dxf>
      <font>
        <color rgb="FFFFFFCC"/>
      </font>
    </dxf>
  </dxfs>
  <tableStyles count="0" defaultTableStyle="TableStyleMedium9" defaultPivotStyle="PivotStyleLight16"/>
  <colors>
    <mruColors>
      <color rgb="FFFFCCCC"/>
      <color rgb="FFFF9999"/>
      <color rgb="FFFF99CC"/>
      <color rgb="FFFFCCFF"/>
      <color rgb="FFEBF1DE"/>
      <color rgb="FF0060A8"/>
      <color rgb="FFFFFFCC"/>
      <color rgb="FF33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497003</xdr:colOff>
      <xdr:row>6</xdr:row>
      <xdr:rowOff>38102</xdr:rowOff>
    </xdr:from>
    <xdr:to>
      <xdr:col>1</xdr:col>
      <xdr:colOff>607352</xdr:colOff>
      <xdr:row>11</xdr:row>
      <xdr:rowOff>240631</xdr:rowOff>
    </xdr:to>
    <xdr:grpSp>
      <xdr:nvGrpSpPr>
        <xdr:cNvPr id="5" name="1 Grupo">
          <a:extLst>
            <a:ext uri="{FF2B5EF4-FFF2-40B4-BE49-F238E27FC236}">
              <a16:creationId xmlns:a16="http://schemas.microsoft.com/office/drawing/2014/main" id="{2E41B92A-6119-47B6-9B14-82AED51B5687}"/>
            </a:ext>
          </a:extLst>
        </xdr:cNvPr>
        <xdr:cNvGrpSpPr/>
      </xdr:nvGrpSpPr>
      <xdr:grpSpPr>
        <a:xfrm>
          <a:off x="497003" y="2063418"/>
          <a:ext cx="661796" cy="1860681"/>
          <a:chOff x="336194" y="2566742"/>
          <a:chExt cx="434365" cy="1206133"/>
        </a:xfrm>
      </xdr:grpSpPr>
      <xdr:sp macro="" textlink="">
        <xdr:nvSpPr>
          <xdr:cNvPr id="6" name="2 CuadroTexto">
            <a:extLst>
              <a:ext uri="{FF2B5EF4-FFF2-40B4-BE49-F238E27FC236}">
                <a16:creationId xmlns:a16="http://schemas.microsoft.com/office/drawing/2014/main" id="{FE064B3D-8DE8-3120-6092-086642E79896}"/>
              </a:ext>
            </a:extLst>
          </xdr:cNvPr>
          <xdr:cNvSpPr txBox="1"/>
        </xdr:nvSpPr>
        <xdr:spPr>
          <a:xfrm>
            <a:off x="336194" y="2566742"/>
            <a:ext cx="434365" cy="120613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vert270" wrap="square" rtlCol="0" anchor="ctr" anchorCtr="0"/>
          <a:lstStyle/>
          <a:p>
            <a:pPr algn="ctr"/>
            <a:r>
              <a:rPr lang="es-CR" sz="1000" b="1">
                <a:latin typeface="+mj-lt"/>
                <a:cs typeface="Iskoola Pota" panose="020B0502040204020203" pitchFamily="34" charset="0"/>
              </a:rPr>
              <a:t>Estado Nutricional</a:t>
            </a:r>
          </a:p>
        </xdr:txBody>
      </xdr:sp>
      <xdr:sp macro="" textlink="">
        <xdr:nvSpPr>
          <xdr:cNvPr id="7" name="AutoShape 2">
            <a:extLst>
              <a:ext uri="{FF2B5EF4-FFF2-40B4-BE49-F238E27FC236}">
                <a16:creationId xmlns:a16="http://schemas.microsoft.com/office/drawing/2014/main" id="{8B1EC152-C2D7-264C-8382-4721A3DE3094}"/>
              </a:ext>
            </a:extLst>
          </xdr:cNvPr>
          <xdr:cNvSpPr>
            <a:spLocks/>
          </xdr:cNvSpPr>
        </xdr:nvSpPr>
        <xdr:spPr bwMode="auto">
          <a:xfrm>
            <a:off x="647424" y="2574284"/>
            <a:ext cx="104603" cy="1176908"/>
          </a:xfrm>
          <a:prstGeom prst="leftBrace">
            <a:avLst>
              <a:gd name="adj1" fmla="val 18280"/>
              <a:gd name="adj2" fmla="val 50588"/>
            </a:avLst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8">
    <tabColor theme="8" tint="-0.249977111117893"/>
  </sheetPr>
  <dimension ref="A1:Z3247"/>
  <sheetViews>
    <sheetView zoomScale="80" zoomScaleNormal="80" workbookViewId="0">
      <pane ySplit="2" topLeftCell="A1348" activePane="bottomLeft" state="frozen"/>
      <selection activeCell="T3" sqref="T3:U3139"/>
      <selection pane="bottomLeft" activeCell="U5" sqref="U5:U3244"/>
    </sheetView>
  </sheetViews>
  <sheetFormatPr baseColWidth="10" defaultColWidth="11.44140625" defaultRowHeight="14.4" x14ac:dyDescent="0.3"/>
  <cols>
    <col min="1" max="1" width="11.21875" style="5" bestFit="1" customWidth="1"/>
    <col min="2" max="2" width="7.77734375" style="5" bestFit="1" customWidth="1"/>
    <col min="3" max="3" width="41" style="5" bestFit="1" customWidth="1"/>
    <col min="4" max="4" width="19.77734375" style="5" bestFit="1" customWidth="1"/>
    <col min="5" max="5" width="8.21875" style="5" bestFit="1" customWidth="1"/>
    <col min="6" max="6" width="5.5546875" style="5" bestFit="1" customWidth="1"/>
    <col min="7" max="8" width="7.21875" style="5" bestFit="1" customWidth="1"/>
    <col min="9" max="9" width="7.77734375" style="5" bestFit="1" customWidth="1"/>
    <col min="10" max="10" width="10.77734375" style="5" bestFit="1" customWidth="1"/>
    <col min="11" max="11" width="14.21875" style="5" bestFit="1" customWidth="1"/>
    <col min="12" max="12" width="11.77734375" style="5" bestFit="1" customWidth="1"/>
    <col min="13" max="14" width="12.77734375" style="5" bestFit="1" customWidth="1"/>
    <col min="15" max="15" width="11" style="5" customWidth="1"/>
    <col min="16" max="16" width="36" style="5" bestFit="1" customWidth="1"/>
    <col min="17" max="17" width="12.77734375" style="5" customWidth="1"/>
    <col min="18" max="18" width="11.77734375" style="5" customWidth="1"/>
    <col min="19" max="19" width="11" bestFit="1" customWidth="1"/>
    <col min="20" max="20" width="12.21875" bestFit="1" customWidth="1"/>
    <col min="21" max="22" width="44.21875" bestFit="1" customWidth="1"/>
  </cols>
  <sheetData>
    <row r="1" spans="1:26" x14ac:dyDescent="0.3">
      <c r="A1" s="2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2">
        <v>8</v>
      </c>
      <c r="I1" s="2">
        <v>9</v>
      </c>
      <c r="J1" s="2">
        <v>10</v>
      </c>
      <c r="K1" s="2">
        <v>11</v>
      </c>
      <c r="L1" s="2">
        <v>12</v>
      </c>
      <c r="M1" s="2">
        <v>13</v>
      </c>
      <c r="N1" s="2">
        <v>14</v>
      </c>
      <c r="O1" s="2">
        <v>15</v>
      </c>
      <c r="P1" s="2">
        <v>16</v>
      </c>
      <c r="Q1" s="2">
        <v>17</v>
      </c>
      <c r="R1" s="2">
        <v>18</v>
      </c>
      <c r="S1" s="2">
        <v>19</v>
      </c>
      <c r="T1" s="2">
        <v>20</v>
      </c>
      <c r="U1" s="2">
        <v>21</v>
      </c>
      <c r="V1" s="2">
        <v>21</v>
      </c>
    </row>
    <row r="2" spans="1:26" s="4" customFormat="1" x14ac:dyDescent="0.3">
      <c r="A2" s="1" t="s">
        <v>24</v>
      </c>
      <c r="B2" s="1" t="s">
        <v>23</v>
      </c>
      <c r="C2" s="1" t="s">
        <v>25</v>
      </c>
      <c r="D2" s="1" t="s">
        <v>26</v>
      </c>
      <c r="E2" s="1" t="s">
        <v>27</v>
      </c>
      <c r="F2" s="1" t="s">
        <v>28</v>
      </c>
      <c r="G2" s="1" t="s">
        <v>29</v>
      </c>
      <c r="H2" s="1" t="s">
        <v>30</v>
      </c>
      <c r="I2" s="1" t="s">
        <v>8485</v>
      </c>
      <c r="J2" s="1" t="s">
        <v>8486</v>
      </c>
      <c r="K2" s="1" t="s">
        <v>31</v>
      </c>
      <c r="L2" s="1" t="s">
        <v>32</v>
      </c>
      <c r="M2" s="1" t="s">
        <v>33</v>
      </c>
      <c r="N2" s="1" t="s">
        <v>34</v>
      </c>
      <c r="O2" s="1" t="s">
        <v>35</v>
      </c>
      <c r="P2" s="1" t="s">
        <v>36</v>
      </c>
      <c r="Q2" s="1" t="s">
        <v>37</v>
      </c>
      <c r="R2" s="1" t="s">
        <v>38</v>
      </c>
      <c r="S2" s="1" t="s">
        <v>7451</v>
      </c>
      <c r="T2" s="1" t="s">
        <v>7452</v>
      </c>
      <c r="U2" s="1" t="s">
        <v>7453</v>
      </c>
      <c r="V2" s="1" t="s">
        <v>7453</v>
      </c>
      <c r="Y2" s="2">
        <v>1</v>
      </c>
      <c r="Z2" s="1" t="s">
        <v>24</v>
      </c>
    </row>
    <row r="3" spans="1:26" ht="15" x14ac:dyDescent="0.35">
      <c r="A3" s="5" t="s">
        <v>617</v>
      </c>
      <c r="B3" s="344" t="s">
        <v>620</v>
      </c>
      <c r="C3" s="5" t="s">
        <v>618</v>
      </c>
      <c r="D3" s="5" t="s">
        <v>51</v>
      </c>
      <c r="E3" s="5" t="s">
        <v>10</v>
      </c>
      <c r="F3" s="5" t="s">
        <v>42</v>
      </c>
      <c r="G3" s="5" t="s">
        <v>208</v>
      </c>
      <c r="H3" s="5" t="s">
        <v>6</v>
      </c>
      <c r="I3" s="360" t="s">
        <v>7826</v>
      </c>
      <c r="K3" s="5" t="s">
        <v>43</v>
      </c>
      <c r="L3" s="5" t="s">
        <v>12028</v>
      </c>
      <c r="M3" s="5" t="s">
        <v>611</v>
      </c>
      <c r="N3" s="5" t="s">
        <v>619</v>
      </c>
      <c r="O3" s="5" t="s">
        <v>8504</v>
      </c>
      <c r="P3" s="5" t="s">
        <v>12933</v>
      </c>
      <c r="Q3" s="5">
        <v>22359414</v>
      </c>
      <c r="R3" s="5">
        <v>22359476</v>
      </c>
      <c r="S3" t="s">
        <v>42</v>
      </c>
      <c r="T3" t="s">
        <v>7476</v>
      </c>
      <c r="U3" t="s">
        <v>16757</v>
      </c>
      <c r="V3" t="s">
        <v>618</v>
      </c>
      <c r="W3" s="219" t="s">
        <v>23</v>
      </c>
    </row>
    <row r="4" spans="1:26" ht="15" x14ac:dyDescent="0.35">
      <c r="A4" s="5" t="s">
        <v>553</v>
      </c>
      <c r="B4" s="344" t="s">
        <v>556</v>
      </c>
      <c r="C4" s="5" t="s">
        <v>554</v>
      </c>
      <c r="D4" s="5" t="s">
        <v>51</v>
      </c>
      <c r="E4" s="5" t="s">
        <v>6</v>
      </c>
      <c r="F4" s="5" t="s">
        <v>42</v>
      </c>
      <c r="G4" s="5" t="s">
        <v>14</v>
      </c>
      <c r="H4" s="5" t="s">
        <v>6</v>
      </c>
      <c r="I4" s="360" t="s">
        <v>7793</v>
      </c>
      <c r="K4" s="5" t="s">
        <v>43</v>
      </c>
      <c r="L4" s="5" t="s">
        <v>14369</v>
      </c>
      <c r="M4" s="5" t="s">
        <v>555</v>
      </c>
      <c r="N4" s="5" t="s">
        <v>11522</v>
      </c>
      <c r="O4" s="5" t="s">
        <v>8504</v>
      </c>
      <c r="P4" s="5" t="s">
        <v>10778</v>
      </c>
      <c r="Q4" s="5">
        <v>22850928</v>
      </c>
      <c r="S4" t="s">
        <v>42</v>
      </c>
      <c r="T4" t="s">
        <v>7477</v>
      </c>
      <c r="U4" t="s">
        <v>16758</v>
      </c>
      <c r="V4" t="s">
        <v>554</v>
      </c>
      <c r="W4" s="219" t="s">
        <v>25</v>
      </c>
    </row>
    <row r="5" spans="1:26" ht="15" x14ac:dyDescent="0.35">
      <c r="A5" s="5" t="s">
        <v>6280</v>
      </c>
      <c r="B5" s="344" t="s">
        <v>412</v>
      </c>
      <c r="C5" s="5" t="s">
        <v>9795</v>
      </c>
      <c r="D5" s="5" t="s">
        <v>9787</v>
      </c>
      <c r="E5" s="5" t="s">
        <v>9</v>
      </c>
      <c r="F5" s="5" t="s">
        <v>42</v>
      </c>
      <c r="G5" s="5" t="s">
        <v>15</v>
      </c>
      <c r="H5" s="5" t="s">
        <v>6</v>
      </c>
      <c r="I5" s="360" t="s">
        <v>7800</v>
      </c>
      <c r="K5" s="5" t="s">
        <v>43</v>
      </c>
      <c r="L5" s="5" t="s">
        <v>306</v>
      </c>
      <c r="M5" s="5" t="s">
        <v>306</v>
      </c>
      <c r="N5" s="5" t="s">
        <v>306</v>
      </c>
      <c r="O5" s="5" t="s">
        <v>15255</v>
      </c>
      <c r="P5" s="5" t="s">
        <v>11507</v>
      </c>
      <c r="Q5" s="5">
        <v>22828243</v>
      </c>
      <c r="R5" s="5">
        <v>22828243</v>
      </c>
      <c r="S5" t="s">
        <v>45</v>
      </c>
      <c r="T5" t="s">
        <v>13574</v>
      </c>
      <c r="W5" s="219" t="s">
        <v>26</v>
      </c>
    </row>
    <row r="6" spans="1:26" ht="15" x14ac:dyDescent="0.35">
      <c r="A6" s="5" t="s">
        <v>6104</v>
      </c>
      <c r="B6" s="344" t="s">
        <v>3039</v>
      </c>
      <c r="C6" s="5" t="s">
        <v>8747</v>
      </c>
      <c r="D6" s="5" t="s">
        <v>9788</v>
      </c>
      <c r="E6" s="5" t="s">
        <v>11</v>
      </c>
      <c r="F6" s="5" t="s">
        <v>42</v>
      </c>
      <c r="G6" s="5" t="s">
        <v>16</v>
      </c>
      <c r="H6" s="5" t="s">
        <v>9</v>
      </c>
      <c r="I6" s="360" t="s">
        <v>7809</v>
      </c>
      <c r="K6" s="5" t="s">
        <v>43</v>
      </c>
      <c r="L6" s="5" t="s">
        <v>11502</v>
      </c>
      <c r="M6" s="5" t="s">
        <v>226</v>
      </c>
      <c r="N6" s="5" t="s">
        <v>11497</v>
      </c>
      <c r="O6" s="5" t="s">
        <v>8504</v>
      </c>
      <c r="P6" s="5" t="s">
        <v>10779</v>
      </c>
      <c r="Q6" s="5">
        <v>22750031</v>
      </c>
      <c r="R6" s="5">
        <v>22756714</v>
      </c>
      <c r="S6" t="s">
        <v>42</v>
      </c>
      <c r="T6" t="s">
        <v>7256</v>
      </c>
      <c r="U6" t="s">
        <v>16759</v>
      </c>
      <c r="V6" t="s">
        <v>73</v>
      </c>
      <c r="W6" s="219" t="s">
        <v>27</v>
      </c>
    </row>
    <row r="7" spans="1:26" ht="15" x14ac:dyDescent="0.35">
      <c r="A7" s="5" t="s">
        <v>325</v>
      </c>
      <c r="B7" s="344" t="s">
        <v>327</v>
      </c>
      <c r="C7" s="5" t="s">
        <v>326</v>
      </c>
      <c r="D7" s="5" t="s">
        <v>9787</v>
      </c>
      <c r="E7" s="5" t="s">
        <v>8</v>
      </c>
      <c r="F7" s="5" t="s">
        <v>42</v>
      </c>
      <c r="G7" s="5" t="s">
        <v>7</v>
      </c>
      <c r="H7" s="5" t="s">
        <v>7</v>
      </c>
      <c r="I7" s="360" t="s">
        <v>7753</v>
      </c>
      <c r="K7" s="5" t="s">
        <v>43</v>
      </c>
      <c r="L7" s="5" t="s">
        <v>12418</v>
      </c>
      <c r="M7" s="5" t="s">
        <v>231</v>
      </c>
      <c r="N7" s="5" t="s">
        <v>326</v>
      </c>
      <c r="O7" s="5" t="s">
        <v>15255</v>
      </c>
      <c r="P7" s="5" t="s">
        <v>15518</v>
      </c>
      <c r="Q7" s="5">
        <v>22881378</v>
      </c>
      <c r="R7" s="5">
        <v>22881378</v>
      </c>
      <c r="S7" t="s">
        <v>42</v>
      </c>
      <c r="T7" t="s">
        <v>324</v>
      </c>
      <c r="U7" t="s">
        <v>16760</v>
      </c>
      <c r="V7" t="s">
        <v>326</v>
      </c>
      <c r="W7" s="219" t="s">
        <v>28</v>
      </c>
    </row>
    <row r="8" spans="1:26" ht="15" x14ac:dyDescent="0.35">
      <c r="A8" s="5" t="s">
        <v>308</v>
      </c>
      <c r="B8" s="344" t="s">
        <v>309</v>
      </c>
      <c r="C8" s="5" t="s">
        <v>9830</v>
      </c>
      <c r="D8" s="5" t="s">
        <v>9787</v>
      </c>
      <c r="E8" s="5" t="s">
        <v>8</v>
      </c>
      <c r="F8" s="5" t="s">
        <v>42</v>
      </c>
      <c r="G8" s="5" t="s">
        <v>7</v>
      </c>
      <c r="H8" s="5" t="s">
        <v>7</v>
      </c>
      <c r="I8" s="360" t="s">
        <v>7753</v>
      </c>
      <c r="K8" s="5" t="s">
        <v>43</v>
      </c>
      <c r="L8" s="5" t="s">
        <v>12418</v>
      </c>
      <c r="M8" s="5" t="s">
        <v>231</v>
      </c>
      <c r="N8" s="5" t="s">
        <v>4503</v>
      </c>
      <c r="O8" s="5" t="s">
        <v>15255</v>
      </c>
      <c r="P8" s="5" t="s">
        <v>15634</v>
      </c>
      <c r="Q8" s="5">
        <v>22882267</v>
      </c>
      <c r="R8" s="5">
        <v>22882267</v>
      </c>
      <c r="S8" t="s">
        <v>42</v>
      </c>
      <c r="T8" t="s">
        <v>233</v>
      </c>
      <c r="U8" t="s">
        <v>16761</v>
      </c>
      <c r="V8" t="s">
        <v>9830</v>
      </c>
      <c r="W8" s="219" t="s">
        <v>29</v>
      </c>
    </row>
    <row r="9" spans="1:26" ht="15" x14ac:dyDescent="0.35">
      <c r="A9" s="5" t="s">
        <v>337</v>
      </c>
      <c r="B9" s="344" t="s">
        <v>339</v>
      </c>
      <c r="C9" s="5" t="s">
        <v>338</v>
      </c>
      <c r="D9" s="5" t="s">
        <v>9787</v>
      </c>
      <c r="E9" s="5" t="s">
        <v>8</v>
      </c>
      <c r="F9" s="5" t="s">
        <v>42</v>
      </c>
      <c r="G9" s="5" t="s">
        <v>7</v>
      </c>
      <c r="H9" s="5" t="s">
        <v>8</v>
      </c>
      <c r="I9" s="360" t="s">
        <v>7754</v>
      </c>
      <c r="K9" s="5" t="s">
        <v>43</v>
      </c>
      <c r="L9" s="5" t="s">
        <v>12418</v>
      </c>
      <c r="M9" s="5" t="s">
        <v>153</v>
      </c>
      <c r="N9" s="5" t="s">
        <v>338</v>
      </c>
      <c r="O9" s="5" t="s">
        <v>15255</v>
      </c>
      <c r="P9" s="5" t="s">
        <v>12934</v>
      </c>
      <c r="Q9" s="5">
        <v>22893128</v>
      </c>
      <c r="S9" t="s">
        <v>42</v>
      </c>
      <c r="T9" t="s">
        <v>7478</v>
      </c>
      <c r="U9" t="s">
        <v>16762</v>
      </c>
      <c r="V9" t="s">
        <v>338</v>
      </c>
      <c r="W9" s="219" t="s">
        <v>30</v>
      </c>
    </row>
    <row r="10" spans="1:26" ht="15" x14ac:dyDescent="0.35">
      <c r="A10" s="5" t="s">
        <v>749</v>
      </c>
      <c r="B10" s="344" t="s">
        <v>702</v>
      </c>
      <c r="C10" s="5" t="s">
        <v>181</v>
      </c>
      <c r="D10" s="5" t="s">
        <v>51</v>
      </c>
      <c r="E10" s="5" t="s">
        <v>8</v>
      </c>
      <c r="F10" s="5" t="s">
        <v>42</v>
      </c>
      <c r="G10" s="5" t="s">
        <v>189</v>
      </c>
      <c r="H10" s="5" t="s">
        <v>8</v>
      </c>
      <c r="I10" s="360" t="s">
        <v>7831</v>
      </c>
      <c r="K10" s="5" t="s">
        <v>43</v>
      </c>
      <c r="L10" s="5" t="s">
        <v>14378</v>
      </c>
      <c r="M10" s="5" t="s">
        <v>750</v>
      </c>
      <c r="N10" s="5" t="s">
        <v>181</v>
      </c>
      <c r="O10" s="5" t="s">
        <v>15255</v>
      </c>
      <c r="P10" s="5" t="s">
        <v>13078</v>
      </c>
      <c r="Q10" s="5">
        <v>22259372</v>
      </c>
      <c r="R10" s="5">
        <v>22259372</v>
      </c>
      <c r="S10" t="s">
        <v>42</v>
      </c>
      <c r="T10" t="s">
        <v>748</v>
      </c>
      <c r="U10" t="s">
        <v>16763</v>
      </c>
      <c r="V10" t="s">
        <v>181</v>
      </c>
      <c r="W10" s="219" t="s">
        <v>31</v>
      </c>
    </row>
    <row r="11" spans="1:26" ht="15" x14ac:dyDescent="0.35">
      <c r="A11" s="5" t="s">
        <v>311</v>
      </c>
      <c r="B11" s="344" t="s">
        <v>313</v>
      </c>
      <c r="C11" s="5" t="s">
        <v>312</v>
      </c>
      <c r="D11" s="5" t="s">
        <v>9787</v>
      </c>
      <c r="E11" s="5" t="s">
        <v>9</v>
      </c>
      <c r="F11" s="5" t="s">
        <v>42</v>
      </c>
      <c r="G11" s="5" t="s">
        <v>15</v>
      </c>
      <c r="H11" s="5" t="s">
        <v>11</v>
      </c>
      <c r="I11" s="360" t="s">
        <v>7805</v>
      </c>
      <c r="K11" s="5" t="s">
        <v>43</v>
      </c>
      <c r="L11" s="5" t="s">
        <v>306</v>
      </c>
      <c r="M11" s="5" t="s">
        <v>11683</v>
      </c>
      <c r="N11" s="5" t="s">
        <v>11683</v>
      </c>
      <c r="O11" s="5" t="s">
        <v>15255</v>
      </c>
      <c r="P11" s="5" t="s">
        <v>13575</v>
      </c>
      <c r="Q11" s="5">
        <v>24822458</v>
      </c>
      <c r="R11" s="5">
        <v>22824838</v>
      </c>
      <c r="S11" t="s">
        <v>42</v>
      </c>
      <c r="T11" t="s">
        <v>310</v>
      </c>
      <c r="U11" t="s">
        <v>16764</v>
      </c>
      <c r="V11" t="s">
        <v>312</v>
      </c>
      <c r="W11" s="219" t="s">
        <v>32</v>
      </c>
    </row>
    <row r="12" spans="1:26" ht="15" x14ac:dyDescent="0.35">
      <c r="A12" s="5" t="s">
        <v>250</v>
      </c>
      <c r="B12" s="344" t="s">
        <v>252</v>
      </c>
      <c r="C12" s="5" t="s">
        <v>251</v>
      </c>
      <c r="D12" s="5" t="s">
        <v>9788</v>
      </c>
      <c r="E12" s="5" t="s">
        <v>11</v>
      </c>
      <c r="F12" s="5" t="s">
        <v>42</v>
      </c>
      <c r="G12" s="5" t="s">
        <v>16</v>
      </c>
      <c r="H12" s="5" t="s">
        <v>9</v>
      </c>
      <c r="I12" s="360" t="s">
        <v>7809</v>
      </c>
      <c r="K12" s="5" t="s">
        <v>43</v>
      </c>
      <c r="L12" s="5" t="s">
        <v>11502</v>
      </c>
      <c r="M12" s="5" t="s">
        <v>226</v>
      </c>
      <c r="N12" s="5" t="s">
        <v>11497</v>
      </c>
      <c r="O12" s="5" t="s">
        <v>15255</v>
      </c>
      <c r="P12" s="5" t="s">
        <v>14351</v>
      </c>
      <c r="Q12" s="5">
        <v>22756967</v>
      </c>
      <c r="S12" t="s">
        <v>42</v>
      </c>
      <c r="T12" t="s">
        <v>7479</v>
      </c>
      <c r="U12" t="s">
        <v>16765</v>
      </c>
      <c r="V12" t="s">
        <v>251</v>
      </c>
      <c r="W12" s="219" t="s">
        <v>33</v>
      </c>
    </row>
    <row r="13" spans="1:26" ht="15" x14ac:dyDescent="0.35">
      <c r="A13" s="5" t="s">
        <v>152</v>
      </c>
      <c r="B13" s="344" t="s">
        <v>6341</v>
      </c>
      <c r="C13" s="5" t="s">
        <v>153</v>
      </c>
      <c r="D13" s="5" t="s">
        <v>51</v>
      </c>
      <c r="E13" s="5" t="s">
        <v>9</v>
      </c>
      <c r="F13" s="5" t="s">
        <v>42</v>
      </c>
      <c r="G13" s="5" t="s">
        <v>22</v>
      </c>
      <c r="H13" s="5" t="s">
        <v>7</v>
      </c>
      <c r="I13" s="360" t="s">
        <v>7822</v>
      </c>
      <c r="K13" s="5" t="s">
        <v>43</v>
      </c>
      <c r="L13" s="5" t="s">
        <v>143</v>
      </c>
      <c r="M13" s="5" t="s">
        <v>15491</v>
      </c>
      <c r="N13" s="5" t="s">
        <v>153</v>
      </c>
      <c r="O13" s="5" t="s">
        <v>15255</v>
      </c>
      <c r="P13" s="5" t="s">
        <v>13576</v>
      </c>
      <c r="Q13" s="5">
        <v>22235394</v>
      </c>
      <c r="R13" s="5">
        <v>22235394</v>
      </c>
      <c r="S13" t="s">
        <v>42</v>
      </c>
      <c r="T13" t="s">
        <v>151</v>
      </c>
      <c r="U13" t="s">
        <v>16766</v>
      </c>
      <c r="V13" t="s">
        <v>153</v>
      </c>
      <c r="W13" s="219" t="s">
        <v>34</v>
      </c>
    </row>
    <row r="14" spans="1:26" ht="15" x14ac:dyDescent="0.35">
      <c r="A14" s="5" t="s">
        <v>584</v>
      </c>
      <c r="B14" s="344" t="s">
        <v>586</v>
      </c>
      <c r="C14" s="5" t="s">
        <v>585</v>
      </c>
      <c r="D14" s="5" t="s">
        <v>51</v>
      </c>
      <c r="E14" s="5" t="s">
        <v>11</v>
      </c>
      <c r="F14" s="5" t="s">
        <v>42</v>
      </c>
      <c r="G14" s="5" t="s">
        <v>20</v>
      </c>
      <c r="H14" s="5" t="s">
        <v>7</v>
      </c>
      <c r="I14" s="360" t="s">
        <v>7812</v>
      </c>
      <c r="K14" s="5" t="s">
        <v>43</v>
      </c>
      <c r="L14" s="5" t="s">
        <v>14374</v>
      </c>
      <c r="M14" s="5" t="s">
        <v>153</v>
      </c>
      <c r="N14" s="5" t="s">
        <v>585</v>
      </c>
      <c r="O14" s="5" t="s">
        <v>15255</v>
      </c>
      <c r="P14" s="5" t="s">
        <v>15672</v>
      </c>
      <c r="Q14" s="5">
        <v>22922626</v>
      </c>
      <c r="S14" t="s">
        <v>42</v>
      </c>
      <c r="T14" t="s">
        <v>583</v>
      </c>
      <c r="U14" t="s">
        <v>16767</v>
      </c>
      <c r="V14" t="s">
        <v>585</v>
      </c>
      <c r="W14" s="219" t="s">
        <v>35</v>
      </c>
    </row>
    <row r="15" spans="1:26" ht="15" x14ac:dyDescent="0.35">
      <c r="A15" s="5" t="s">
        <v>753</v>
      </c>
      <c r="B15" s="344" t="s">
        <v>703</v>
      </c>
      <c r="C15" s="5" t="s">
        <v>754</v>
      </c>
      <c r="D15" s="5" t="s">
        <v>51</v>
      </c>
      <c r="E15" s="5" t="s">
        <v>8</v>
      </c>
      <c r="F15" s="5" t="s">
        <v>42</v>
      </c>
      <c r="G15" s="5" t="s">
        <v>189</v>
      </c>
      <c r="H15" s="5" t="s">
        <v>6</v>
      </c>
      <c r="I15" s="360" t="s">
        <v>7829</v>
      </c>
      <c r="K15" s="5" t="s">
        <v>43</v>
      </c>
      <c r="L15" s="5" t="s">
        <v>14378</v>
      </c>
      <c r="M15" s="5" t="s">
        <v>603</v>
      </c>
      <c r="N15" s="5" t="s">
        <v>11528</v>
      </c>
      <c r="O15" s="5" t="s">
        <v>15255</v>
      </c>
      <c r="P15" s="5" t="s">
        <v>15531</v>
      </c>
      <c r="Q15" s="5">
        <v>22340029</v>
      </c>
      <c r="R15" s="5">
        <v>22805507</v>
      </c>
      <c r="S15" t="s">
        <v>42</v>
      </c>
      <c r="T15" t="s">
        <v>752</v>
      </c>
      <c r="U15" t="s">
        <v>16768</v>
      </c>
      <c r="V15" t="s">
        <v>754</v>
      </c>
      <c r="W15" s="219" t="s">
        <v>36</v>
      </c>
    </row>
    <row r="16" spans="1:26" ht="15" x14ac:dyDescent="0.35">
      <c r="A16" s="5" t="s">
        <v>5725</v>
      </c>
      <c r="B16" s="344" t="s">
        <v>137</v>
      </c>
      <c r="C16" s="5" t="s">
        <v>454</v>
      </c>
      <c r="D16" s="5" t="s">
        <v>9788</v>
      </c>
      <c r="E16" s="5" t="s">
        <v>8</v>
      </c>
      <c r="F16" s="5" t="s">
        <v>42</v>
      </c>
      <c r="G16" s="5" t="s">
        <v>6</v>
      </c>
      <c r="H16" s="5" t="s">
        <v>10</v>
      </c>
      <c r="I16" s="360" t="s">
        <v>7745</v>
      </c>
      <c r="K16" s="5" t="s">
        <v>43</v>
      </c>
      <c r="L16" s="5" t="s">
        <v>43</v>
      </c>
      <c r="M16" s="5" t="s">
        <v>100</v>
      </c>
      <c r="N16" s="5" t="s">
        <v>11479</v>
      </c>
      <c r="O16" s="5" t="s">
        <v>8504</v>
      </c>
      <c r="P16" s="5" t="s">
        <v>5726</v>
      </c>
      <c r="Q16" s="5">
        <v>22252590</v>
      </c>
      <c r="S16" t="s">
        <v>42</v>
      </c>
      <c r="T16" t="s">
        <v>4773</v>
      </c>
      <c r="U16" t="s">
        <v>16769</v>
      </c>
      <c r="V16" t="s">
        <v>454</v>
      </c>
      <c r="W16" s="219"/>
    </row>
    <row r="17" spans="1:23" ht="15" x14ac:dyDescent="0.35">
      <c r="A17" s="5" t="s">
        <v>169</v>
      </c>
      <c r="B17" s="344" t="s">
        <v>171</v>
      </c>
      <c r="C17" s="5" t="s">
        <v>170</v>
      </c>
      <c r="D17" s="5" t="s">
        <v>9787</v>
      </c>
      <c r="E17" s="5" t="s">
        <v>10</v>
      </c>
      <c r="F17" s="5" t="s">
        <v>42</v>
      </c>
      <c r="G17" s="5" t="s">
        <v>6</v>
      </c>
      <c r="H17" s="5" t="s">
        <v>12</v>
      </c>
      <c r="I17" s="360" t="s">
        <v>7747</v>
      </c>
      <c r="K17" s="5" t="s">
        <v>43</v>
      </c>
      <c r="L17" s="5" t="s">
        <v>43</v>
      </c>
      <c r="M17" s="5" t="s">
        <v>14346</v>
      </c>
      <c r="N17" s="5" t="s">
        <v>170</v>
      </c>
      <c r="O17" s="5" t="s">
        <v>15255</v>
      </c>
      <c r="P17" s="5" t="s">
        <v>13625</v>
      </c>
      <c r="Q17" s="5">
        <v>25202244</v>
      </c>
      <c r="R17" s="5">
        <v>25202356</v>
      </c>
      <c r="S17" t="s">
        <v>42</v>
      </c>
      <c r="T17" t="s">
        <v>7480</v>
      </c>
      <c r="U17" t="s">
        <v>16770</v>
      </c>
      <c r="V17" t="s">
        <v>170</v>
      </c>
      <c r="W17" s="219"/>
    </row>
    <row r="18" spans="1:23" ht="15" x14ac:dyDescent="0.35">
      <c r="A18" s="5" t="s">
        <v>164</v>
      </c>
      <c r="B18" s="344" t="s">
        <v>167</v>
      </c>
      <c r="C18" s="5" t="s">
        <v>165</v>
      </c>
      <c r="D18" s="5" t="s">
        <v>51</v>
      </c>
      <c r="E18" s="5" t="s">
        <v>9</v>
      </c>
      <c r="F18" s="5" t="s">
        <v>42</v>
      </c>
      <c r="G18" s="5" t="s">
        <v>22</v>
      </c>
      <c r="H18" s="5" t="s">
        <v>6</v>
      </c>
      <c r="I18" s="360" t="s">
        <v>7821</v>
      </c>
      <c r="K18" s="5" t="s">
        <v>43</v>
      </c>
      <c r="L18" s="5" t="s">
        <v>143</v>
      </c>
      <c r="M18" s="5" t="s">
        <v>15231</v>
      </c>
      <c r="N18" s="5" t="s">
        <v>165</v>
      </c>
      <c r="O18" s="5" t="s">
        <v>15255</v>
      </c>
      <c r="P18" s="5" t="s">
        <v>6678</v>
      </c>
      <c r="Q18" s="5">
        <v>22974034</v>
      </c>
      <c r="S18" t="s">
        <v>42</v>
      </c>
      <c r="T18" t="s">
        <v>7481</v>
      </c>
      <c r="U18" t="s">
        <v>16771</v>
      </c>
      <c r="V18" t="s">
        <v>165</v>
      </c>
      <c r="W18" s="219" t="s">
        <v>37</v>
      </c>
    </row>
    <row r="19" spans="1:23" ht="15" x14ac:dyDescent="0.35">
      <c r="A19" s="5" t="s">
        <v>285</v>
      </c>
      <c r="B19" s="344" t="s">
        <v>288</v>
      </c>
      <c r="C19" s="5" t="s">
        <v>286</v>
      </c>
      <c r="D19" s="5" t="s">
        <v>9788</v>
      </c>
      <c r="E19" s="5" t="s">
        <v>6</v>
      </c>
      <c r="F19" s="5" t="s">
        <v>42</v>
      </c>
      <c r="G19" s="5" t="s">
        <v>6</v>
      </c>
      <c r="H19" s="5" t="s">
        <v>16</v>
      </c>
      <c r="I19" s="360" t="s">
        <v>7750</v>
      </c>
      <c r="K19" s="5" t="s">
        <v>43</v>
      </c>
      <c r="L19" s="5" t="s">
        <v>43</v>
      </c>
      <c r="M19" s="5" t="s">
        <v>256</v>
      </c>
      <c r="N19" s="5" t="s">
        <v>287</v>
      </c>
      <c r="O19" s="5" t="s">
        <v>15255</v>
      </c>
      <c r="P19" s="5" t="s">
        <v>13577</v>
      </c>
      <c r="Q19" s="5">
        <v>22261043</v>
      </c>
      <c r="R19" s="5">
        <v>22262415</v>
      </c>
      <c r="S19" t="s">
        <v>42</v>
      </c>
      <c r="T19" t="s">
        <v>7482</v>
      </c>
      <c r="U19" t="s">
        <v>16772</v>
      </c>
      <c r="V19" t="s">
        <v>286</v>
      </c>
      <c r="W19" s="219" t="s">
        <v>38</v>
      </c>
    </row>
    <row r="20" spans="1:23" ht="15" x14ac:dyDescent="0.35">
      <c r="A20" s="5" t="s">
        <v>588</v>
      </c>
      <c r="B20" s="344" t="s">
        <v>590</v>
      </c>
      <c r="C20" s="5" t="s">
        <v>589</v>
      </c>
      <c r="D20" s="5" t="s">
        <v>51</v>
      </c>
      <c r="E20" s="5" t="s">
        <v>11</v>
      </c>
      <c r="F20" s="5" t="s">
        <v>42</v>
      </c>
      <c r="G20" s="5" t="s">
        <v>20</v>
      </c>
      <c r="H20" s="5" t="s">
        <v>10</v>
      </c>
      <c r="I20" s="360" t="s">
        <v>7815</v>
      </c>
      <c r="K20" s="5" t="s">
        <v>43</v>
      </c>
      <c r="L20" s="5" t="s">
        <v>14374</v>
      </c>
      <c r="M20" s="5" t="s">
        <v>12184</v>
      </c>
      <c r="N20" s="5" t="s">
        <v>12184</v>
      </c>
      <c r="O20" s="5" t="s">
        <v>15255</v>
      </c>
      <c r="P20" s="5" t="s">
        <v>8370</v>
      </c>
      <c r="Q20" s="5">
        <v>22297125</v>
      </c>
      <c r="R20" s="5">
        <v>22297125</v>
      </c>
      <c r="S20" t="s">
        <v>42</v>
      </c>
      <c r="T20" t="s">
        <v>53</v>
      </c>
      <c r="U20" t="s">
        <v>16773</v>
      </c>
      <c r="V20" t="s">
        <v>589</v>
      </c>
      <c r="W20" s="219" t="s">
        <v>39</v>
      </c>
    </row>
    <row r="21" spans="1:23" ht="15" x14ac:dyDescent="0.35">
      <c r="A21" s="5" t="s">
        <v>4525</v>
      </c>
      <c r="B21" s="344" t="s">
        <v>2447</v>
      </c>
      <c r="C21" s="5" t="s">
        <v>4526</v>
      </c>
      <c r="D21" s="5" t="s">
        <v>57</v>
      </c>
      <c r="E21" s="5" t="s">
        <v>8</v>
      </c>
      <c r="F21" s="5" t="s">
        <v>42</v>
      </c>
      <c r="G21" s="5" t="s">
        <v>16</v>
      </c>
      <c r="H21" s="5" t="s">
        <v>8</v>
      </c>
      <c r="I21" s="360" t="s">
        <v>7808</v>
      </c>
      <c r="K21" s="5" t="s">
        <v>43</v>
      </c>
      <c r="L21" s="5" t="s">
        <v>11502</v>
      </c>
      <c r="M21" s="5" t="s">
        <v>231</v>
      </c>
      <c r="N21" s="5" t="s">
        <v>11718</v>
      </c>
      <c r="O21" s="5" t="s">
        <v>15255</v>
      </c>
      <c r="P21" s="5" t="s">
        <v>13578</v>
      </c>
      <c r="Q21" s="5">
        <v>22304823</v>
      </c>
      <c r="R21" s="5">
        <v>22304823</v>
      </c>
      <c r="S21" t="s">
        <v>42</v>
      </c>
      <c r="T21" t="s">
        <v>4493</v>
      </c>
      <c r="U21" t="s">
        <v>16774</v>
      </c>
      <c r="V21" t="s">
        <v>4526</v>
      </c>
      <c r="W21" s="219" t="s">
        <v>40</v>
      </c>
    </row>
    <row r="22" spans="1:23" ht="15" x14ac:dyDescent="0.35">
      <c r="A22" s="5" t="s">
        <v>315</v>
      </c>
      <c r="B22" s="344" t="s">
        <v>316</v>
      </c>
      <c r="C22" s="5" t="s">
        <v>153</v>
      </c>
      <c r="D22" s="5" t="s">
        <v>9787</v>
      </c>
      <c r="E22" s="5" t="s">
        <v>9</v>
      </c>
      <c r="F22" s="5" t="s">
        <v>42</v>
      </c>
      <c r="G22" s="5" t="s">
        <v>15</v>
      </c>
      <c r="H22" s="5" t="s">
        <v>6</v>
      </c>
      <c r="I22" s="360" t="s">
        <v>7800</v>
      </c>
      <c r="K22" s="5" t="s">
        <v>43</v>
      </c>
      <c r="L22" s="5" t="s">
        <v>306</v>
      </c>
      <c r="M22" s="5" t="s">
        <v>306</v>
      </c>
      <c r="N22" s="5" t="s">
        <v>153</v>
      </c>
      <c r="O22" s="5" t="s">
        <v>15255</v>
      </c>
      <c r="P22" s="5" t="s">
        <v>14746</v>
      </c>
      <c r="Q22" s="5">
        <v>22828361</v>
      </c>
      <c r="S22" t="s">
        <v>42</v>
      </c>
      <c r="T22" t="s">
        <v>260</v>
      </c>
      <c r="U22" t="s">
        <v>16775</v>
      </c>
      <c r="V22" t="s">
        <v>153</v>
      </c>
      <c r="W22" s="219" t="s">
        <v>41</v>
      </c>
    </row>
    <row r="23" spans="1:23" ht="15" x14ac:dyDescent="0.35">
      <c r="A23" s="5" t="s">
        <v>6261</v>
      </c>
      <c r="B23" s="344" t="s">
        <v>200</v>
      </c>
      <c r="C23" s="5" t="s">
        <v>6475</v>
      </c>
      <c r="D23" s="5" t="s">
        <v>51</v>
      </c>
      <c r="E23" s="5" t="s">
        <v>9</v>
      </c>
      <c r="F23" s="5" t="s">
        <v>42</v>
      </c>
      <c r="G23" s="5" t="s">
        <v>22</v>
      </c>
      <c r="H23" s="5" t="s">
        <v>7</v>
      </c>
      <c r="I23" s="360" t="s">
        <v>7822</v>
      </c>
      <c r="K23" s="5" t="s">
        <v>43</v>
      </c>
      <c r="L23" s="5" t="s">
        <v>143</v>
      </c>
      <c r="M23" s="5" t="s">
        <v>15491</v>
      </c>
      <c r="N23" s="5" t="s">
        <v>154</v>
      </c>
      <c r="O23" s="5" t="s">
        <v>15255</v>
      </c>
      <c r="P23" s="5" t="s">
        <v>14347</v>
      </c>
      <c r="Q23" s="5">
        <v>22217148</v>
      </c>
      <c r="R23" s="5">
        <v>22211625</v>
      </c>
      <c r="S23" t="s">
        <v>45</v>
      </c>
      <c r="T23" t="s">
        <v>13574</v>
      </c>
      <c r="W23" s="219" t="s">
        <v>7451</v>
      </c>
    </row>
    <row r="24" spans="1:23" ht="15" x14ac:dyDescent="0.35">
      <c r="A24" s="5" t="s">
        <v>329</v>
      </c>
      <c r="B24" s="344" t="s">
        <v>331</v>
      </c>
      <c r="C24" s="5" t="s">
        <v>139</v>
      </c>
      <c r="D24" s="5" t="s">
        <v>9787</v>
      </c>
      <c r="E24" s="5" t="s">
        <v>8</v>
      </c>
      <c r="F24" s="5" t="s">
        <v>42</v>
      </c>
      <c r="G24" s="5" t="s">
        <v>7</v>
      </c>
      <c r="H24" s="5" t="s">
        <v>6</v>
      </c>
      <c r="I24" s="360" t="s">
        <v>7752</v>
      </c>
      <c r="K24" s="5" t="s">
        <v>43</v>
      </c>
      <c r="L24" s="5" t="s">
        <v>12418</v>
      </c>
      <c r="M24" s="5" t="s">
        <v>12418</v>
      </c>
      <c r="N24" s="5" t="s">
        <v>139</v>
      </c>
      <c r="O24" s="5" t="s">
        <v>15255</v>
      </c>
      <c r="P24" s="5" t="s">
        <v>330</v>
      </c>
      <c r="Q24" s="5">
        <v>22895375</v>
      </c>
      <c r="R24" s="5">
        <v>22287747</v>
      </c>
      <c r="S24" t="s">
        <v>42</v>
      </c>
      <c r="T24" t="s">
        <v>270</v>
      </c>
      <c r="U24" t="s">
        <v>16776</v>
      </c>
      <c r="V24" t="s">
        <v>139</v>
      </c>
      <c r="W24" s="219" t="s">
        <v>7452</v>
      </c>
    </row>
    <row r="25" spans="1:23" ht="15" x14ac:dyDescent="0.35">
      <c r="A25" s="5" t="s">
        <v>201</v>
      </c>
      <c r="B25" s="344" t="s">
        <v>204</v>
      </c>
      <c r="C25" s="5" t="s">
        <v>202</v>
      </c>
      <c r="D25" s="5" t="s">
        <v>9787</v>
      </c>
      <c r="E25" s="5" t="s">
        <v>7</v>
      </c>
      <c r="F25" s="5" t="s">
        <v>42</v>
      </c>
      <c r="G25" s="5" t="s">
        <v>6</v>
      </c>
      <c r="H25" s="5" t="s">
        <v>15</v>
      </c>
      <c r="I25" s="360" t="s">
        <v>7749</v>
      </c>
      <c r="K25" s="5" t="s">
        <v>43</v>
      </c>
      <c r="L25" s="5" t="s">
        <v>43</v>
      </c>
      <c r="M25" s="5" t="s">
        <v>203</v>
      </c>
      <c r="N25" s="5" t="s">
        <v>11820</v>
      </c>
      <c r="O25" s="5" t="s">
        <v>15255</v>
      </c>
      <c r="P25" s="5" t="s">
        <v>13637</v>
      </c>
      <c r="Q25" s="5">
        <v>22310808</v>
      </c>
      <c r="R25" s="5">
        <v>22911774</v>
      </c>
      <c r="S25" t="s">
        <v>42</v>
      </c>
      <c r="T25" t="s">
        <v>200</v>
      </c>
      <c r="U25" t="s">
        <v>16777</v>
      </c>
      <c r="V25" t="s">
        <v>202</v>
      </c>
      <c r="W25" s="219" t="s">
        <v>7453</v>
      </c>
    </row>
    <row r="26" spans="1:23" ht="15" x14ac:dyDescent="0.35">
      <c r="A26" s="5" t="s">
        <v>254</v>
      </c>
      <c r="B26" s="344" t="s">
        <v>257</v>
      </c>
      <c r="C26" s="5" t="s">
        <v>255</v>
      </c>
      <c r="D26" s="5" t="s">
        <v>9788</v>
      </c>
      <c r="E26" s="5" t="s">
        <v>10</v>
      </c>
      <c r="F26" s="5" t="s">
        <v>42</v>
      </c>
      <c r="G26" s="5" t="s">
        <v>6</v>
      </c>
      <c r="H26" s="5" t="s">
        <v>16</v>
      </c>
      <c r="I26" s="360" t="s">
        <v>7750</v>
      </c>
      <c r="K26" s="5" t="s">
        <v>43</v>
      </c>
      <c r="L26" s="5" t="s">
        <v>43</v>
      </c>
      <c r="M26" s="5" t="s">
        <v>256</v>
      </c>
      <c r="N26" s="5" t="s">
        <v>255</v>
      </c>
      <c r="O26" s="5" t="s">
        <v>15255</v>
      </c>
      <c r="P26" s="5" t="s">
        <v>15513</v>
      </c>
      <c r="Q26" s="5">
        <v>22547978</v>
      </c>
      <c r="R26" s="5">
        <v>86689000</v>
      </c>
      <c r="S26" t="s">
        <v>42</v>
      </c>
      <c r="T26" t="s">
        <v>7483</v>
      </c>
      <c r="U26" t="s">
        <v>16778</v>
      </c>
      <c r="V26" t="s">
        <v>255</v>
      </c>
      <c r="W26" s="219" t="s">
        <v>7738</v>
      </c>
    </row>
    <row r="27" spans="1:23" ht="15" x14ac:dyDescent="0.35">
      <c r="A27" s="5" t="s">
        <v>6268</v>
      </c>
      <c r="B27" s="344" t="s">
        <v>303</v>
      </c>
      <c r="C27" s="5" t="s">
        <v>6479</v>
      </c>
      <c r="D27" s="5" t="s">
        <v>9788</v>
      </c>
      <c r="E27" s="5" t="s">
        <v>11</v>
      </c>
      <c r="F27" s="5" t="s">
        <v>42</v>
      </c>
      <c r="G27" s="5" t="s">
        <v>16</v>
      </c>
      <c r="H27" s="5" t="s">
        <v>9</v>
      </c>
      <c r="I27" s="360" t="s">
        <v>7809</v>
      </c>
      <c r="K27" s="5" t="s">
        <v>43</v>
      </c>
      <c r="L27" s="5" t="s">
        <v>11502</v>
      </c>
      <c r="M27" s="5" t="s">
        <v>226</v>
      </c>
      <c r="N27" s="5" t="s">
        <v>11498</v>
      </c>
      <c r="O27" s="5" t="s">
        <v>15255</v>
      </c>
      <c r="P27" s="5" t="s">
        <v>15492</v>
      </c>
      <c r="Q27" s="5">
        <v>22752752</v>
      </c>
      <c r="S27" t="s">
        <v>45</v>
      </c>
      <c r="T27" t="s">
        <v>13574</v>
      </c>
      <c r="W27" s="219" t="s">
        <v>7739</v>
      </c>
    </row>
    <row r="28" spans="1:23" ht="15" x14ac:dyDescent="0.35">
      <c r="A28" s="5" t="s">
        <v>138</v>
      </c>
      <c r="B28" s="344" t="s">
        <v>140</v>
      </c>
      <c r="C28" s="5" t="s">
        <v>139</v>
      </c>
      <c r="D28" s="5" t="s">
        <v>9787</v>
      </c>
      <c r="E28" s="5" t="s">
        <v>10</v>
      </c>
      <c r="F28" s="5" t="s">
        <v>42</v>
      </c>
      <c r="G28" s="5" t="s">
        <v>6</v>
      </c>
      <c r="H28" s="5" t="s">
        <v>12</v>
      </c>
      <c r="I28" s="360" t="s">
        <v>7747</v>
      </c>
      <c r="K28" s="5" t="s">
        <v>43</v>
      </c>
      <c r="L28" s="5" t="s">
        <v>43</v>
      </c>
      <c r="M28" s="5" t="s">
        <v>14346</v>
      </c>
      <c r="N28" s="5" t="s">
        <v>139</v>
      </c>
      <c r="O28" s="5" t="s">
        <v>15255</v>
      </c>
      <c r="P28" s="5" t="s">
        <v>12935</v>
      </c>
      <c r="Q28" s="5">
        <v>22200284</v>
      </c>
      <c r="S28" t="s">
        <v>42</v>
      </c>
      <c r="T28" t="s">
        <v>137</v>
      </c>
      <c r="U28" t="s">
        <v>16779</v>
      </c>
      <c r="V28" t="s">
        <v>139</v>
      </c>
    </row>
    <row r="29" spans="1:23" ht="15" x14ac:dyDescent="0.35">
      <c r="A29" s="5" t="s">
        <v>5812</v>
      </c>
      <c r="B29" s="344" t="s">
        <v>2846</v>
      </c>
      <c r="C29" s="5" t="s">
        <v>1458</v>
      </c>
      <c r="D29" s="5" t="s">
        <v>51</v>
      </c>
      <c r="E29" s="5" t="s">
        <v>10</v>
      </c>
      <c r="F29" s="5" t="s">
        <v>42</v>
      </c>
      <c r="G29" s="5" t="s">
        <v>208</v>
      </c>
      <c r="H29" s="5" t="s">
        <v>7</v>
      </c>
      <c r="I29" s="360" t="s">
        <v>7827</v>
      </c>
      <c r="K29" s="5" t="s">
        <v>43</v>
      </c>
      <c r="L29" s="5" t="s">
        <v>12028</v>
      </c>
      <c r="M29" s="5" t="s">
        <v>395</v>
      </c>
      <c r="N29" s="5" t="s">
        <v>1458</v>
      </c>
      <c r="O29" s="5" t="s">
        <v>15255</v>
      </c>
      <c r="P29" s="5" t="s">
        <v>13725</v>
      </c>
      <c r="Q29" s="5">
        <v>25290121</v>
      </c>
      <c r="S29" t="s">
        <v>42</v>
      </c>
      <c r="T29" t="s">
        <v>6962</v>
      </c>
      <c r="U29" t="s">
        <v>16780</v>
      </c>
      <c r="V29" t="s">
        <v>1458</v>
      </c>
    </row>
    <row r="30" spans="1:23" ht="15" x14ac:dyDescent="0.35">
      <c r="A30" s="5" t="s">
        <v>63</v>
      </c>
      <c r="B30" s="344" t="s">
        <v>6337</v>
      </c>
      <c r="C30" s="5" t="s">
        <v>7484</v>
      </c>
      <c r="D30" s="5" t="s">
        <v>9787</v>
      </c>
      <c r="E30" s="5" t="s">
        <v>6</v>
      </c>
      <c r="F30" s="5" t="s">
        <v>42</v>
      </c>
      <c r="G30" s="5" t="s">
        <v>6</v>
      </c>
      <c r="H30" s="5" t="s">
        <v>7</v>
      </c>
      <c r="I30" s="360" t="s">
        <v>7742</v>
      </c>
      <c r="K30" s="5" t="s">
        <v>43</v>
      </c>
      <c r="L30" s="5" t="s">
        <v>43</v>
      </c>
      <c r="M30" s="5" t="s">
        <v>14333</v>
      </c>
      <c r="N30" s="5" t="s">
        <v>11474</v>
      </c>
      <c r="O30" s="5" t="s">
        <v>15255</v>
      </c>
      <c r="P30" s="5" t="s">
        <v>15509</v>
      </c>
      <c r="Q30" s="5">
        <v>22220084</v>
      </c>
      <c r="R30" s="5">
        <v>22220084</v>
      </c>
      <c r="S30" t="s">
        <v>42</v>
      </c>
      <c r="T30" t="s">
        <v>7485</v>
      </c>
      <c r="U30" t="s">
        <v>16781</v>
      </c>
      <c r="V30" t="s">
        <v>7484</v>
      </c>
    </row>
    <row r="31" spans="1:23" ht="15" x14ac:dyDescent="0.35">
      <c r="A31" s="5" t="s">
        <v>175</v>
      </c>
      <c r="B31" s="344" t="s">
        <v>177</v>
      </c>
      <c r="C31" s="5" t="s">
        <v>176</v>
      </c>
      <c r="D31" s="5" t="s">
        <v>9787</v>
      </c>
      <c r="E31" s="5" t="s">
        <v>10</v>
      </c>
      <c r="F31" s="5" t="s">
        <v>42</v>
      </c>
      <c r="G31" s="5" t="s">
        <v>22</v>
      </c>
      <c r="H31" s="5" t="s">
        <v>9</v>
      </c>
      <c r="I31" s="360" t="s">
        <v>7824</v>
      </c>
      <c r="K31" s="5" t="s">
        <v>43</v>
      </c>
      <c r="L31" s="5" t="s">
        <v>143</v>
      </c>
      <c r="M31" s="5" t="s">
        <v>176</v>
      </c>
      <c r="N31" s="5" t="s">
        <v>176</v>
      </c>
      <c r="O31" s="5" t="s">
        <v>15255</v>
      </c>
      <c r="P31" s="5" t="s">
        <v>13202</v>
      </c>
      <c r="Q31" s="5">
        <v>22228381</v>
      </c>
      <c r="R31" s="5">
        <v>22228381</v>
      </c>
      <c r="S31" t="s">
        <v>42</v>
      </c>
      <c r="T31" t="s">
        <v>7006</v>
      </c>
      <c r="U31" t="s">
        <v>16782</v>
      </c>
      <c r="V31" t="s">
        <v>176</v>
      </c>
    </row>
    <row r="32" spans="1:23" ht="15" x14ac:dyDescent="0.35">
      <c r="A32" s="5" t="s">
        <v>156</v>
      </c>
      <c r="B32" s="344" t="s">
        <v>157</v>
      </c>
      <c r="C32" s="5" t="s">
        <v>1445</v>
      </c>
      <c r="D32" s="5" t="s">
        <v>9787</v>
      </c>
      <c r="E32" s="5" t="s">
        <v>10</v>
      </c>
      <c r="F32" s="5" t="s">
        <v>42</v>
      </c>
      <c r="G32" s="5" t="s">
        <v>6</v>
      </c>
      <c r="H32" s="5" t="s">
        <v>12</v>
      </c>
      <c r="I32" s="360" t="s">
        <v>7747</v>
      </c>
      <c r="K32" s="5" t="s">
        <v>43</v>
      </c>
      <c r="L32" s="5" t="s">
        <v>43</v>
      </c>
      <c r="M32" s="5" t="s">
        <v>14346</v>
      </c>
      <c r="N32" s="5" t="s">
        <v>11489</v>
      </c>
      <c r="O32" s="5" t="s">
        <v>15255</v>
      </c>
      <c r="P32" s="5" t="s">
        <v>14348</v>
      </c>
      <c r="Q32" s="5">
        <v>22908782</v>
      </c>
      <c r="R32" s="5">
        <v>22908782</v>
      </c>
      <c r="S32" t="s">
        <v>42</v>
      </c>
      <c r="T32" t="s">
        <v>7486</v>
      </c>
      <c r="U32" t="s">
        <v>16783</v>
      </c>
      <c r="V32" t="s">
        <v>1445</v>
      </c>
    </row>
    <row r="33" spans="1:22" ht="15" x14ac:dyDescent="0.35">
      <c r="A33" s="5" t="s">
        <v>3751</v>
      </c>
      <c r="B33" s="344" t="s">
        <v>1595</v>
      </c>
      <c r="C33" s="5" t="s">
        <v>15459</v>
      </c>
      <c r="D33" s="5" t="s">
        <v>51</v>
      </c>
      <c r="E33" s="5" t="s">
        <v>10</v>
      </c>
      <c r="F33" s="5" t="s">
        <v>193</v>
      </c>
      <c r="G33" s="5" t="s">
        <v>8</v>
      </c>
      <c r="H33" s="5" t="s">
        <v>9</v>
      </c>
      <c r="I33" s="360" t="s">
        <v>8040</v>
      </c>
      <c r="K33" s="5" t="s">
        <v>194</v>
      </c>
      <c r="L33" s="5" t="s">
        <v>1455</v>
      </c>
      <c r="M33" s="5" t="s">
        <v>11620</v>
      </c>
      <c r="N33" s="5" t="s">
        <v>11620</v>
      </c>
      <c r="O33" s="5" t="s">
        <v>15255</v>
      </c>
      <c r="P33" s="5" t="s">
        <v>14452</v>
      </c>
      <c r="Q33" s="5">
        <v>22923649</v>
      </c>
      <c r="R33" s="5">
        <v>22923649</v>
      </c>
      <c r="S33" t="s">
        <v>42</v>
      </c>
      <c r="T33" t="s">
        <v>3750</v>
      </c>
      <c r="U33" t="s">
        <v>16784</v>
      </c>
      <c r="V33" t="s">
        <v>15459</v>
      </c>
    </row>
    <row r="34" spans="1:22" ht="15" x14ac:dyDescent="0.35">
      <c r="A34" s="5" t="s">
        <v>229</v>
      </c>
      <c r="B34" s="344" t="s">
        <v>233</v>
      </c>
      <c r="C34" s="5" t="s">
        <v>230</v>
      </c>
      <c r="D34" s="5" t="s">
        <v>9788</v>
      </c>
      <c r="E34" s="5" t="s">
        <v>11</v>
      </c>
      <c r="F34" s="5" t="s">
        <v>42</v>
      </c>
      <c r="G34" s="5" t="s">
        <v>16</v>
      </c>
      <c r="H34" s="5" t="s">
        <v>8</v>
      </c>
      <c r="I34" s="360" t="s">
        <v>7808</v>
      </c>
      <c r="K34" s="5" t="s">
        <v>43</v>
      </c>
      <c r="L34" s="5" t="s">
        <v>11502</v>
      </c>
      <c r="M34" s="5" t="s">
        <v>231</v>
      </c>
      <c r="N34" s="5" t="s">
        <v>230</v>
      </c>
      <c r="O34" s="5" t="s">
        <v>15255</v>
      </c>
      <c r="P34" s="5" t="s">
        <v>13621</v>
      </c>
      <c r="Q34" s="5">
        <v>22544471</v>
      </c>
      <c r="S34" t="s">
        <v>42</v>
      </c>
      <c r="T34" t="s">
        <v>7487</v>
      </c>
      <c r="U34" t="s">
        <v>16785</v>
      </c>
      <c r="V34" t="s">
        <v>230</v>
      </c>
    </row>
    <row r="35" spans="1:22" ht="15" x14ac:dyDescent="0.35">
      <c r="A35" s="5" t="s">
        <v>357</v>
      </c>
      <c r="B35" s="344" t="s">
        <v>358</v>
      </c>
      <c r="C35" s="5" t="s">
        <v>9796</v>
      </c>
      <c r="D35" s="5" t="s">
        <v>9787</v>
      </c>
      <c r="E35" s="5" t="s">
        <v>8</v>
      </c>
      <c r="F35" s="5" t="s">
        <v>42</v>
      </c>
      <c r="G35" s="5" t="s">
        <v>7</v>
      </c>
      <c r="H35" s="5" t="s">
        <v>6</v>
      </c>
      <c r="I35" s="360" t="s">
        <v>7752</v>
      </c>
      <c r="K35" s="5" t="s">
        <v>43</v>
      </c>
      <c r="L35" s="5" t="s">
        <v>12418</v>
      </c>
      <c r="M35" s="5" t="s">
        <v>12418</v>
      </c>
      <c r="N35" s="5" t="s">
        <v>61</v>
      </c>
      <c r="O35" s="5" t="s">
        <v>15255</v>
      </c>
      <c r="P35" s="5" t="s">
        <v>11704</v>
      </c>
      <c r="Q35" s="5">
        <v>22892675</v>
      </c>
      <c r="R35" s="5">
        <v>22894847</v>
      </c>
      <c r="S35" t="s">
        <v>42</v>
      </c>
      <c r="T35" t="s">
        <v>279</v>
      </c>
      <c r="U35" t="s">
        <v>16786</v>
      </c>
      <c r="V35" t="s">
        <v>9796</v>
      </c>
    </row>
    <row r="36" spans="1:22" ht="15" x14ac:dyDescent="0.35">
      <c r="A36" s="5" t="s">
        <v>9951</v>
      </c>
      <c r="B36" s="344" t="s">
        <v>9950</v>
      </c>
      <c r="C36" s="5" t="s">
        <v>9952</v>
      </c>
      <c r="D36" s="5" t="s">
        <v>9788</v>
      </c>
      <c r="E36" s="5" t="s">
        <v>7</v>
      </c>
      <c r="F36" s="5" t="s">
        <v>42</v>
      </c>
      <c r="G36" s="5" t="s">
        <v>6</v>
      </c>
      <c r="H36" s="5" t="s">
        <v>9</v>
      </c>
      <c r="I36" s="360" t="s">
        <v>7744</v>
      </c>
      <c r="K36" s="5" t="s">
        <v>43</v>
      </c>
      <c r="L36" s="5" t="s">
        <v>43</v>
      </c>
      <c r="M36" s="5" t="s">
        <v>14337</v>
      </c>
      <c r="N36" s="5" t="s">
        <v>11607</v>
      </c>
      <c r="O36" s="5" t="s">
        <v>15255</v>
      </c>
      <c r="P36" s="5" t="s">
        <v>10211</v>
      </c>
      <c r="Q36" s="5">
        <v>22220024</v>
      </c>
      <c r="S36" t="s">
        <v>42</v>
      </c>
      <c r="T36" t="s">
        <v>82</v>
      </c>
      <c r="U36" t="s">
        <v>16787</v>
      </c>
      <c r="V36" t="s">
        <v>9952</v>
      </c>
    </row>
    <row r="37" spans="1:22" ht="15" x14ac:dyDescent="0.35">
      <c r="A37" s="5" t="s">
        <v>567</v>
      </c>
      <c r="B37" s="344" t="s">
        <v>569</v>
      </c>
      <c r="C37" s="5" t="s">
        <v>8517</v>
      </c>
      <c r="D37" s="5" t="s">
        <v>51</v>
      </c>
      <c r="E37" s="5" t="s">
        <v>6</v>
      </c>
      <c r="F37" s="5" t="s">
        <v>42</v>
      </c>
      <c r="G37" s="5" t="s">
        <v>14</v>
      </c>
      <c r="H37" s="5" t="s">
        <v>8</v>
      </c>
      <c r="I37" s="360" t="s">
        <v>7795</v>
      </c>
      <c r="K37" s="5" t="s">
        <v>43</v>
      </c>
      <c r="L37" s="5" t="s">
        <v>14369</v>
      </c>
      <c r="M37" s="5" t="s">
        <v>568</v>
      </c>
      <c r="N37" s="5" t="s">
        <v>568</v>
      </c>
      <c r="O37" s="5" t="s">
        <v>15255</v>
      </c>
      <c r="P37" s="5" t="s">
        <v>10867</v>
      </c>
      <c r="Q37" s="5">
        <v>22480564</v>
      </c>
      <c r="R37" s="5">
        <v>22560664</v>
      </c>
      <c r="S37" t="s">
        <v>42</v>
      </c>
      <c r="T37" t="s">
        <v>7488</v>
      </c>
      <c r="U37" t="s">
        <v>16788</v>
      </c>
      <c r="V37" t="s">
        <v>8517</v>
      </c>
    </row>
    <row r="38" spans="1:22" ht="15" x14ac:dyDescent="0.35">
      <c r="A38" s="5" t="s">
        <v>557</v>
      </c>
      <c r="B38" s="344" t="s">
        <v>69</v>
      </c>
      <c r="C38" s="5" t="s">
        <v>558</v>
      </c>
      <c r="D38" s="5" t="s">
        <v>51</v>
      </c>
      <c r="E38" s="5" t="s">
        <v>6</v>
      </c>
      <c r="F38" s="5" t="s">
        <v>42</v>
      </c>
      <c r="G38" s="5" t="s">
        <v>14</v>
      </c>
      <c r="H38" s="5" t="s">
        <v>7</v>
      </c>
      <c r="I38" s="360" t="s">
        <v>7794</v>
      </c>
      <c r="K38" s="5" t="s">
        <v>43</v>
      </c>
      <c r="L38" s="5" t="s">
        <v>14369</v>
      </c>
      <c r="M38" s="5" t="s">
        <v>15526</v>
      </c>
      <c r="N38" s="5" t="s">
        <v>483</v>
      </c>
      <c r="O38" s="5" t="s">
        <v>15255</v>
      </c>
      <c r="P38" s="5" t="s">
        <v>15527</v>
      </c>
      <c r="Q38" s="5">
        <v>22489598</v>
      </c>
      <c r="R38" s="5">
        <v>22489598</v>
      </c>
      <c r="S38" t="s">
        <v>42</v>
      </c>
      <c r="T38" t="s">
        <v>7489</v>
      </c>
      <c r="U38" t="s">
        <v>16789</v>
      </c>
      <c r="V38" t="s">
        <v>558</v>
      </c>
    </row>
    <row r="39" spans="1:22" ht="15" x14ac:dyDescent="0.35">
      <c r="A39" s="5" t="s">
        <v>592</v>
      </c>
      <c r="B39" s="344" t="s">
        <v>582</v>
      </c>
      <c r="C39" s="5" t="s">
        <v>593</v>
      </c>
      <c r="D39" s="5" t="s">
        <v>51</v>
      </c>
      <c r="E39" s="5" t="s">
        <v>10</v>
      </c>
      <c r="F39" s="5" t="s">
        <v>42</v>
      </c>
      <c r="G39" s="5" t="s">
        <v>208</v>
      </c>
      <c r="H39" s="5" t="s">
        <v>8</v>
      </c>
      <c r="I39" s="360" t="s">
        <v>7828</v>
      </c>
      <c r="K39" s="5" t="s">
        <v>43</v>
      </c>
      <c r="L39" s="5" t="s">
        <v>12028</v>
      </c>
      <c r="M39" s="5" t="s">
        <v>15236</v>
      </c>
      <c r="N39" s="5" t="s">
        <v>593</v>
      </c>
      <c r="O39" s="5" t="s">
        <v>15255</v>
      </c>
      <c r="P39" s="5" t="s">
        <v>14546</v>
      </c>
      <c r="Q39" s="5">
        <v>22455898</v>
      </c>
      <c r="S39" t="s">
        <v>42</v>
      </c>
      <c r="T39" t="s">
        <v>591</v>
      </c>
      <c r="U39" t="s">
        <v>16790</v>
      </c>
      <c r="V39" t="s">
        <v>593</v>
      </c>
    </row>
    <row r="40" spans="1:22" ht="15" x14ac:dyDescent="0.35">
      <c r="A40" s="5" t="s">
        <v>125</v>
      </c>
      <c r="B40" s="344" t="s">
        <v>124</v>
      </c>
      <c r="C40" s="5" t="s">
        <v>126</v>
      </c>
      <c r="D40" s="5" t="s">
        <v>9788</v>
      </c>
      <c r="E40" s="5" t="s">
        <v>9</v>
      </c>
      <c r="F40" s="5" t="s">
        <v>42</v>
      </c>
      <c r="G40" s="5" t="s">
        <v>96</v>
      </c>
      <c r="H40" s="5" t="s">
        <v>8</v>
      </c>
      <c r="I40" s="360" t="s">
        <v>7843</v>
      </c>
      <c r="K40" s="5" t="s">
        <v>43</v>
      </c>
      <c r="L40" s="5" t="s">
        <v>11484</v>
      </c>
      <c r="M40" s="5" t="s">
        <v>14344</v>
      </c>
      <c r="N40" s="5" t="s">
        <v>11483</v>
      </c>
      <c r="O40" s="5" t="s">
        <v>15255</v>
      </c>
      <c r="P40" s="5" t="s">
        <v>14345</v>
      </c>
      <c r="Q40" s="5">
        <v>22736112</v>
      </c>
      <c r="R40" s="5">
        <v>85293102</v>
      </c>
      <c r="S40" t="s">
        <v>42</v>
      </c>
      <c r="T40" t="s">
        <v>124</v>
      </c>
      <c r="U40" t="s">
        <v>16791</v>
      </c>
      <c r="V40" t="s">
        <v>126</v>
      </c>
    </row>
    <row r="41" spans="1:22" ht="15" x14ac:dyDescent="0.35">
      <c r="A41" s="5" t="s">
        <v>350</v>
      </c>
      <c r="B41" s="344" t="s">
        <v>351</v>
      </c>
      <c r="C41" s="5" t="s">
        <v>9797</v>
      </c>
      <c r="D41" s="5" t="s">
        <v>9787</v>
      </c>
      <c r="E41" s="5" t="s">
        <v>8</v>
      </c>
      <c r="F41" s="5" t="s">
        <v>42</v>
      </c>
      <c r="G41" s="5" t="s">
        <v>7</v>
      </c>
      <c r="H41" s="5" t="s">
        <v>8</v>
      </c>
      <c r="I41" s="360" t="s">
        <v>7754</v>
      </c>
      <c r="K41" s="5" t="s">
        <v>43</v>
      </c>
      <c r="L41" s="5" t="s">
        <v>12418</v>
      </c>
      <c r="M41" s="5" t="s">
        <v>153</v>
      </c>
      <c r="N41" s="5" t="s">
        <v>9797</v>
      </c>
      <c r="O41" s="5" t="s">
        <v>15255</v>
      </c>
      <c r="P41" s="5" t="s">
        <v>232</v>
      </c>
      <c r="Q41" s="5">
        <v>22281758</v>
      </c>
      <c r="R41" s="5">
        <v>22281758</v>
      </c>
      <c r="S41" t="s">
        <v>42</v>
      </c>
      <c r="T41" t="s">
        <v>283</v>
      </c>
      <c r="U41" t="s">
        <v>16792</v>
      </c>
      <c r="V41" t="s">
        <v>9797</v>
      </c>
    </row>
    <row r="42" spans="1:22" ht="15" x14ac:dyDescent="0.35">
      <c r="A42" s="5" t="s">
        <v>4558</v>
      </c>
      <c r="B42" s="344" t="s">
        <v>2441</v>
      </c>
      <c r="C42" s="5" t="s">
        <v>4559</v>
      </c>
      <c r="D42" s="5" t="s">
        <v>9788</v>
      </c>
      <c r="E42" s="5" t="s">
        <v>11</v>
      </c>
      <c r="F42" s="5" t="s">
        <v>42</v>
      </c>
      <c r="G42" s="5" t="s">
        <v>16</v>
      </c>
      <c r="H42" s="5" t="s">
        <v>10</v>
      </c>
      <c r="I42" s="360" t="s">
        <v>7810</v>
      </c>
      <c r="K42" s="5" t="s">
        <v>43</v>
      </c>
      <c r="L42" s="5" t="s">
        <v>11502</v>
      </c>
      <c r="M42" s="5" t="s">
        <v>244</v>
      </c>
      <c r="N42" s="5" t="s">
        <v>4559</v>
      </c>
      <c r="O42" s="5" t="s">
        <v>15255</v>
      </c>
      <c r="P42" s="5" t="s">
        <v>6748</v>
      </c>
      <c r="Q42" s="5">
        <v>22542637</v>
      </c>
      <c r="S42" t="s">
        <v>42</v>
      </c>
      <c r="T42" t="s">
        <v>4359</v>
      </c>
      <c r="U42" t="s">
        <v>16793</v>
      </c>
      <c r="V42" t="s">
        <v>4559</v>
      </c>
    </row>
    <row r="43" spans="1:22" ht="15" x14ac:dyDescent="0.35">
      <c r="A43" s="5" t="s">
        <v>304</v>
      </c>
      <c r="B43" s="344" t="s">
        <v>307</v>
      </c>
      <c r="C43" s="5" t="s">
        <v>305</v>
      </c>
      <c r="D43" s="5" t="s">
        <v>9787</v>
      </c>
      <c r="E43" s="5" t="s">
        <v>9</v>
      </c>
      <c r="F43" s="5" t="s">
        <v>42</v>
      </c>
      <c r="G43" s="5" t="s">
        <v>15</v>
      </c>
      <c r="H43" s="5" t="s">
        <v>8</v>
      </c>
      <c r="I43" s="360" t="s">
        <v>7802</v>
      </c>
      <c r="K43" s="5" t="s">
        <v>43</v>
      </c>
      <c r="L43" s="5" t="s">
        <v>306</v>
      </c>
      <c r="M43" s="5" t="s">
        <v>11508</v>
      </c>
      <c r="N43" s="5" t="s">
        <v>139</v>
      </c>
      <c r="O43" s="5" t="s">
        <v>15255</v>
      </c>
      <c r="P43" s="5" t="s">
        <v>15775</v>
      </c>
      <c r="Q43" s="5">
        <v>22153490</v>
      </c>
      <c r="R43" s="5">
        <v>22153490</v>
      </c>
      <c r="S43" t="s">
        <v>42</v>
      </c>
      <c r="T43" t="s">
        <v>303</v>
      </c>
      <c r="U43" t="s">
        <v>16794</v>
      </c>
      <c r="V43" t="s">
        <v>305</v>
      </c>
    </row>
    <row r="44" spans="1:22" ht="15" x14ac:dyDescent="0.35">
      <c r="A44" s="5" t="s">
        <v>6267</v>
      </c>
      <c r="B44" s="344" t="s">
        <v>299</v>
      </c>
      <c r="C44" s="5" t="s">
        <v>6478</v>
      </c>
      <c r="D44" s="5" t="s">
        <v>9788</v>
      </c>
      <c r="E44" s="5" t="s">
        <v>10</v>
      </c>
      <c r="F44" s="5" t="s">
        <v>42</v>
      </c>
      <c r="G44" s="5" t="s">
        <v>6</v>
      </c>
      <c r="H44" s="5" t="s">
        <v>16</v>
      </c>
      <c r="I44" s="360" t="s">
        <v>7750</v>
      </c>
      <c r="K44" s="5" t="s">
        <v>43</v>
      </c>
      <c r="L44" s="5" t="s">
        <v>43</v>
      </c>
      <c r="M44" s="5" t="s">
        <v>256</v>
      </c>
      <c r="N44" s="5" t="s">
        <v>11496</v>
      </c>
      <c r="O44" s="5" t="s">
        <v>15255</v>
      </c>
      <c r="P44" s="5" t="s">
        <v>6531</v>
      </c>
      <c r="Q44" s="5">
        <v>22547928</v>
      </c>
      <c r="R44" s="5">
        <v>22521852</v>
      </c>
      <c r="S44" t="s">
        <v>45</v>
      </c>
      <c r="T44" t="s">
        <v>13574</v>
      </c>
    </row>
    <row r="45" spans="1:22" ht="15" x14ac:dyDescent="0.35">
      <c r="A45" s="5" t="s">
        <v>5929</v>
      </c>
      <c r="B45" s="344" t="s">
        <v>2433</v>
      </c>
      <c r="C45" s="5" t="s">
        <v>6917</v>
      </c>
      <c r="D45" s="5" t="s">
        <v>9788</v>
      </c>
      <c r="E45" s="5" t="s">
        <v>11</v>
      </c>
      <c r="F45" s="5" t="s">
        <v>42</v>
      </c>
      <c r="G45" s="5" t="s">
        <v>16</v>
      </c>
      <c r="H45" s="5" t="s">
        <v>10</v>
      </c>
      <c r="I45" s="360" t="s">
        <v>7810</v>
      </c>
      <c r="K45" s="5" t="s">
        <v>43</v>
      </c>
      <c r="L45" s="5" t="s">
        <v>11502</v>
      </c>
      <c r="M45" s="5" t="s">
        <v>244</v>
      </c>
      <c r="N45" s="5" t="s">
        <v>11717</v>
      </c>
      <c r="O45" s="5" t="s">
        <v>15255</v>
      </c>
      <c r="P45" s="5" t="s">
        <v>13580</v>
      </c>
      <c r="Q45" s="5">
        <v>22525403</v>
      </c>
      <c r="S45" t="s">
        <v>42</v>
      </c>
      <c r="T45" t="s">
        <v>6916</v>
      </c>
      <c r="U45" t="s">
        <v>16795</v>
      </c>
      <c r="V45" t="s">
        <v>6917</v>
      </c>
    </row>
    <row r="46" spans="1:22" ht="15" x14ac:dyDescent="0.35">
      <c r="A46" s="5" t="s">
        <v>5957</v>
      </c>
      <c r="B46" s="344" t="s">
        <v>2876</v>
      </c>
      <c r="C46" s="5" t="s">
        <v>483</v>
      </c>
      <c r="D46" s="5" t="s">
        <v>51</v>
      </c>
      <c r="E46" s="5" t="s">
        <v>11</v>
      </c>
      <c r="F46" s="5" t="s">
        <v>42</v>
      </c>
      <c r="G46" s="5" t="s">
        <v>20</v>
      </c>
      <c r="H46" s="5" t="s">
        <v>6</v>
      </c>
      <c r="I46" s="360" t="s">
        <v>7811</v>
      </c>
      <c r="K46" s="5" t="s">
        <v>43</v>
      </c>
      <c r="L46" s="5" t="s">
        <v>14374</v>
      </c>
      <c r="M46" s="5" t="s">
        <v>249</v>
      </c>
      <c r="N46" s="5" t="s">
        <v>483</v>
      </c>
      <c r="O46" s="5" t="s">
        <v>15255</v>
      </c>
      <c r="P46" s="5" t="s">
        <v>8575</v>
      </c>
      <c r="Q46" s="5">
        <v>22925189</v>
      </c>
      <c r="S46" t="s">
        <v>42</v>
      </c>
      <c r="T46" t="s">
        <v>6965</v>
      </c>
      <c r="U46" t="s">
        <v>16796</v>
      </c>
      <c r="V46" t="s">
        <v>483</v>
      </c>
    </row>
    <row r="47" spans="1:22" ht="15" x14ac:dyDescent="0.35">
      <c r="A47" s="5" t="s">
        <v>15057</v>
      </c>
      <c r="B47" s="344" t="s">
        <v>15058</v>
      </c>
      <c r="C47" s="5" t="s">
        <v>15059</v>
      </c>
      <c r="D47" s="5" t="s">
        <v>51</v>
      </c>
      <c r="E47" s="5" t="s">
        <v>11</v>
      </c>
      <c r="F47" s="5" t="s">
        <v>42</v>
      </c>
      <c r="G47" s="5" t="s">
        <v>20</v>
      </c>
      <c r="H47" s="5" t="s">
        <v>10</v>
      </c>
      <c r="I47" s="360" t="s">
        <v>7815</v>
      </c>
      <c r="K47" s="5" t="s">
        <v>43</v>
      </c>
      <c r="L47" s="5" t="s">
        <v>14374</v>
      </c>
      <c r="M47" s="5" t="s">
        <v>12184</v>
      </c>
      <c r="N47" s="5" t="s">
        <v>15059</v>
      </c>
      <c r="O47" s="5" t="s">
        <v>15255</v>
      </c>
      <c r="P47" s="5" t="s">
        <v>16411</v>
      </c>
      <c r="Q47" s="5">
        <v>21006676</v>
      </c>
      <c r="S47" t="s">
        <v>42</v>
      </c>
      <c r="T47" t="s">
        <v>623</v>
      </c>
      <c r="U47" t="s">
        <v>16797</v>
      </c>
      <c r="V47" t="s">
        <v>15059</v>
      </c>
    </row>
    <row r="48" spans="1:22" ht="15" x14ac:dyDescent="0.35">
      <c r="A48" s="5" t="s">
        <v>5849</v>
      </c>
      <c r="B48" s="344" t="s">
        <v>1297</v>
      </c>
      <c r="C48" s="5" t="s">
        <v>8240</v>
      </c>
      <c r="D48" s="5" t="s">
        <v>51</v>
      </c>
      <c r="E48" s="5" t="s">
        <v>7</v>
      </c>
      <c r="F48" s="5" t="s">
        <v>42</v>
      </c>
      <c r="G48" s="5" t="s">
        <v>14</v>
      </c>
      <c r="H48" s="5" t="s">
        <v>12</v>
      </c>
      <c r="I48" s="360" t="s">
        <v>7799</v>
      </c>
      <c r="K48" s="5" t="s">
        <v>43</v>
      </c>
      <c r="L48" s="5" t="s">
        <v>14369</v>
      </c>
      <c r="M48" s="5" t="s">
        <v>14371</v>
      </c>
      <c r="N48" s="5" t="s">
        <v>11699</v>
      </c>
      <c r="O48" s="5" t="s">
        <v>15255</v>
      </c>
      <c r="P48" s="5" t="s">
        <v>9382</v>
      </c>
      <c r="Q48" s="5">
        <v>22296193</v>
      </c>
      <c r="R48" s="5">
        <v>22296193</v>
      </c>
      <c r="S48" t="s">
        <v>42</v>
      </c>
      <c r="T48" t="s">
        <v>6901</v>
      </c>
      <c r="U48" t="s">
        <v>16798</v>
      </c>
      <c r="V48" t="s">
        <v>8240</v>
      </c>
    </row>
    <row r="49" spans="1:22" ht="15" x14ac:dyDescent="0.35">
      <c r="A49" s="5" t="s">
        <v>6260</v>
      </c>
      <c r="B49" s="344" t="s">
        <v>191</v>
      </c>
      <c r="C49" s="5" t="s">
        <v>8217</v>
      </c>
      <c r="D49" s="5" t="s">
        <v>51</v>
      </c>
      <c r="E49" s="5" t="s">
        <v>9</v>
      </c>
      <c r="F49" s="5" t="s">
        <v>42</v>
      </c>
      <c r="G49" s="5" t="s">
        <v>22</v>
      </c>
      <c r="H49" s="5" t="s">
        <v>6</v>
      </c>
      <c r="I49" s="360" t="s">
        <v>7821</v>
      </c>
      <c r="K49" s="5" t="s">
        <v>43</v>
      </c>
      <c r="L49" s="5" t="s">
        <v>143</v>
      </c>
      <c r="M49" s="5" t="s">
        <v>15231</v>
      </c>
      <c r="N49" s="5" t="s">
        <v>166</v>
      </c>
      <c r="O49" s="5" t="s">
        <v>15255</v>
      </c>
      <c r="P49" s="5" t="s">
        <v>12937</v>
      </c>
      <c r="Q49" s="5">
        <v>22366953</v>
      </c>
      <c r="R49" s="5">
        <v>22366953</v>
      </c>
      <c r="S49" t="s">
        <v>45</v>
      </c>
      <c r="T49" t="s">
        <v>13574</v>
      </c>
    </row>
    <row r="50" spans="1:22" ht="15" x14ac:dyDescent="0.35">
      <c r="A50" s="5" t="s">
        <v>6269</v>
      </c>
      <c r="B50" s="344" t="s">
        <v>310</v>
      </c>
      <c r="C50" s="5" t="s">
        <v>6480</v>
      </c>
      <c r="D50" s="5" t="s">
        <v>9788</v>
      </c>
      <c r="E50" s="5" t="s">
        <v>10</v>
      </c>
      <c r="F50" s="5" t="s">
        <v>42</v>
      </c>
      <c r="G50" s="5" t="s">
        <v>6</v>
      </c>
      <c r="H50" s="5" t="s">
        <v>16</v>
      </c>
      <c r="I50" s="360" t="s">
        <v>7750</v>
      </c>
      <c r="K50" s="5" t="s">
        <v>43</v>
      </c>
      <c r="L50" s="5" t="s">
        <v>43</v>
      </c>
      <c r="M50" s="5" t="s">
        <v>256</v>
      </c>
      <c r="N50" s="5" t="s">
        <v>11499</v>
      </c>
      <c r="O50" s="5" t="s">
        <v>15255</v>
      </c>
      <c r="P50" s="5" t="s">
        <v>12938</v>
      </c>
      <c r="Q50" s="5">
        <v>22523529</v>
      </c>
      <c r="R50" s="5">
        <v>22149560</v>
      </c>
      <c r="S50" t="s">
        <v>45</v>
      </c>
      <c r="T50" t="s">
        <v>13574</v>
      </c>
    </row>
    <row r="51" spans="1:22" ht="15" x14ac:dyDescent="0.35">
      <c r="A51" s="5" t="s">
        <v>560</v>
      </c>
      <c r="B51" s="344" t="s">
        <v>561</v>
      </c>
      <c r="C51" s="5" t="s">
        <v>15456</v>
      </c>
      <c r="D51" s="5" t="s">
        <v>51</v>
      </c>
      <c r="E51" s="5" t="s">
        <v>7</v>
      </c>
      <c r="F51" s="5" t="s">
        <v>42</v>
      </c>
      <c r="G51" s="5" t="s">
        <v>14</v>
      </c>
      <c r="H51" s="5" t="s">
        <v>10</v>
      </c>
      <c r="I51" s="360" t="s">
        <v>7797</v>
      </c>
      <c r="K51" s="5" t="s">
        <v>43</v>
      </c>
      <c r="L51" s="5" t="s">
        <v>14369</v>
      </c>
      <c r="M51" s="5" t="s">
        <v>14370</v>
      </c>
      <c r="N51" s="5" t="s">
        <v>502</v>
      </c>
      <c r="O51" s="5" t="s">
        <v>15255</v>
      </c>
      <c r="P51" s="5" t="s">
        <v>13399</v>
      </c>
      <c r="Q51" s="5">
        <v>22851070</v>
      </c>
      <c r="S51" t="s">
        <v>42</v>
      </c>
      <c r="T51" t="s">
        <v>559</v>
      </c>
      <c r="U51" t="s">
        <v>16799</v>
      </c>
      <c r="V51" t="s">
        <v>15456</v>
      </c>
    </row>
    <row r="52" spans="1:22" ht="15" x14ac:dyDescent="0.35">
      <c r="A52" s="5" t="s">
        <v>6257</v>
      </c>
      <c r="B52" s="344" t="s">
        <v>127</v>
      </c>
      <c r="C52" s="5" t="s">
        <v>6472</v>
      </c>
      <c r="D52" s="5" t="s">
        <v>9788</v>
      </c>
      <c r="E52" s="5" t="s">
        <v>9</v>
      </c>
      <c r="F52" s="5" t="s">
        <v>42</v>
      </c>
      <c r="G52" s="5" t="s">
        <v>96</v>
      </c>
      <c r="H52" s="5" t="s">
        <v>6</v>
      </c>
      <c r="I52" s="360" t="s">
        <v>7841</v>
      </c>
      <c r="K52" s="5" t="s">
        <v>43</v>
      </c>
      <c r="L52" s="5" t="s">
        <v>11484</v>
      </c>
      <c r="M52" s="5" t="s">
        <v>11484</v>
      </c>
      <c r="N52" s="5" t="s">
        <v>11484</v>
      </c>
      <c r="O52" s="5" t="s">
        <v>15255</v>
      </c>
      <c r="P52" s="5" t="s">
        <v>13912</v>
      </c>
      <c r="Q52" s="5">
        <v>22721664</v>
      </c>
      <c r="R52" s="5">
        <v>22710317</v>
      </c>
      <c r="S52" t="s">
        <v>45</v>
      </c>
      <c r="T52" t="s">
        <v>13574</v>
      </c>
    </row>
    <row r="53" spans="1:22" ht="15" x14ac:dyDescent="0.35">
      <c r="A53" s="5" t="s">
        <v>65</v>
      </c>
      <c r="B53" s="344" t="s">
        <v>67</v>
      </c>
      <c r="C53" s="5" t="s">
        <v>9792</v>
      </c>
      <c r="D53" s="5" t="s">
        <v>9787</v>
      </c>
      <c r="E53" s="5" t="s">
        <v>6</v>
      </c>
      <c r="F53" s="5" t="s">
        <v>42</v>
      </c>
      <c r="G53" s="5" t="s">
        <v>6</v>
      </c>
      <c r="H53" s="5" t="s">
        <v>7</v>
      </c>
      <c r="I53" s="360" t="s">
        <v>7742</v>
      </c>
      <c r="K53" s="5" t="s">
        <v>43</v>
      </c>
      <c r="L53" s="5" t="s">
        <v>43</v>
      </c>
      <c r="M53" s="5" t="s">
        <v>14333</v>
      </c>
      <c r="N53" s="5" t="s">
        <v>66</v>
      </c>
      <c r="O53" s="5" t="s">
        <v>15255</v>
      </c>
      <c r="P53" s="5" t="s">
        <v>15512</v>
      </c>
      <c r="Q53" s="5">
        <v>22220017</v>
      </c>
      <c r="R53" s="5">
        <v>22220017</v>
      </c>
      <c r="S53" t="s">
        <v>42</v>
      </c>
      <c r="T53" t="s">
        <v>64</v>
      </c>
      <c r="U53" t="s">
        <v>16800</v>
      </c>
      <c r="V53" t="s">
        <v>9792</v>
      </c>
    </row>
    <row r="54" spans="1:22" ht="15" x14ac:dyDescent="0.35">
      <c r="A54" s="5" t="s">
        <v>99</v>
      </c>
      <c r="B54" s="344" t="s">
        <v>6340</v>
      </c>
      <c r="C54" s="5" t="s">
        <v>8233</v>
      </c>
      <c r="D54" s="5" t="s">
        <v>9788</v>
      </c>
      <c r="E54" s="5" t="s">
        <v>8</v>
      </c>
      <c r="F54" s="5" t="s">
        <v>42</v>
      </c>
      <c r="G54" s="5" t="s">
        <v>6</v>
      </c>
      <c r="H54" s="5" t="s">
        <v>10</v>
      </c>
      <c r="I54" s="360" t="s">
        <v>7745</v>
      </c>
      <c r="K54" s="5" t="s">
        <v>43</v>
      </c>
      <c r="L54" s="5" t="s">
        <v>43</v>
      </c>
      <c r="M54" s="5" t="s">
        <v>100</v>
      </c>
      <c r="N54" s="5" t="s">
        <v>11485</v>
      </c>
      <c r="O54" s="5" t="s">
        <v>15255</v>
      </c>
      <c r="P54" s="5" t="s">
        <v>8576</v>
      </c>
      <c r="Q54" s="5">
        <v>22269446</v>
      </c>
      <c r="S54" t="s">
        <v>42</v>
      </c>
      <c r="T54" t="s">
        <v>98</v>
      </c>
      <c r="U54" t="s">
        <v>16801</v>
      </c>
      <c r="V54" t="s">
        <v>8233</v>
      </c>
    </row>
    <row r="55" spans="1:22" ht="15" x14ac:dyDescent="0.35">
      <c r="A55" s="5" t="s">
        <v>6249</v>
      </c>
      <c r="B55" s="344" t="s">
        <v>47</v>
      </c>
      <c r="C55" s="5" t="s">
        <v>6465</v>
      </c>
      <c r="D55" s="5" t="s">
        <v>9788</v>
      </c>
      <c r="E55" s="5" t="s">
        <v>6</v>
      </c>
      <c r="F55" s="5" t="s">
        <v>42</v>
      </c>
      <c r="G55" s="5" t="s">
        <v>6</v>
      </c>
      <c r="H55" s="5" t="s">
        <v>8</v>
      </c>
      <c r="I55" s="360" t="s">
        <v>7743</v>
      </c>
      <c r="K55" s="5" t="s">
        <v>43</v>
      </c>
      <c r="L55" s="5" t="s">
        <v>43</v>
      </c>
      <c r="M55" s="5" t="s">
        <v>14334</v>
      </c>
      <c r="N55" s="5" t="s">
        <v>11475</v>
      </c>
      <c r="O55" s="5" t="s">
        <v>15255</v>
      </c>
      <c r="P55" s="5" t="s">
        <v>8349</v>
      </c>
      <c r="Q55" s="5">
        <v>22220059</v>
      </c>
      <c r="S55" t="s">
        <v>45</v>
      </c>
      <c r="T55" t="s">
        <v>13574</v>
      </c>
    </row>
    <row r="56" spans="1:22" ht="15" x14ac:dyDescent="0.35">
      <c r="A56" s="5" t="s">
        <v>6262</v>
      </c>
      <c r="B56" s="344" t="s">
        <v>212</v>
      </c>
      <c r="C56" s="5" t="s">
        <v>8218</v>
      </c>
      <c r="D56" s="5" t="s">
        <v>51</v>
      </c>
      <c r="E56" s="5" t="s">
        <v>9</v>
      </c>
      <c r="F56" s="5" t="s">
        <v>42</v>
      </c>
      <c r="G56" s="5" t="s">
        <v>22</v>
      </c>
      <c r="H56" s="5" t="s">
        <v>6</v>
      </c>
      <c r="I56" s="360" t="s">
        <v>7821</v>
      </c>
      <c r="K56" s="5" t="s">
        <v>43</v>
      </c>
      <c r="L56" s="5" t="s">
        <v>143</v>
      </c>
      <c r="M56" s="5" t="s">
        <v>15231</v>
      </c>
      <c r="N56" s="5" t="s">
        <v>178</v>
      </c>
      <c r="O56" s="5" t="s">
        <v>15255</v>
      </c>
      <c r="P56" s="5" t="s">
        <v>13586</v>
      </c>
      <c r="Q56" s="5">
        <v>22357682</v>
      </c>
      <c r="R56" s="5">
        <v>22357682</v>
      </c>
      <c r="S56" t="s">
        <v>45</v>
      </c>
      <c r="T56" t="s">
        <v>13574</v>
      </c>
    </row>
    <row r="57" spans="1:22" ht="15" x14ac:dyDescent="0.35">
      <c r="A57" s="5" t="s">
        <v>609</v>
      </c>
      <c r="B57" s="344" t="s">
        <v>6350</v>
      </c>
      <c r="C57" s="5" t="s">
        <v>610</v>
      </c>
      <c r="D57" s="5" t="s">
        <v>51</v>
      </c>
      <c r="E57" s="5" t="s">
        <v>10</v>
      </c>
      <c r="F57" s="5" t="s">
        <v>42</v>
      </c>
      <c r="G57" s="5" t="s">
        <v>208</v>
      </c>
      <c r="H57" s="5" t="s">
        <v>6</v>
      </c>
      <c r="I57" s="360" t="s">
        <v>7826</v>
      </c>
      <c r="K57" s="5" t="s">
        <v>43</v>
      </c>
      <c r="L57" s="5" t="s">
        <v>12028</v>
      </c>
      <c r="M57" s="5" t="s">
        <v>611</v>
      </c>
      <c r="N57" s="5" t="s">
        <v>610</v>
      </c>
      <c r="O57" s="5" t="s">
        <v>15255</v>
      </c>
      <c r="P57" s="5" t="s">
        <v>15530</v>
      </c>
      <c r="Q57" s="5">
        <v>22355093</v>
      </c>
      <c r="R57" s="5">
        <v>22355093</v>
      </c>
      <c r="S57" t="s">
        <v>42</v>
      </c>
      <c r="T57" t="s">
        <v>7490</v>
      </c>
      <c r="U57" t="s">
        <v>16802</v>
      </c>
      <c r="V57" t="s">
        <v>610</v>
      </c>
    </row>
    <row r="58" spans="1:22" ht="15" x14ac:dyDescent="0.35">
      <c r="A58" s="5" t="s">
        <v>318</v>
      </c>
      <c r="B58" s="344" t="s">
        <v>6371</v>
      </c>
      <c r="C58" s="5" t="s">
        <v>319</v>
      </c>
      <c r="D58" s="5" t="s">
        <v>9787</v>
      </c>
      <c r="E58" s="5" t="s">
        <v>9</v>
      </c>
      <c r="F58" s="5" t="s">
        <v>42</v>
      </c>
      <c r="G58" s="5" t="s">
        <v>15</v>
      </c>
      <c r="H58" s="5" t="s">
        <v>9</v>
      </c>
      <c r="I58" s="360" t="s">
        <v>7803</v>
      </c>
      <c r="K58" s="5" t="s">
        <v>43</v>
      </c>
      <c r="L58" s="5" t="s">
        <v>306</v>
      </c>
      <c r="M58" s="5" t="s">
        <v>14346</v>
      </c>
      <c r="N58" s="5" t="s">
        <v>319</v>
      </c>
      <c r="O58" s="5" t="s">
        <v>15255</v>
      </c>
      <c r="P58" s="5" t="s">
        <v>15665</v>
      </c>
      <c r="Q58" s="5">
        <v>22032273</v>
      </c>
      <c r="R58" s="5">
        <v>22037838</v>
      </c>
      <c r="S58" t="s">
        <v>42</v>
      </c>
      <c r="T58" t="s">
        <v>317</v>
      </c>
      <c r="U58" t="s">
        <v>16803</v>
      </c>
      <c r="V58" t="s">
        <v>319</v>
      </c>
    </row>
    <row r="59" spans="1:22" ht="15" x14ac:dyDescent="0.35">
      <c r="A59" s="5" t="s">
        <v>597</v>
      </c>
      <c r="B59" s="344" t="s">
        <v>598</v>
      </c>
      <c r="C59" s="5" t="s">
        <v>451</v>
      </c>
      <c r="D59" s="5" t="s">
        <v>51</v>
      </c>
      <c r="E59" s="5" t="s">
        <v>10</v>
      </c>
      <c r="F59" s="5" t="s">
        <v>42</v>
      </c>
      <c r="G59" s="5" t="s">
        <v>208</v>
      </c>
      <c r="H59" s="5" t="s">
        <v>8</v>
      </c>
      <c r="I59" s="360" t="s">
        <v>7828</v>
      </c>
      <c r="K59" s="5" t="s">
        <v>43</v>
      </c>
      <c r="L59" s="5" t="s">
        <v>12028</v>
      </c>
      <c r="M59" s="5" t="s">
        <v>15236</v>
      </c>
      <c r="N59" s="5" t="s">
        <v>451</v>
      </c>
      <c r="O59" s="5" t="s">
        <v>15255</v>
      </c>
      <c r="P59" s="5" t="s">
        <v>12939</v>
      </c>
      <c r="Q59" s="5">
        <v>22450447</v>
      </c>
      <c r="R59" s="5">
        <v>22450447</v>
      </c>
      <c r="S59" t="s">
        <v>42</v>
      </c>
      <c r="T59" t="s">
        <v>596</v>
      </c>
      <c r="U59" t="s">
        <v>16804</v>
      </c>
      <c r="V59" t="s">
        <v>451</v>
      </c>
    </row>
    <row r="60" spans="1:22" ht="15" x14ac:dyDescent="0.35">
      <c r="A60" s="5" t="s">
        <v>159</v>
      </c>
      <c r="B60" s="344" t="s">
        <v>162</v>
      </c>
      <c r="C60" s="5" t="s">
        <v>160</v>
      </c>
      <c r="D60" s="5" t="s">
        <v>9787</v>
      </c>
      <c r="E60" s="5" t="s">
        <v>10</v>
      </c>
      <c r="F60" s="5" t="s">
        <v>42</v>
      </c>
      <c r="G60" s="5" t="s">
        <v>6</v>
      </c>
      <c r="H60" s="5" t="s">
        <v>12</v>
      </c>
      <c r="I60" s="360" t="s">
        <v>7747</v>
      </c>
      <c r="K60" s="5" t="s">
        <v>43</v>
      </c>
      <c r="L60" s="5" t="s">
        <v>43</v>
      </c>
      <c r="M60" s="5" t="s">
        <v>14346</v>
      </c>
      <c r="N60" s="5" t="s">
        <v>161</v>
      </c>
      <c r="O60" s="5" t="s">
        <v>15255</v>
      </c>
      <c r="P60" s="5" t="s">
        <v>9980</v>
      </c>
      <c r="Q60" s="5">
        <v>22213645</v>
      </c>
      <c r="R60" s="5">
        <v>22213645</v>
      </c>
      <c r="S60" t="s">
        <v>42</v>
      </c>
      <c r="T60" t="s">
        <v>123</v>
      </c>
      <c r="U60" t="s">
        <v>16805</v>
      </c>
      <c r="V60" t="s">
        <v>160</v>
      </c>
    </row>
    <row r="61" spans="1:22" ht="15" x14ac:dyDescent="0.35">
      <c r="A61" s="5" t="s">
        <v>343</v>
      </c>
      <c r="B61" s="344" t="s">
        <v>344</v>
      </c>
      <c r="C61" s="5" t="s">
        <v>9798</v>
      </c>
      <c r="D61" s="5" t="s">
        <v>9787</v>
      </c>
      <c r="E61" s="5" t="s">
        <v>9</v>
      </c>
      <c r="F61" s="5" t="s">
        <v>42</v>
      </c>
      <c r="G61" s="5" t="s">
        <v>15</v>
      </c>
      <c r="H61" s="5" t="s">
        <v>9</v>
      </c>
      <c r="I61" s="360" t="s">
        <v>7803</v>
      </c>
      <c r="K61" s="5" t="s">
        <v>43</v>
      </c>
      <c r="L61" s="5" t="s">
        <v>306</v>
      </c>
      <c r="M61" s="5" t="s">
        <v>14346</v>
      </c>
      <c r="N61" s="5" t="s">
        <v>9984</v>
      </c>
      <c r="O61" s="5" t="s">
        <v>15255</v>
      </c>
      <c r="P61" s="5" t="s">
        <v>14358</v>
      </c>
      <c r="Q61" s="5">
        <v>22826332</v>
      </c>
      <c r="R61" s="5">
        <v>22826332</v>
      </c>
      <c r="S61" t="s">
        <v>42</v>
      </c>
      <c r="T61" t="s">
        <v>7491</v>
      </c>
      <c r="U61" t="s">
        <v>16806</v>
      </c>
      <c r="V61" t="s">
        <v>9798</v>
      </c>
    </row>
    <row r="62" spans="1:22" ht="15" x14ac:dyDescent="0.35">
      <c r="A62" s="5" t="s">
        <v>259</v>
      </c>
      <c r="B62" s="344" t="s">
        <v>260</v>
      </c>
      <c r="C62" s="5" t="s">
        <v>8219</v>
      </c>
      <c r="D62" s="5" t="s">
        <v>9788</v>
      </c>
      <c r="E62" s="5" t="s">
        <v>10</v>
      </c>
      <c r="F62" s="5" t="s">
        <v>42</v>
      </c>
      <c r="G62" s="5" t="s">
        <v>6</v>
      </c>
      <c r="H62" s="5" t="s">
        <v>16</v>
      </c>
      <c r="I62" s="360" t="s">
        <v>7750</v>
      </c>
      <c r="K62" s="5" t="s">
        <v>43</v>
      </c>
      <c r="L62" s="5" t="s">
        <v>43</v>
      </c>
      <c r="M62" s="5" t="s">
        <v>256</v>
      </c>
      <c r="N62" s="5" t="s">
        <v>11500</v>
      </c>
      <c r="O62" s="5" t="s">
        <v>15255</v>
      </c>
      <c r="P62" s="5" t="s">
        <v>15514</v>
      </c>
      <c r="Q62" s="5">
        <v>22141035</v>
      </c>
      <c r="R62" s="5">
        <v>22141035</v>
      </c>
      <c r="S62" t="s">
        <v>42</v>
      </c>
      <c r="T62" t="s">
        <v>7492</v>
      </c>
      <c r="U62" t="s">
        <v>16807</v>
      </c>
      <c r="V62" t="s">
        <v>8219</v>
      </c>
    </row>
    <row r="63" spans="1:22" ht="15" x14ac:dyDescent="0.35">
      <c r="A63" s="5" t="s">
        <v>621</v>
      </c>
      <c r="B63" s="344" t="s">
        <v>623</v>
      </c>
      <c r="C63" s="5" t="s">
        <v>622</v>
      </c>
      <c r="D63" s="5" t="s">
        <v>51</v>
      </c>
      <c r="E63" s="5" t="s">
        <v>11</v>
      </c>
      <c r="F63" s="5" t="s">
        <v>42</v>
      </c>
      <c r="G63" s="5" t="s">
        <v>20</v>
      </c>
      <c r="H63" s="5" t="s">
        <v>9</v>
      </c>
      <c r="I63" s="360" t="s">
        <v>7814</v>
      </c>
      <c r="K63" s="5" t="s">
        <v>43</v>
      </c>
      <c r="L63" s="5" t="s">
        <v>14374</v>
      </c>
      <c r="M63" s="5" t="s">
        <v>14376</v>
      </c>
      <c r="N63" s="5" t="s">
        <v>231</v>
      </c>
      <c r="O63" s="5" t="s">
        <v>15255</v>
      </c>
      <c r="P63" s="5" t="s">
        <v>8367</v>
      </c>
      <c r="Q63" s="5">
        <v>22945579</v>
      </c>
      <c r="R63" s="5">
        <v>22945579</v>
      </c>
      <c r="S63" t="s">
        <v>42</v>
      </c>
      <c r="T63" t="s">
        <v>620</v>
      </c>
      <c r="U63" t="s">
        <v>16808</v>
      </c>
      <c r="V63" t="s">
        <v>622</v>
      </c>
    </row>
    <row r="64" spans="1:22" ht="15" x14ac:dyDescent="0.35">
      <c r="A64" s="5" t="s">
        <v>600</v>
      </c>
      <c r="B64" s="344" t="s">
        <v>500</v>
      </c>
      <c r="C64" s="5" t="s">
        <v>206</v>
      </c>
      <c r="D64" s="5" t="s">
        <v>51</v>
      </c>
      <c r="E64" s="5" t="s">
        <v>11</v>
      </c>
      <c r="F64" s="5" t="s">
        <v>42</v>
      </c>
      <c r="G64" s="5" t="s">
        <v>20</v>
      </c>
      <c r="H64" s="5" t="s">
        <v>7</v>
      </c>
      <c r="I64" s="360" t="s">
        <v>7812</v>
      </c>
      <c r="K64" s="5" t="s">
        <v>43</v>
      </c>
      <c r="L64" s="5" t="s">
        <v>14374</v>
      </c>
      <c r="M64" s="5" t="s">
        <v>153</v>
      </c>
      <c r="N64" s="5" t="s">
        <v>206</v>
      </c>
      <c r="O64" s="5" t="s">
        <v>15255</v>
      </c>
      <c r="P64" s="5" t="s">
        <v>15813</v>
      </c>
      <c r="Q64" s="5">
        <v>22922361</v>
      </c>
      <c r="S64" t="s">
        <v>42</v>
      </c>
      <c r="T64" t="s">
        <v>7083</v>
      </c>
      <c r="U64" t="s">
        <v>16809</v>
      </c>
      <c r="V64" t="s">
        <v>206</v>
      </c>
    </row>
    <row r="65" spans="1:22" ht="15" x14ac:dyDescent="0.35">
      <c r="A65" s="5" t="s">
        <v>172</v>
      </c>
      <c r="B65" s="344" t="s">
        <v>173</v>
      </c>
      <c r="C65" s="5" t="s">
        <v>9790</v>
      </c>
      <c r="D65" s="5" t="s">
        <v>51</v>
      </c>
      <c r="E65" s="5" t="s">
        <v>9</v>
      </c>
      <c r="F65" s="5" t="s">
        <v>42</v>
      </c>
      <c r="G65" s="5" t="s">
        <v>22</v>
      </c>
      <c r="H65" s="5" t="s">
        <v>8</v>
      </c>
      <c r="I65" s="360" t="s">
        <v>7823</v>
      </c>
      <c r="K65" s="5" t="s">
        <v>43</v>
      </c>
      <c r="L65" s="5" t="s">
        <v>143</v>
      </c>
      <c r="M65" s="5" t="s">
        <v>14349</v>
      </c>
      <c r="N65" s="5" t="s">
        <v>11490</v>
      </c>
      <c r="O65" s="5" t="s">
        <v>15255</v>
      </c>
      <c r="P65" s="5" t="s">
        <v>13582</v>
      </c>
      <c r="Q65" s="5">
        <v>22412009</v>
      </c>
      <c r="R65" s="5">
        <v>22410104</v>
      </c>
      <c r="S65" t="s">
        <v>42</v>
      </c>
      <c r="T65" t="s">
        <v>7493</v>
      </c>
      <c r="U65" t="s">
        <v>16810</v>
      </c>
      <c r="V65" t="s">
        <v>9790</v>
      </c>
    </row>
    <row r="66" spans="1:22" ht="15" x14ac:dyDescent="0.35">
      <c r="A66" s="5" t="s">
        <v>576</v>
      </c>
      <c r="B66" s="344" t="s">
        <v>6348</v>
      </c>
      <c r="C66" s="5" t="s">
        <v>79</v>
      </c>
      <c r="D66" s="5" t="s">
        <v>51</v>
      </c>
      <c r="E66" s="5" t="s">
        <v>7</v>
      </c>
      <c r="F66" s="5" t="s">
        <v>42</v>
      </c>
      <c r="G66" s="5" t="s">
        <v>14</v>
      </c>
      <c r="H66" s="5" t="s">
        <v>10</v>
      </c>
      <c r="I66" s="360" t="s">
        <v>7797</v>
      </c>
      <c r="K66" s="5" t="s">
        <v>43</v>
      </c>
      <c r="L66" s="5" t="s">
        <v>14369</v>
      </c>
      <c r="M66" s="5" t="s">
        <v>14370</v>
      </c>
      <c r="N66" s="5" t="s">
        <v>79</v>
      </c>
      <c r="O66" s="5" t="s">
        <v>15255</v>
      </c>
      <c r="P66" s="5" t="s">
        <v>13120</v>
      </c>
      <c r="Q66" s="5">
        <v>22290078</v>
      </c>
      <c r="R66" s="5">
        <v>22290078</v>
      </c>
      <c r="S66" t="s">
        <v>42</v>
      </c>
      <c r="T66" t="s">
        <v>7494</v>
      </c>
      <c r="U66" t="s">
        <v>16811</v>
      </c>
      <c r="V66" t="s">
        <v>79</v>
      </c>
    </row>
    <row r="67" spans="1:22" ht="15" x14ac:dyDescent="0.35">
      <c r="A67" s="5" t="s">
        <v>6250</v>
      </c>
      <c r="B67" s="344" t="s">
        <v>49</v>
      </c>
      <c r="C67" s="5" t="s">
        <v>6466</v>
      </c>
      <c r="D67" s="5" t="s">
        <v>9788</v>
      </c>
      <c r="E67" s="5" t="s">
        <v>6</v>
      </c>
      <c r="F67" s="5" t="s">
        <v>42</v>
      </c>
      <c r="G67" s="5" t="s">
        <v>6</v>
      </c>
      <c r="H67" s="5" t="s">
        <v>8</v>
      </c>
      <c r="I67" s="360" t="s">
        <v>7743</v>
      </c>
      <c r="K67" s="5" t="s">
        <v>43</v>
      </c>
      <c r="L67" s="5" t="s">
        <v>43</v>
      </c>
      <c r="M67" s="5" t="s">
        <v>14334</v>
      </c>
      <c r="N67" s="5" t="s">
        <v>77</v>
      </c>
      <c r="O67" s="5" t="s">
        <v>15255</v>
      </c>
      <c r="P67" s="5" t="s">
        <v>14352</v>
      </c>
      <c r="Q67" s="5">
        <v>22264659</v>
      </c>
      <c r="S67" t="s">
        <v>45</v>
      </c>
      <c r="T67" t="s">
        <v>13574</v>
      </c>
    </row>
    <row r="68" spans="1:22" ht="15" x14ac:dyDescent="0.35">
      <c r="A68" s="5" t="s">
        <v>6289</v>
      </c>
      <c r="B68" s="344" t="s">
        <v>709</v>
      </c>
      <c r="C68" s="5" t="s">
        <v>6495</v>
      </c>
      <c r="D68" s="5" t="s">
        <v>51</v>
      </c>
      <c r="E68" s="5" t="s">
        <v>8</v>
      </c>
      <c r="F68" s="5" t="s">
        <v>42</v>
      </c>
      <c r="G68" s="5" t="s">
        <v>189</v>
      </c>
      <c r="H68" s="5" t="s">
        <v>6</v>
      </c>
      <c r="I68" s="360" t="s">
        <v>7829</v>
      </c>
      <c r="K68" s="5" t="s">
        <v>43</v>
      </c>
      <c r="L68" s="5" t="s">
        <v>14378</v>
      </c>
      <c r="M68" s="5" t="s">
        <v>603</v>
      </c>
      <c r="N68" s="5" t="s">
        <v>471</v>
      </c>
      <c r="O68" s="5" t="s">
        <v>15255</v>
      </c>
      <c r="P68" s="5" t="s">
        <v>15497</v>
      </c>
      <c r="Q68" s="5">
        <v>22530752</v>
      </c>
      <c r="S68" t="s">
        <v>45</v>
      </c>
      <c r="T68" t="s">
        <v>13574</v>
      </c>
    </row>
    <row r="69" spans="1:22" ht="15" x14ac:dyDescent="0.35">
      <c r="A69" s="5" t="s">
        <v>7495</v>
      </c>
      <c r="B69" s="344" t="s">
        <v>7496</v>
      </c>
      <c r="C69" s="5" t="s">
        <v>7497</v>
      </c>
      <c r="D69" s="5" t="s">
        <v>9788</v>
      </c>
      <c r="E69" s="5" t="s">
        <v>6</v>
      </c>
      <c r="F69" s="5" t="s">
        <v>42</v>
      </c>
      <c r="G69" s="5" t="s">
        <v>6</v>
      </c>
      <c r="H69" s="5" t="s">
        <v>8</v>
      </c>
      <c r="I69" s="360" t="s">
        <v>7743</v>
      </c>
      <c r="K69" s="5" t="s">
        <v>43</v>
      </c>
      <c r="L69" s="5" t="s">
        <v>43</v>
      </c>
      <c r="M69" s="5" t="s">
        <v>14334</v>
      </c>
      <c r="N69" s="5" t="s">
        <v>79</v>
      </c>
      <c r="O69" s="5" t="s">
        <v>15255</v>
      </c>
      <c r="P69" s="5" t="s">
        <v>13587</v>
      </c>
      <c r="Q69" s="5">
        <v>22229143</v>
      </c>
      <c r="S69" s="4" t="s">
        <v>42</v>
      </c>
      <c r="T69" s="4" t="s">
        <v>78</v>
      </c>
      <c r="U69" t="s">
        <v>16812</v>
      </c>
      <c r="V69" t="s">
        <v>7497</v>
      </c>
    </row>
    <row r="70" spans="1:22" ht="15" x14ac:dyDescent="0.35">
      <c r="A70" s="5" t="s">
        <v>71</v>
      </c>
      <c r="B70" s="344" t="s">
        <v>54</v>
      </c>
      <c r="C70" s="5" t="s">
        <v>72</v>
      </c>
      <c r="D70" s="5" t="s">
        <v>9787</v>
      </c>
      <c r="E70" s="5" t="s">
        <v>6</v>
      </c>
      <c r="F70" s="5" t="s">
        <v>42</v>
      </c>
      <c r="G70" s="5" t="s">
        <v>6</v>
      </c>
      <c r="H70" s="5" t="s">
        <v>8</v>
      </c>
      <c r="I70" s="360" t="s">
        <v>7743</v>
      </c>
      <c r="K70" s="5" t="s">
        <v>43</v>
      </c>
      <c r="L70" s="5" t="s">
        <v>43</v>
      </c>
      <c r="M70" s="5" t="s">
        <v>14334</v>
      </c>
      <c r="N70" s="5" t="s">
        <v>73</v>
      </c>
      <c r="O70" s="5" t="s">
        <v>8504</v>
      </c>
      <c r="P70" s="5" t="s">
        <v>11476</v>
      </c>
      <c r="Q70" s="5">
        <v>22218179</v>
      </c>
      <c r="R70" s="5">
        <v>22212049</v>
      </c>
      <c r="S70" t="s">
        <v>42</v>
      </c>
      <c r="T70" t="s">
        <v>7498</v>
      </c>
      <c r="U70" t="s">
        <v>16813</v>
      </c>
      <c r="V70" t="s">
        <v>72</v>
      </c>
    </row>
    <row r="71" spans="1:22" ht="15" x14ac:dyDescent="0.35">
      <c r="A71" s="5" t="s">
        <v>573</v>
      </c>
      <c r="B71" s="344" t="s">
        <v>6349</v>
      </c>
      <c r="C71" s="5" t="s">
        <v>15457</v>
      </c>
      <c r="D71" s="5" t="s">
        <v>51</v>
      </c>
      <c r="E71" s="5" t="s">
        <v>7</v>
      </c>
      <c r="F71" s="5" t="s">
        <v>42</v>
      </c>
      <c r="G71" s="5" t="s">
        <v>14</v>
      </c>
      <c r="H71" s="5" t="s">
        <v>9</v>
      </c>
      <c r="I71" s="360" t="s">
        <v>7796</v>
      </c>
      <c r="K71" s="5" t="s">
        <v>43</v>
      </c>
      <c r="L71" s="5" t="s">
        <v>14369</v>
      </c>
      <c r="M71" s="5" t="s">
        <v>574</v>
      </c>
      <c r="N71" s="5" t="s">
        <v>326</v>
      </c>
      <c r="O71" s="5" t="s">
        <v>15255</v>
      </c>
      <c r="P71" s="5" t="s">
        <v>15528</v>
      </c>
      <c r="Q71" s="5">
        <v>22851749</v>
      </c>
      <c r="S71" t="s">
        <v>42</v>
      </c>
      <c r="T71" t="s">
        <v>7499</v>
      </c>
      <c r="U71" t="s">
        <v>16814</v>
      </c>
      <c r="V71" t="s">
        <v>15457</v>
      </c>
    </row>
    <row r="72" spans="1:22" ht="15" x14ac:dyDescent="0.35">
      <c r="A72" s="5" t="s">
        <v>361</v>
      </c>
      <c r="B72" s="344" t="s">
        <v>362</v>
      </c>
      <c r="C72" s="5" t="s">
        <v>9892</v>
      </c>
      <c r="D72" s="5" t="s">
        <v>9787</v>
      </c>
      <c r="E72" s="5" t="s">
        <v>9</v>
      </c>
      <c r="F72" s="5" t="s">
        <v>42</v>
      </c>
      <c r="G72" s="5" t="s">
        <v>15</v>
      </c>
      <c r="H72" s="5" t="s">
        <v>7</v>
      </c>
      <c r="I72" s="360" t="s">
        <v>7801</v>
      </c>
      <c r="K72" s="5" t="s">
        <v>43</v>
      </c>
      <c r="L72" s="5" t="s">
        <v>306</v>
      </c>
      <c r="M72" s="5" t="s">
        <v>334</v>
      </c>
      <c r="N72" s="5" t="s">
        <v>12084</v>
      </c>
      <c r="O72" s="5" t="s">
        <v>15255</v>
      </c>
      <c r="P72" s="5" t="s">
        <v>14560</v>
      </c>
      <c r="Q72" s="5">
        <v>22822669</v>
      </c>
      <c r="R72" s="5">
        <v>22822669</v>
      </c>
      <c r="S72" t="s">
        <v>42</v>
      </c>
      <c r="T72" t="s">
        <v>360</v>
      </c>
      <c r="U72" t="s">
        <v>16815</v>
      </c>
      <c r="V72" t="s">
        <v>9892</v>
      </c>
    </row>
    <row r="73" spans="1:22" ht="15" x14ac:dyDescent="0.35">
      <c r="A73" s="5" t="s">
        <v>6253</v>
      </c>
      <c r="B73" s="344" t="s">
        <v>78</v>
      </c>
      <c r="C73" s="5" t="s">
        <v>6469</v>
      </c>
      <c r="D73" s="5" t="s">
        <v>9788</v>
      </c>
      <c r="E73" s="5" t="s">
        <v>7</v>
      </c>
      <c r="F73" s="5" t="s">
        <v>42</v>
      </c>
      <c r="G73" s="5" t="s">
        <v>6</v>
      </c>
      <c r="H73" s="5" t="s">
        <v>6</v>
      </c>
      <c r="I73" s="360" t="s">
        <v>7741</v>
      </c>
      <c r="K73" s="5" t="s">
        <v>43</v>
      </c>
      <c r="L73" s="5" t="s">
        <v>43</v>
      </c>
      <c r="M73" s="5" t="s">
        <v>14336</v>
      </c>
      <c r="N73" s="5" t="s">
        <v>44</v>
      </c>
      <c r="O73" s="5" t="s">
        <v>15255</v>
      </c>
      <c r="P73" s="5" t="s">
        <v>6533</v>
      </c>
      <c r="Q73" s="5">
        <v>22483410</v>
      </c>
      <c r="R73" s="5">
        <v>22481848</v>
      </c>
      <c r="S73" t="s">
        <v>45</v>
      </c>
      <c r="T73" t="s">
        <v>13574</v>
      </c>
    </row>
    <row r="74" spans="1:22" ht="15" x14ac:dyDescent="0.35">
      <c r="A74" s="5" t="s">
        <v>5806</v>
      </c>
      <c r="B74" s="344" t="s">
        <v>2151</v>
      </c>
      <c r="C74" s="5" t="s">
        <v>5807</v>
      </c>
      <c r="D74" s="5" t="s">
        <v>9788</v>
      </c>
      <c r="E74" s="5" t="s">
        <v>11</v>
      </c>
      <c r="F74" s="5" t="s">
        <v>42</v>
      </c>
      <c r="G74" s="5" t="s">
        <v>16</v>
      </c>
      <c r="H74" s="5" t="s">
        <v>7</v>
      </c>
      <c r="I74" s="360" t="s">
        <v>7807</v>
      </c>
      <c r="K74" s="5" t="s">
        <v>43</v>
      </c>
      <c r="L74" s="5" t="s">
        <v>11502</v>
      </c>
      <c r="M74" s="5" t="s">
        <v>11483</v>
      </c>
      <c r="N74" s="5" t="s">
        <v>5807</v>
      </c>
      <c r="O74" s="5" t="s">
        <v>15255</v>
      </c>
      <c r="P74" s="5" t="s">
        <v>10839</v>
      </c>
      <c r="Q74" s="5">
        <v>22524339</v>
      </c>
      <c r="R74" s="5">
        <v>22524339</v>
      </c>
      <c r="S74" t="s">
        <v>42</v>
      </c>
      <c r="T74" t="s">
        <v>6893</v>
      </c>
      <c r="U74" t="s">
        <v>16816</v>
      </c>
      <c r="V74" t="s">
        <v>5807</v>
      </c>
    </row>
    <row r="75" spans="1:22" ht="15" x14ac:dyDescent="0.35">
      <c r="A75" s="5" t="s">
        <v>85</v>
      </c>
      <c r="B75" s="344" t="s">
        <v>80</v>
      </c>
      <c r="C75" s="5" t="s">
        <v>86</v>
      </c>
      <c r="D75" s="5" t="s">
        <v>9788</v>
      </c>
      <c r="E75" s="5" t="s">
        <v>7</v>
      </c>
      <c r="F75" s="5" t="s">
        <v>42</v>
      </c>
      <c r="G75" s="5" t="s">
        <v>6</v>
      </c>
      <c r="H75" s="5" t="s">
        <v>9</v>
      </c>
      <c r="I75" s="360" t="s">
        <v>7744</v>
      </c>
      <c r="K75" s="5" t="s">
        <v>43</v>
      </c>
      <c r="L75" s="5" t="s">
        <v>43</v>
      </c>
      <c r="M75" s="5" t="s">
        <v>14337</v>
      </c>
      <c r="N75" s="5" t="s">
        <v>86</v>
      </c>
      <c r="O75" s="5" t="s">
        <v>15255</v>
      </c>
      <c r="P75" s="5" t="s">
        <v>14338</v>
      </c>
      <c r="Q75" s="5">
        <v>22261586</v>
      </c>
      <c r="R75" s="5">
        <v>40801337</v>
      </c>
      <c r="S75" t="s">
        <v>42</v>
      </c>
      <c r="T75" t="s">
        <v>84</v>
      </c>
      <c r="U75" t="s">
        <v>16817</v>
      </c>
      <c r="V75" t="s">
        <v>86</v>
      </c>
    </row>
    <row r="76" spans="1:22" ht="15" x14ac:dyDescent="0.35">
      <c r="A76" s="5" t="s">
        <v>11214</v>
      </c>
      <c r="B76" s="344" t="s">
        <v>48</v>
      </c>
      <c r="C76" s="5" t="s">
        <v>75</v>
      </c>
      <c r="D76" s="5" t="s">
        <v>9788</v>
      </c>
      <c r="E76" s="5" t="s">
        <v>6</v>
      </c>
      <c r="F76" s="5" t="s">
        <v>42</v>
      </c>
      <c r="G76" s="5" t="s">
        <v>6</v>
      </c>
      <c r="H76" s="5" t="s">
        <v>8</v>
      </c>
      <c r="I76" s="360" t="s">
        <v>7743</v>
      </c>
      <c r="K76" s="5" t="s">
        <v>43</v>
      </c>
      <c r="L76" s="5" t="s">
        <v>43</v>
      </c>
      <c r="M76" s="5" t="s">
        <v>14334</v>
      </c>
      <c r="N76" s="5" t="s">
        <v>11475</v>
      </c>
      <c r="O76" s="5" t="s">
        <v>8504</v>
      </c>
      <c r="P76" s="5" t="s">
        <v>76</v>
      </c>
      <c r="Q76" s="5">
        <v>22224264</v>
      </c>
      <c r="S76" t="s">
        <v>42</v>
      </c>
      <c r="T76" t="s">
        <v>7500</v>
      </c>
      <c r="U76" t="s">
        <v>16818</v>
      </c>
      <c r="V76" t="s">
        <v>75</v>
      </c>
    </row>
    <row r="77" spans="1:22" ht="15" x14ac:dyDescent="0.35">
      <c r="A77" s="5" t="s">
        <v>742</v>
      </c>
      <c r="B77" s="344" t="s">
        <v>713</v>
      </c>
      <c r="C77" s="5" t="s">
        <v>7730</v>
      </c>
      <c r="D77" s="5" t="s">
        <v>51</v>
      </c>
      <c r="E77" s="5" t="s">
        <v>8</v>
      </c>
      <c r="F77" s="5" t="s">
        <v>42</v>
      </c>
      <c r="G77" s="5" t="s">
        <v>189</v>
      </c>
      <c r="H77" s="5" t="s">
        <v>6</v>
      </c>
      <c r="I77" s="360" t="s">
        <v>7829</v>
      </c>
      <c r="K77" s="5" t="s">
        <v>43</v>
      </c>
      <c r="L77" s="5" t="s">
        <v>14378</v>
      </c>
      <c r="M77" s="5" t="s">
        <v>603</v>
      </c>
      <c r="N77" s="5" t="s">
        <v>11528</v>
      </c>
      <c r="O77" s="5" t="s">
        <v>15255</v>
      </c>
      <c r="P77" s="5" t="s">
        <v>12941</v>
      </c>
      <c r="Q77" s="5">
        <v>22250378</v>
      </c>
      <c r="R77" s="5">
        <v>22346115</v>
      </c>
      <c r="S77" t="s">
        <v>42</v>
      </c>
      <c r="T77" t="s">
        <v>741</v>
      </c>
      <c r="U77" t="s">
        <v>16819</v>
      </c>
      <c r="V77" t="s">
        <v>7730</v>
      </c>
    </row>
    <row r="78" spans="1:22" ht="15" x14ac:dyDescent="0.35">
      <c r="A78" s="5" t="s">
        <v>182</v>
      </c>
      <c r="B78" s="344" t="s">
        <v>184</v>
      </c>
      <c r="C78" s="5" t="s">
        <v>183</v>
      </c>
      <c r="D78" s="5" t="s">
        <v>9787</v>
      </c>
      <c r="E78" s="5" t="s">
        <v>6</v>
      </c>
      <c r="F78" s="5" t="s">
        <v>42</v>
      </c>
      <c r="G78" s="5" t="s">
        <v>6</v>
      </c>
      <c r="H78" s="5" t="s">
        <v>14</v>
      </c>
      <c r="I78" s="360" t="s">
        <v>7748</v>
      </c>
      <c r="K78" s="5" t="s">
        <v>43</v>
      </c>
      <c r="L78" s="5" t="s">
        <v>43</v>
      </c>
      <c r="M78" s="5" t="s">
        <v>14508</v>
      </c>
      <c r="N78" s="5" t="s">
        <v>11681</v>
      </c>
      <c r="O78" s="5" t="s">
        <v>15255</v>
      </c>
      <c r="P78" s="5" t="s">
        <v>14389</v>
      </c>
      <c r="Q78" s="5">
        <v>22323857</v>
      </c>
      <c r="R78" s="5">
        <v>22323857</v>
      </c>
      <c r="S78" t="s">
        <v>42</v>
      </c>
      <c r="T78" t="s">
        <v>6560</v>
      </c>
      <c r="U78" t="s">
        <v>16820</v>
      </c>
      <c r="V78" t="s">
        <v>183</v>
      </c>
    </row>
    <row r="79" spans="1:22" ht="15" x14ac:dyDescent="0.35">
      <c r="A79" s="5" t="s">
        <v>6265</v>
      </c>
      <c r="B79" s="344" t="s">
        <v>272</v>
      </c>
      <c r="C79" s="5" t="s">
        <v>6477</v>
      </c>
      <c r="D79" s="5" t="s">
        <v>9787</v>
      </c>
      <c r="E79" s="5" t="s">
        <v>7</v>
      </c>
      <c r="F79" s="5" t="s">
        <v>42</v>
      </c>
      <c r="G79" s="5" t="s">
        <v>6</v>
      </c>
      <c r="H79" s="5" t="s">
        <v>15</v>
      </c>
      <c r="I79" s="360" t="s">
        <v>7749</v>
      </c>
      <c r="K79" s="5" t="s">
        <v>43</v>
      </c>
      <c r="L79" s="5" t="s">
        <v>43</v>
      </c>
      <c r="M79" s="5" t="s">
        <v>203</v>
      </c>
      <c r="N79" s="5" t="s">
        <v>203</v>
      </c>
      <c r="O79" s="5" t="s">
        <v>15255</v>
      </c>
      <c r="P79" s="5" t="s">
        <v>13583</v>
      </c>
      <c r="Q79" s="5">
        <v>22320592</v>
      </c>
      <c r="S79" t="s">
        <v>45</v>
      </c>
      <c r="T79" t="s">
        <v>13574</v>
      </c>
    </row>
    <row r="80" spans="1:22" ht="15" x14ac:dyDescent="0.35">
      <c r="A80" s="5" t="s">
        <v>354</v>
      </c>
      <c r="B80" s="344" t="s">
        <v>356</v>
      </c>
      <c r="C80" s="5" t="s">
        <v>9799</v>
      </c>
      <c r="D80" s="5" t="s">
        <v>9787</v>
      </c>
      <c r="E80" s="5" t="s">
        <v>9</v>
      </c>
      <c r="F80" s="5" t="s">
        <v>42</v>
      </c>
      <c r="G80" s="5" t="s">
        <v>15</v>
      </c>
      <c r="H80" s="5" t="s">
        <v>10</v>
      </c>
      <c r="I80" s="360" t="s">
        <v>7804</v>
      </c>
      <c r="K80" s="5" t="s">
        <v>43</v>
      </c>
      <c r="L80" s="5" t="s">
        <v>306</v>
      </c>
      <c r="M80" s="5" t="s">
        <v>355</v>
      </c>
      <c r="N80" s="5" t="s">
        <v>355</v>
      </c>
      <c r="O80" s="5" t="s">
        <v>15255</v>
      </c>
      <c r="P80" s="5" t="s">
        <v>12100</v>
      </c>
      <c r="Q80" s="5">
        <v>22826553</v>
      </c>
      <c r="R80" s="5">
        <v>22825262</v>
      </c>
      <c r="S80" t="s">
        <v>42</v>
      </c>
      <c r="T80" t="s">
        <v>353</v>
      </c>
      <c r="U80" t="s">
        <v>16821</v>
      </c>
      <c r="V80" t="s">
        <v>9799</v>
      </c>
    </row>
    <row r="81" spans="1:22" ht="15" x14ac:dyDescent="0.35">
      <c r="A81" s="5" t="s">
        <v>6287</v>
      </c>
      <c r="B81" s="344" t="s">
        <v>627</v>
      </c>
      <c r="C81" s="5" t="s">
        <v>8223</v>
      </c>
      <c r="D81" s="5" t="s">
        <v>51</v>
      </c>
      <c r="E81" s="5" t="s">
        <v>10</v>
      </c>
      <c r="F81" s="5" t="s">
        <v>42</v>
      </c>
      <c r="G81" s="5" t="s">
        <v>208</v>
      </c>
      <c r="H81" s="5" t="s">
        <v>6</v>
      </c>
      <c r="I81" s="360" t="s">
        <v>7826</v>
      </c>
      <c r="K81" s="5" t="s">
        <v>43</v>
      </c>
      <c r="L81" s="5" t="s">
        <v>12028</v>
      </c>
      <c r="M81" s="5" t="s">
        <v>611</v>
      </c>
      <c r="N81" s="5" t="s">
        <v>611</v>
      </c>
      <c r="O81" s="5" t="s">
        <v>15255</v>
      </c>
      <c r="P81" s="5" t="s">
        <v>13584</v>
      </c>
      <c r="Q81" s="5">
        <v>22973464</v>
      </c>
      <c r="S81" t="s">
        <v>45</v>
      </c>
      <c r="T81" t="s">
        <v>13574</v>
      </c>
    </row>
    <row r="82" spans="1:22" ht="15" x14ac:dyDescent="0.35">
      <c r="A82" s="5" t="s">
        <v>345</v>
      </c>
      <c r="B82" s="344" t="s">
        <v>346</v>
      </c>
      <c r="C82" s="5" t="s">
        <v>9800</v>
      </c>
      <c r="D82" s="5" t="s">
        <v>9787</v>
      </c>
      <c r="E82" s="5" t="s">
        <v>9</v>
      </c>
      <c r="F82" s="5" t="s">
        <v>42</v>
      </c>
      <c r="G82" s="5" t="s">
        <v>15</v>
      </c>
      <c r="H82" s="5" t="s">
        <v>8</v>
      </c>
      <c r="I82" s="360" t="s">
        <v>7802</v>
      </c>
      <c r="K82" s="5" t="s">
        <v>43</v>
      </c>
      <c r="L82" s="5" t="s">
        <v>306</v>
      </c>
      <c r="M82" s="5" t="s">
        <v>11508</v>
      </c>
      <c r="N82" s="5" t="s">
        <v>11508</v>
      </c>
      <c r="O82" s="5" t="s">
        <v>15255</v>
      </c>
      <c r="P82" s="5" t="s">
        <v>13069</v>
      </c>
      <c r="Q82" s="5">
        <v>22826296</v>
      </c>
      <c r="R82" s="5">
        <v>22036076</v>
      </c>
      <c r="S82" t="s">
        <v>42</v>
      </c>
      <c r="T82" t="s">
        <v>7501</v>
      </c>
      <c r="U82" t="s">
        <v>16822</v>
      </c>
      <c r="V82" t="s">
        <v>9800</v>
      </c>
    </row>
    <row r="83" spans="1:22" ht="15" x14ac:dyDescent="0.35">
      <c r="A83" s="5" t="s">
        <v>6063</v>
      </c>
      <c r="B83" s="344" t="s">
        <v>6399</v>
      </c>
      <c r="C83" s="5" t="s">
        <v>6064</v>
      </c>
      <c r="D83" s="5" t="s">
        <v>9787</v>
      </c>
      <c r="E83" s="5" t="s">
        <v>9</v>
      </c>
      <c r="F83" s="5" t="s">
        <v>42</v>
      </c>
      <c r="G83" s="5" t="s">
        <v>15</v>
      </c>
      <c r="H83" s="5" t="s">
        <v>8</v>
      </c>
      <c r="I83" s="360" t="s">
        <v>7802</v>
      </c>
      <c r="K83" s="5" t="s">
        <v>43</v>
      </c>
      <c r="L83" s="5" t="s">
        <v>306</v>
      </c>
      <c r="M83" s="5" t="s">
        <v>11508</v>
      </c>
      <c r="N83" s="5" t="s">
        <v>4729</v>
      </c>
      <c r="O83" s="5" t="s">
        <v>15255</v>
      </c>
      <c r="P83" s="5" t="s">
        <v>15811</v>
      </c>
      <c r="Q83" s="5">
        <v>22030875</v>
      </c>
      <c r="R83" s="5">
        <v>22030875</v>
      </c>
      <c r="S83" t="s">
        <v>42</v>
      </c>
      <c r="T83" t="s">
        <v>7081</v>
      </c>
      <c r="U83" t="s">
        <v>16823</v>
      </c>
      <c r="V83" t="s">
        <v>6064</v>
      </c>
    </row>
    <row r="84" spans="1:22" ht="15" x14ac:dyDescent="0.35">
      <c r="A84" s="5" t="s">
        <v>341</v>
      </c>
      <c r="B84" s="344" t="s">
        <v>342</v>
      </c>
      <c r="C84" s="5" t="s">
        <v>9801</v>
      </c>
      <c r="D84" s="5" t="s">
        <v>9787</v>
      </c>
      <c r="E84" s="5" t="s">
        <v>8</v>
      </c>
      <c r="F84" s="5" t="s">
        <v>42</v>
      </c>
      <c r="G84" s="5" t="s">
        <v>7</v>
      </c>
      <c r="H84" s="5" t="s">
        <v>6</v>
      </c>
      <c r="I84" s="360" t="s">
        <v>7752</v>
      </c>
      <c r="K84" s="5" t="s">
        <v>43</v>
      </c>
      <c r="L84" s="5" t="s">
        <v>12418</v>
      </c>
      <c r="M84" s="5" t="s">
        <v>12418</v>
      </c>
      <c r="N84" s="5" t="s">
        <v>61</v>
      </c>
      <c r="O84" s="5" t="s">
        <v>15255</v>
      </c>
      <c r="P84" s="5" t="s">
        <v>15519</v>
      </c>
      <c r="Q84" s="5">
        <v>22881725</v>
      </c>
      <c r="R84" s="5">
        <v>22280181</v>
      </c>
      <c r="S84" t="s">
        <v>42</v>
      </c>
      <c r="T84" t="s">
        <v>7502</v>
      </c>
      <c r="U84" t="s">
        <v>16824</v>
      </c>
      <c r="V84" t="s">
        <v>9801</v>
      </c>
    </row>
    <row r="85" spans="1:22" ht="15" x14ac:dyDescent="0.35">
      <c r="A85" s="5" t="s">
        <v>348</v>
      </c>
      <c r="B85" s="344" t="s">
        <v>349</v>
      </c>
      <c r="C85" s="5" t="s">
        <v>8479</v>
      </c>
      <c r="D85" s="5" t="s">
        <v>9787</v>
      </c>
      <c r="E85" s="5" t="s">
        <v>8</v>
      </c>
      <c r="F85" s="5" t="s">
        <v>42</v>
      </c>
      <c r="G85" s="5" t="s">
        <v>7</v>
      </c>
      <c r="H85" s="5" t="s">
        <v>8</v>
      </c>
      <c r="I85" s="360" t="s">
        <v>7754</v>
      </c>
      <c r="K85" s="5" t="s">
        <v>43</v>
      </c>
      <c r="L85" s="5" t="s">
        <v>12418</v>
      </c>
      <c r="M85" s="5" t="s">
        <v>153</v>
      </c>
      <c r="N85" s="5" t="s">
        <v>153</v>
      </c>
      <c r="O85" s="5" t="s">
        <v>15255</v>
      </c>
      <c r="P85" s="5" t="s">
        <v>10126</v>
      </c>
      <c r="Q85" s="5">
        <v>22282013</v>
      </c>
      <c r="R85" s="5">
        <v>22897762</v>
      </c>
      <c r="S85" t="s">
        <v>42</v>
      </c>
      <c r="T85" t="s">
        <v>7503</v>
      </c>
      <c r="U85" t="s">
        <v>16825</v>
      </c>
      <c r="V85" t="s">
        <v>8479</v>
      </c>
    </row>
    <row r="86" spans="1:22" ht="15" x14ac:dyDescent="0.35">
      <c r="A86" s="5" t="s">
        <v>549</v>
      </c>
      <c r="B86" s="344" t="s">
        <v>551</v>
      </c>
      <c r="C86" s="5" t="s">
        <v>550</v>
      </c>
      <c r="D86" s="5" t="s">
        <v>51</v>
      </c>
      <c r="E86" s="5" t="s">
        <v>7</v>
      </c>
      <c r="F86" s="5" t="s">
        <v>42</v>
      </c>
      <c r="G86" s="5" t="s">
        <v>14</v>
      </c>
      <c r="H86" s="5" t="s">
        <v>11</v>
      </c>
      <c r="I86" s="360" t="s">
        <v>7798</v>
      </c>
      <c r="K86" s="5" t="s">
        <v>43</v>
      </c>
      <c r="L86" s="5" t="s">
        <v>14369</v>
      </c>
      <c r="M86" s="5" t="s">
        <v>11995</v>
      </c>
      <c r="N86" s="5" t="s">
        <v>11995</v>
      </c>
      <c r="O86" s="5" t="s">
        <v>15255</v>
      </c>
      <c r="P86" s="5" t="s">
        <v>15895</v>
      </c>
      <c r="Q86" s="5">
        <v>22298060</v>
      </c>
      <c r="S86" t="s">
        <v>42</v>
      </c>
      <c r="T86" t="s">
        <v>6566</v>
      </c>
      <c r="U86" t="s">
        <v>16826</v>
      </c>
      <c r="V86" t="s">
        <v>550</v>
      </c>
    </row>
    <row r="87" spans="1:22" ht="15" x14ac:dyDescent="0.35">
      <c r="A87" s="5" t="s">
        <v>108</v>
      </c>
      <c r="B87" s="344" t="s">
        <v>110</v>
      </c>
      <c r="C87" s="5" t="s">
        <v>109</v>
      </c>
      <c r="D87" s="5" t="s">
        <v>9788</v>
      </c>
      <c r="E87" s="5" t="s">
        <v>9</v>
      </c>
      <c r="F87" s="5" t="s">
        <v>42</v>
      </c>
      <c r="G87" s="5" t="s">
        <v>96</v>
      </c>
      <c r="H87" s="5" t="s">
        <v>9</v>
      </c>
      <c r="I87" s="360" t="s">
        <v>7844</v>
      </c>
      <c r="K87" s="5" t="s">
        <v>43</v>
      </c>
      <c r="L87" s="5" t="s">
        <v>11484</v>
      </c>
      <c r="M87" s="5" t="s">
        <v>11487</v>
      </c>
      <c r="N87" s="5" t="s">
        <v>109</v>
      </c>
      <c r="O87" s="5" t="s">
        <v>15255</v>
      </c>
      <c r="P87" s="5" t="s">
        <v>15511</v>
      </c>
      <c r="Q87" s="5">
        <v>22765326</v>
      </c>
      <c r="R87" s="5">
        <v>22766402</v>
      </c>
      <c r="S87" t="s">
        <v>42</v>
      </c>
      <c r="T87" t="s">
        <v>7504</v>
      </c>
      <c r="U87" t="s">
        <v>16827</v>
      </c>
      <c r="V87" t="s">
        <v>109</v>
      </c>
    </row>
    <row r="88" spans="1:22" ht="15" x14ac:dyDescent="0.35">
      <c r="A88" s="5" t="s">
        <v>6271</v>
      </c>
      <c r="B88" s="344" t="s">
        <v>320</v>
      </c>
      <c r="C88" s="5" t="s">
        <v>6562</v>
      </c>
      <c r="D88" s="5" t="s">
        <v>9788</v>
      </c>
      <c r="E88" s="5" t="s">
        <v>11</v>
      </c>
      <c r="F88" s="5" t="s">
        <v>42</v>
      </c>
      <c r="G88" s="5" t="s">
        <v>16</v>
      </c>
      <c r="H88" s="5" t="s">
        <v>6</v>
      </c>
      <c r="I88" s="360" t="s">
        <v>7806</v>
      </c>
      <c r="K88" s="5" t="s">
        <v>43</v>
      </c>
      <c r="L88" s="5" t="s">
        <v>11502</v>
      </c>
      <c r="M88" s="5" t="s">
        <v>11502</v>
      </c>
      <c r="N88" s="5" t="s">
        <v>11502</v>
      </c>
      <c r="O88" s="5" t="s">
        <v>15255</v>
      </c>
      <c r="P88" s="5" t="s">
        <v>14353</v>
      </c>
      <c r="Q88" s="5">
        <v>22544681</v>
      </c>
      <c r="R88" s="5">
        <v>22542207</v>
      </c>
      <c r="S88" t="s">
        <v>45</v>
      </c>
      <c r="T88" t="s">
        <v>13574</v>
      </c>
    </row>
    <row r="89" spans="1:22" ht="15" x14ac:dyDescent="0.35">
      <c r="A89" s="5" t="s">
        <v>6284</v>
      </c>
      <c r="B89" s="344" t="s">
        <v>591</v>
      </c>
      <c r="C89" s="5" t="s">
        <v>6492</v>
      </c>
      <c r="D89" s="5" t="s">
        <v>51</v>
      </c>
      <c r="E89" s="5" t="s">
        <v>7</v>
      </c>
      <c r="F89" s="5" t="s">
        <v>42</v>
      </c>
      <c r="G89" s="5" t="s">
        <v>14</v>
      </c>
      <c r="H89" s="5" t="s">
        <v>10</v>
      </c>
      <c r="I89" s="360" t="s">
        <v>7797</v>
      </c>
      <c r="K89" s="5" t="s">
        <v>43</v>
      </c>
      <c r="L89" s="5" t="s">
        <v>14369</v>
      </c>
      <c r="M89" s="5" t="s">
        <v>14370</v>
      </c>
      <c r="N89" s="5" t="s">
        <v>11524</v>
      </c>
      <c r="O89" s="5" t="s">
        <v>15255</v>
      </c>
      <c r="P89" s="5" t="s">
        <v>8354</v>
      </c>
      <c r="Q89" s="5">
        <v>22293300</v>
      </c>
      <c r="R89" s="5">
        <v>22293300</v>
      </c>
      <c r="S89" t="s">
        <v>45</v>
      </c>
      <c r="T89" t="s">
        <v>13574</v>
      </c>
    </row>
    <row r="90" spans="1:22" ht="15" x14ac:dyDescent="0.35">
      <c r="A90" s="5" t="s">
        <v>6263</v>
      </c>
      <c r="B90" s="344" t="s">
        <v>216</v>
      </c>
      <c r="C90" s="5" t="s">
        <v>6476</v>
      </c>
      <c r="D90" s="5" t="s">
        <v>51</v>
      </c>
      <c r="E90" s="5" t="s">
        <v>9</v>
      </c>
      <c r="F90" s="5" t="s">
        <v>42</v>
      </c>
      <c r="G90" s="5" t="s">
        <v>22</v>
      </c>
      <c r="H90" s="5" t="s">
        <v>8</v>
      </c>
      <c r="I90" s="360" t="s">
        <v>7823</v>
      </c>
      <c r="K90" s="5" t="s">
        <v>43</v>
      </c>
      <c r="L90" s="5" t="s">
        <v>143</v>
      </c>
      <c r="M90" s="5" t="s">
        <v>14349</v>
      </c>
      <c r="N90" s="5" t="s">
        <v>11491</v>
      </c>
      <c r="O90" s="5" t="s">
        <v>15255</v>
      </c>
      <c r="P90" s="5" t="s">
        <v>14809</v>
      </c>
      <c r="Q90" s="5">
        <v>22366837</v>
      </c>
      <c r="S90" t="s">
        <v>45</v>
      </c>
      <c r="T90" t="s">
        <v>13574</v>
      </c>
    </row>
    <row r="91" spans="1:22" ht="15" x14ac:dyDescent="0.35">
      <c r="A91" s="5" t="s">
        <v>757</v>
      </c>
      <c r="B91" s="344" t="s">
        <v>715</v>
      </c>
      <c r="C91" s="5" t="s">
        <v>758</v>
      </c>
      <c r="D91" s="5" t="s">
        <v>51</v>
      </c>
      <c r="E91" s="5" t="s">
        <v>8</v>
      </c>
      <c r="F91" s="5" t="s">
        <v>42</v>
      </c>
      <c r="G91" s="5" t="s">
        <v>189</v>
      </c>
      <c r="H91" s="5" t="s">
        <v>7</v>
      </c>
      <c r="I91" s="360" t="s">
        <v>7830</v>
      </c>
      <c r="K91" s="5" t="s">
        <v>43</v>
      </c>
      <c r="L91" s="5" t="s">
        <v>14378</v>
      </c>
      <c r="M91" s="5" t="s">
        <v>759</v>
      </c>
      <c r="N91" s="5" t="s">
        <v>759</v>
      </c>
      <c r="O91" s="5" t="s">
        <v>15255</v>
      </c>
      <c r="P91" s="5" t="s">
        <v>14379</v>
      </c>
      <c r="Q91" s="5">
        <v>22831741</v>
      </c>
      <c r="S91" t="s">
        <v>42</v>
      </c>
      <c r="T91" t="s">
        <v>756</v>
      </c>
      <c r="U91" t="s">
        <v>16828</v>
      </c>
      <c r="V91" t="s">
        <v>758</v>
      </c>
    </row>
    <row r="92" spans="1:22" ht="15" x14ac:dyDescent="0.35">
      <c r="A92" s="5" t="s">
        <v>333</v>
      </c>
      <c r="B92" s="344" t="s">
        <v>335</v>
      </c>
      <c r="C92" s="5" t="s">
        <v>9802</v>
      </c>
      <c r="D92" s="5" t="s">
        <v>9787</v>
      </c>
      <c r="E92" s="5" t="s">
        <v>9</v>
      </c>
      <c r="F92" s="5" t="s">
        <v>42</v>
      </c>
      <c r="G92" s="5" t="s">
        <v>15</v>
      </c>
      <c r="H92" s="5" t="s">
        <v>7</v>
      </c>
      <c r="I92" s="360" t="s">
        <v>7801</v>
      </c>
      <c r="K92" s="5" t="s">
        <v>43</v>
      </c>
      <c r="L92" s="5" t="s">
        <v>306</v>
      </c>
      <c r="M92" s="5" t="s">
        <v>334</v>
      </c>
      <c r="N92" s="5" t="s">
        <v>334</v>
      </c>
      <c r="O92" s="5" t="s">
        <v>15255</v>
      </c>
      <c r="P92" s="5" t="s">
        <v>14359</v>
      </c>
      <c r="Q92" s="5">
        <v>22826325</v>
      </c>
      <c r="R92" s="5">
        <v>22826325</v>
      </c>
      <c r="S92" t="s">
        <v>42</v>
      </c>
      <c r="T92" t="s">
        <v>246</v>
      </c>
      <c r="U92" t="s">
        <v>16829</v>
      </c>
      <c r="V92" t="s">
        <v>9802</v>
      </c>
    </row>
    <row r="93" spans="1:22" ht="15" x14ac:dyDescent="0.35">
      <c r="A93" s="5" t="s">
        <v>6281</v>
      </c>
      <c r="B93" s="344" t="s">
        <v>457</v>
      </c>
      <c r="C93" s="5" t="s">
        <v>6489</v>
      </c>
      <c r="D93" s="5" t="s">
        <v>9787</v>
      </c>
      <c r="E93" s="5" t="s">
        <v>8</v>
      </c>
      <c r="F93" s="5" t="s">
        <v>42</v>
      </c>
      <c r="G93" s="5" t="s">
        <v>7</v>
      </c>
      <c r="H93" s="5" t="s">
        <v>7</v>
      </c>
      <c r="I93" s="360" t="s">
        <v>7753</v>
      </c>
      <c r="K93" s="5" t="s">
        <v>43</v>
      </c>
      <c r="L93" s="5" t="s">
        <v>12418</v>
      </c>
      <c r="M93" s="5" t="s">
        <v>231</v>
      </c>
      <c r="N93" s="5" t="s">
        <v>231</v>
      </c>
      <c r="O93" s="5" t="s">
        <v>15255</v>
      </c>
      <c r="P93" s="5" t="s">
        <v>14360</v>
      </c>
      <c r="Q93" s="5">
        <v>40822549</v>
      </c>
      <c r="S93" t="s">
        <v>45</v>
      </c>
      <c r="T93" t="s">
        <v>13574</v>
      </c>
    </row>
    <row r="94" spans="1:22" ht="15" x14ac:dyDescent="0.35">
      <c r="A94" s="5" t="s">
        <v>625</v>
      </c>
      <c r="B94" s="344" t="s">
        <v>626</v>
      </c>
      <c r="C94" s="5" t="s">
        <v>619</v>
      </c>
      <c r="D94" s="5" t="s">
        <v>51</v>
      </c>
      <c r="E94" s="5" t="s">
        <v>10</v>
      </c>
      <c r="F94" s="5" t="s">
        <v>42</v>
      </c>
      <c r="G94" s="5" t="s">
        <v>208</v>
      </c>
      <c r="H94" s="5" t="s">
        <v>6</v>
      </c>
      <c r="I94" s="360" t="s">
        <v>7826</v>
      </c>
      <c r="K94" s="5" t="s">
        <v>43</v>
      </c>
      <c r="L94" s="5" t="s">
        <v>12028</v>
      </c>
      <c r="M94" s="5" t="s">
        <v>611</v>
      </c>
      <c r="N94" s="5" t="s">
        <v>619</v>
      </c>
      <c r="O94" s="5" t="s">
        <v>15255</v>
      </c>
      <c r="P94" s="5" t="s">
        <v>10027</v>
      </c>
      <c r="Q94" s="5">
        <v>22852583</v>
      </c>
      <c r="R94" s="5">
        <v>22454012</v>
      </c>
      <c r="S94" t="s">
        <v>42</v>
      </c>
      <c r="T94" t="s">
        <v>624</v>
      </c>
      <c r="U94" t="s">
        <v>16830</v>
      </c>
      <c r="V94" t="s">
        <v>619</v>
      </c>
    </row>
    <row r="95" spans="1:22" ht="15" x14ac:dyDescent="0.35">
      <c r="A95" s="5" t="s">
        <v>6258</v>
      </c>
      <c r="B95" s="344" t="s">
        <v>141</v>
      </c>
      <c r="C95" s="5" t="s">
        <v>6473</v>
      </c>
      <c r="D95" s="5" t="s">
        <v>9788</v>
      </c>
      <c r="E95" s="5" t="s">
        <v>8</v>
      </c>
      <c r="F95" s="5" t="s">
        <v>42</v>
      </c>
      <c r="G95" s="5" t="s">
        <v>6</v>
      </c>
      <c r="H95" s="5" t="s">
        <v>11</v>
      </c>
      <c r="I95" s="360" t="s">
        <v>7746</v>
      </c>
      <c r="K95" s="5" t="s">
        <v>43</v>
      </c>
      <c r="L95" s="5" t="s">
        <v>43</v>
      </c>
      <c r="M95" s="5" t="s">
        <v>11486</v>
      </c>
      <c r="N95" s="5" t="s">
        <v>11486</v>
      </c>
      <c r="O95" s="5" t="s">
        <v>15255</v>
      </c>
      <c r="P95" s="5" t="s">
        <v>6532</v>
      </c>
      <c r="Q95" s="5">
        <v>22260605</v>
      </c>
      <c r="S95" t="s">
        <v>45</v>
      </c>
      <c r="T95" t="s">
        <v>13574</v>
      </c>
    </row>
    <row r="96" spans="1:22" ht="15" x14ac:dyDescent="0.35">
      <c r="A96" s="5" t="s">
        <v>261</v>
      </c>
      <c r="B96" s="344" t="s">
        <v>262</v>
      </c>
      <c r="C96" s="5" t="s">
        <v>244</v>
      </c>
      <c r="D96" s="5" t="s">
        <v>9788</v>
      </c>
      <c r="E96" s="5" t="s">
        <v>11</v>
      </c>
      <c r="F96" s="5" t="s">
        <v>42</v>
      </c>
      <c r="G96" s="5" t="s">
        <v>16</v>
      </c>
      <c r="H96" s="5" t="s">
        <v>10</v>
      </c>
      <c r="I96" s="360" t="s">
        <v>7810</v>
      </c>
      <c r="K96" s="5" t="s">
        <v>43</v>
      </c>
      <c r="L96" s="5" t="s">
        <v>11502</v>
      </c>
      <c r="M96" s="5" t="s">
        <v>244</v>
      </c>
      <c r="N96" s="5" t="s">
        <v>244</v>
      </c>
      <c r="O96" s="5" t="s">
        <v>15255</v>
      </c>
      <c r="P96" s="5" t="s">
        <v>15515</v>
      </c>
      <c r="Q96" s="5">
        <v>22544047</v>
      </c>
      <c r="R96" s="5">
        <v>22544047</v>
      </c>
      <c r="S96" t="s">
        <v>42</v>
      </c>
      <c r="T96" t="s">
        <v>7506</v>
      </c>
      <c r="U96" t="s">
        <v>16831</v>
      </c>
      <c r="V96" t="s">
        <v>244</v>
      </c>
    </row>
    <row r="97" spans="1:22" ht="15" x14ac:dyDescent="0.35">
      <c r="A97" s="5" t="s">
        <v>613</v>
      </c>
      <c r="B97" s="344" t="s">
        <v>332</v>
      </c>
      <c r="C97" s="5" t="s">
        <v>395</v>
      </c>
      <c r="D97" s="5" t="s">
        <v>51</v>
      </c>
      <c r="E97" s="5" t="s">
        <v>10</v>
      </c>
      <c r="F97" s="5" t="s">
        <v>42</v>
      </c>
      <c r="G97" s="5" t="s">
        <v>208</v>
      </c>
      <c r="H97" s="5" t="s">
        <v>7</v>
      </c>
      <c r="I97" s="360" t="s">
        <v>7827</v>
      </c>
      <c r="K97" s="5" t="s">
        <v>43</v>
      </c>
      <c r="L97" s="5" t="s">
        <v>12028</v>
      </c>
      <c r="M97" s="5" t="s">
        <v>395</v>
      </c>
      <c r="N97" s="5" t="s">
        <v>395</v>
      </c>
      <c r="O97" s="5" t="s">
        <v>15255</v>
      </c>
      <c r="P97" s="5" t="s">
        <v>14377</v>
      </c>
      <c r="Q97" s="5">
        <v>22923618</v>
      </c>
      <c r="R97" s="5">
        <v>22923618</v>
      </c>
      <c r="S97" t="s">
        <v>42</v>
      </c>
      <c r="T97" t="s">
        <v>7507</v>
      </c>
      <c r="U97" t="s">
        <v>16832</v>
      </c>
      <c r="V97" t="s">
        <v>395</v>
      </c>
    </row>
    <row r="98" spans="1:22" ht="15" x14ac:dyDescent="0.35">
      <c r="A98" s="5" t="s">
        <v>6272</v>
      </c>
      <c r="B98" s="344" t="s">
        <v>324</v>
      </c>
      <c r="C98" s="5" t="s">
        <v>6481</v>
      </c>
      <c r="D98" s="5" t="s">
        <v>9788</v>
      </c>
      <c r="E98" s="5" t="s">
        <v>11</v>
      </c>
      <c r="F98" s="5" t="s">
        <v>42</v>
      </c>
      <c r="G98" s="5" t="s">
        <v>16</v>
      </c>
      <c r="H98" s="5" t="s">
        <v>7</v>
      </c>
      <c r="I98" s="360" t="s">
        <v>7807</v>
      </c>
      <c r="K98" s="5" t="s">
        <v>43</v>
      </c>
      <c r="L98" s="5" t="s">
        <v>11502</v>
      </c>
      <c r="M98" s="5" t="s">
        <v>11483</v>
      </c>
      <c r="N98" s="5" t="s">
        <v>11483</v>
      </c>
      <c r="O98" s="5" t="s">
        <v>15255</v>
      </c>
      <c r="P98" s="5" t="s">
        <v>15121</v>
      </c>
      <c r="Q98" s="5">
        <v>22540656</v>
      </c>
      <c r="R98" s="5">
        <v>60128204</v>
      </c>
      <c r="S98" t="s">
        <v>45</v>
      </c>
      <c r="T98" t="s">
        <v>13574</v>
      </c>
    </row>
    <row r="99" spans="1:22" ht="15" x14ac:dyDescent="0.35">
      <c r="A99" s="5" t="s">
        <v>760</v>
      </c>
      <c r="B99" s="344" t="s">
        <v>718</v>
      </c>
      <c r="C99" s="5" t="s">
        <v>7731</v>
      </c>
      <c r="D99" s="5" t="s">
        <v>51</v>
      </c>
      <c r="E99" s="5" t="s">
        <v>8</v>
      </c>
      <c r="F99" s="5" t="s">
        <v>42</v>
      </c>
      <c r="G99" s="5" t="s">
        <v>189</v>
      </c>
      <c r="H99" s="5" t="s">
        <v>6</v>
      </c>
      <c r="I99" s="360" t="s">
        <v>7829</v>
      </c>
      <c r="K99" s="5" t="s">
        <v>43</v>
      </c>
      <c r="L99" s="5" t="s">
        <v>14378</v>
      </c>
      <c r="M99" s="5" t="s">
        <v>603</v>
      </c>
      <c r="N99" s="5" t="s">
        <v>11529</v>
      </c>
      <c r="O99" s="5" t="s">
        <v>15255</v>
      </c>
      <c r="P99" s="5" t="s">
        <v>15532</v>
      </c>
      <c r="Q99" s="5">
        <v>22251296</v>
      </c>
      <c r="R99" s="5">
        <v>22341159</v>
      </c>
      <c r="S99" t="s">
        <v>42</v>
      </c>
      <c r="T99" t="s">
        <v>258</v>
      </c>
      <c r="U99" t="s">
        <v>16833</v>
      </c>
      <c r="V99" t="s">
        <v>7731</v>
      </c>
    </row>
    <row r="100" spans="1:22" ht="15" x14ac:dyDescent="0.35">
      <c r="A100" s="5" t="s">
        <v>602</v>
      </c>
      <c r="B100" s="344" t="s">
        <v>604</v>
      </c>
      <c r="C100" s="5" t="s">
        <v>7729</v>
      </c>
      <c r="D100" s="5" t="s">
        <v>51</v>
      </c>
      <c r="E100" s="5" t="s">
        <v>11</v>
      </c>
      <c r="F100" s="5" t="s">
        <v>42</v>
      </c>
      <c r="G100" s="5" t="s">
        <v>20</v>
      </c>
      <c r="H100" s="5" t="s">
        <v>10</v>
      </c>
      <c r="I100" s="360" t="s">
        <v>7815</v>
      </c>
      <c r="K100" s="5" t="s">
        <v>43</v>
      </c>
      <c r="L100" s="5" t="s">
        <v>14374</v>
      </c>
      <c r="M100" s="5" t="s">
        <v>12184</v>
      </c>
      <c r="N100" s="5" t="s">
        <v>603</v>
      </c>
      <c r="O100" s="5" t="s">
        <v>15255</v>
      </c>
      <c r="P100" s="5" t="s">
        <v>13897</v>
      </c>
      <c r="Q100" s="5">
        <v>22922906</v>
      </c>
      <c r="R100" s="5">
        <v>22928048</v>
      </c>
      <c r="S100" t="s">
        <v>42</v>
      </c>
      <c r="T100" t="s">
        <v>7508</v>
      </c>
      <c r="U100" t="s">
        <v>16834</v>
      </c>
      <c r="V100" t="s">
        <v>7729</v>
      </c>
    </row>
    <row r="101" spans="1:22" ht="15" x14ac:dyDescent="0.35">
      <c r="A101" s="5" t="s">
        <v>614</v>
      </c>
      <c r="B101" s="344" t="s">
        <v>615</v>
      </c>
      <c r="C101" s="5" t="s">
        <v>153</v>
      </c>
      <c r="D101" s="5" t="s">
        <v>51</v>
      </c>
      <c r="E101" s="5" t="s">
        <v>11</v>
      </c>
      <c r="F101" s="5" t="s">
        <v>42</v>
      </c>
      <c r="G101" s="5" t="s">
        <v>20</v>
      </c>
      <c r="H101" s="5" t="s">
        <v>7</v>
      </c>
      <c r="I101" s="360" t="s">
        <v>7812</v>
      </c>
      <c r="K101" s="5" t="s">
        <v>43</v>
      </c>
      <c r="L101" s="5" t="s">
        <v>14374</v>
      </c>
      <c r="M101" s="5" t="s">
        <v>153</v>
      </c>
      <c r="N101" s="5" t="s">
        <v>153</v>
      </c>
      <c r="O101" s="5" t="s">
        <v>15255</v>
      </c>
      <c r="P101" s="5" t="s">
        <v>9434</v>
      </c>
      <c r="Q101" s="5">
        <v>22299755</v>
      </c>
      <c r="S101" t="s">
        <v>42</v>
      </c>
      <c r="T101" t="s">
        <v>7509</v>
      </c>
      <c r="U101" t="s">
        <v>16835</v>
      </c>
      <c r="V101" t="s">
        <v>153</v>
      </c>
    </row>
    <row r="102" spans="1:22" ht="15" x14ac:dyDescent="0.35">
      <c r="A102" s="5" t="s">
        <v>101</v>
      </c>
      <c r="B102" s="344" t="s">
        <v>102</v>
      </c>
      <c r="C102" s="5" t="s">
        <v>7076</v>
      </c>
      <c r="D102" s="5" t="s">
        <v>9788</v>
      </c>
      <c r="E102" s="5" t="s">
        <v>9</v>
      </c>
      <c r="F102" s="5" t="s">
        <v>42</v>
      </c>
      <c r="G102" s="5" t="s">
        <v>96</v>
      </c>
      <c r="H102" s="5" t="s">
        <v>8</v>
      </c>
      <c r="I102" s="360" t="s">
        <v>7843</v>
      </c>
      <c r="K102" s="5" t="s">
        <v>43</v>
      </c>
      <c r="L102" s="5" t="s">
        <v>11484</v>
      </c>
      <c r="M102" s="5" t="s">
        <v>14344</v>
      </c>
      <c r="N102" s="5" t="s">
        <v>11913</v>
      </c>
      <c r="O102" s="5" t="s">
        <v>15255</v>
      </c>
      <c r="P102" s="5" t="s">
        <v>12162</v>
      </c>
      <c r="Q102" s="5">
        <v>22711617</v>
      </c>
      <c r="R102" s="5">
        <v>88407774</v>
      </c>
      <c r="S102" t="s">
        <v>42</v>
      </c>
      <c r="T102" t="s">
        <v>7075</v>
      </c>
      <c r="U102" t="s">
        <v>16836</v>
      </c>
      <c r="V102" t="s">
        <v>7076</v>
      </c>
    </row>
    <row r="103" spans="1:22" ht="15" x14ac:dyDescent="0.35">
      <c r="A103" s="5" t="s">
        <v>111</v>
      </c>
      <c r="B103" s="344" t="s">
        <v>113</v>
      </c>
      <c r="C103" s="5" t="s">
        <v>112</v>
      </c>
      <c r="D103" s="5" t="s">
        <v>9788</v>
      </c>
      <c r="E103" s="5" t="s">
        <v>9</v>
      </c>
      <c r="F103" s="5" t="s">
        <v>42</v>
      </c>
      <c r="G103" s="5" t="s">
        <v>96</v>
      </c>
      <c r="H103" s="5" t="s">
        <v>7</v>
      </c>
      <c r="I103" s="360" t="s">
        <v>7842</v>
      </c>
      <c r="K103" s="5" t="s">
        <v>43</v>
      </c>
      <c r="L103" s="5" t="s">
        <v>11484</v>
      </c>
      <c r="M103" s="5" t="s">
        <v>14380</v>
      </c>
      <c r="N103" s="5" t="s">
        <v>112</v>
      </c>
      <c r="O103" s="5" t="s">
        <v>15255</v>
      </c>
      <c r="P103" s="5" t="s">
        <v>10215</v>
      </c>
      <c r="Q103" s="5">
        <v>22730060</v>
      </c>
      <c r="R103" s="5">
        <v>61734849</v>
      </c>
      <c r="S103" t="s">
        <v>42</v>
      </c>
      <c r="T103" t="s">
        <v>7510</v>
      </c>
      <c r="U103" t="s">
        <v>16837</v>
      </c>
      <c r="V103" t="s">
        <v>112</v>
      </c>
    </row>
    <row r="104" spans="1:22" ht="15" x14ac:dyDescent="0.35">
      <c r="A104" s="5" t="s">
        <v>6288</v>
      </c>
      <c r="B104" s="344" t="s">
        <v>649</v>
      </c>
      <c r="C104" s="5" t="s">
        <v>6494</v>
      </c>
      <c r="D104" s="5" t="s">
        <v>51</v>
      </c>
      <c r="E104" s="5" t="s">
        <v>11</v>
      </c>
      <c r="F104" s="5" t="s">
        <v>42</v>
      </c>
      <c r="G104" s="5" t="s">
        <v>20</v>
      </c>
      <c r="H104" s="5" t="s">
        <v>6</v>
      </c>
      <c r="I104" s="360" t="s">
        <v>7811</v>
      </c>
      <c r="K104" s="5" t="s">
        <v>43</v>
      </c>
      <c r="L104" s="5" t="s">
        <v>14374</v>
      </c>
      <c r="M104" s="5" t="s">
        <v>249</v>
      </c>
      <c r="N104" s="5" t="s">
        <v>249</v>
      </c>
      <c r="O104" s="5" t="s">
        <v>15255</v>
      </c>
      <c r="P104" s="5" t="s">
        <v>9979</v>
      </c>
      <c r="Q104" s="5">
        <v>22921061</v>
      </c>
      <c r="S104" t="s">
        <v>45</v>
      </c>
      <c r="T104" t="s">
        <v>13574</v>
      </c>
    </row>
    <row r="105" spans="1:22" ht="15" x14ac:dyDescent="0.35">
      <c r="A105" s="5" t="s">
        <v>115</v>
      </c>
      <c r="B105" s="344" t="s">
        <v>118</v>
      </c>
      <c r="C105" s="5" t="s">
        <v>116</v>
      </c>
      <c r="D105" s="5" t="s">
        <v>9788</v>
      </c>
      <c r="E105" s="5" t="s">
        <v>9</v>
      </c>
      <c r="F105" s="5" t="s">
        <v>42</v>
      </c>
      <c r="G105" s="5" t="s">
        <v>96</v>
      </c>
      <c r="H105" s="5" t="s">
        <v>9</v>
      </c>
      <c r="I105" s="360" t="s">
        <v>7844</v>
      </c>
      <c r="K105" s="5" t="s">
        <v>43</v>
      </c>
      <c r="L105" s="5" t="s">
        <v>11484</v>
      </c>
      <c r="M105" s="5" t="s">
        <v>11487</v>
      </c>
      <c r="N105" s="5" t="s">
        <v>11487</v>
      </c>
      <c r="O105" s="5" t="s">
        <v>15255</v>
      </c>
      <c r="P105" s="5" t="s">
        <v>117</v>
      </c>
      <c r="Q105" s="5">
        <v>22742400</v>
      </c>
      <c r="R105" s="5">
        <v>83915863</v>
      </c>
      <c r="S105" t="s">
        <v>42</v>
      </c>
      <c r="T105" t="s">
        <v>7511</v>
      </c>
      <c r="U105" t="s">
        <v>16838</v>
      </c>
      <c r="V105" t="s">
        <v>116</v>
      </c>
    </row>
    <row r="106" spans="1:22" ht="15" x14ac:dyDescent="0.35">
      <c r="A106" s="5" t="s">
        <v>148</v>
      </c>
      <c r="B106" s="344" t="s">
        <v>150</v>
      </c>
      <c r="C106" s="5" t="s">
        <v>149</v>
      </c>
      <c r="D106" s="5" t="s">
        <v>9787</v>
      </c>
      <c r="E106" s="5" t="s">
        <v>10</v>
      </c>
      <c r="F106" s="5" t="s">
        <v>42</v>
      </c>
      <c r="G106" s="5" t="s">
        <v>6</v>
      </c>
      <c r="H106" s="5" t="s">
        <v>12</v>
      </c>
      <c r="I106" s="360" t="s">
        <v>7747</v>
      </c>
      <c r="K106" s="5" t="s">
        <v>43</v>
      </c>
      <c r="L106" s="5" t="s">
        <v>43</v>
      </c>
      <c r="M106" s="5" t="s">
        <v>14346</v>
      </c>
      <c r="N106" s="5" t="s">
        <v>11818</v>
      </c>
      <c r="O106" s="5" t="s">
        <v>15255</v>
      </c>
      <c r="P106" s="5" t="s">
        <v>10784</v>
      </c>
      <c r="Q106" s="5">
        <v>22902109</v>
      </c>
      <c r="S106" t="s">
        <v>42</v>
      </c>
      <c r="T106" t="s">
        <v>118</v>
      </c>
      <c r="U106" t="s">
        <v>16839</v>
      </c>
      <c r="V106" t="s">
        <v>149</v>
      </c>
    </row>
    <row r="107" spans="1:22" ht="15" x14ac:dyDescent="0.35">
      <c r="A107" s="5" t="s">
        <v>562</v>
      </c>
      <c r="B107" s="344" t="s">
        <v>564</v>
      </c>
      <c r="C107" s="5" t="s">
        <v>563</v>
      </c>
      <c r="D107" s="5" t="s">
        <v>51</v>
      </c>
      <c r="E107" s="5" t="s">
        <v>7</v>
      </c>
      <c r="F107" s="5" t="s">
        <v>42</v>
      </c>
      <c r="G107" s="5" t="s">
        <v>14</v>
      </c>
      <c r="H107" s="5" t="s">
        <v>11</v>
      </c>
      <c r="I107" s="360" t="s">
        <v>7798</v>
      </c>
      <c r="K107" s="5" t="s">
        <v>43</v>
      </c>
      <c r="L107" s="5" t="s">
        <v>14369</v>
      </c>
      <c r="M107" s="5" t="s">
        <v>11995</v>
      </c>
      <c r="N107" s="5" t="s">
        <v>11525</v>
      </c>
      <c r="O107" s="5" t="s">
        <v>15255</v>
      </c>
      <c r="P107" s="5" t="s">
        <v>14372</v>
      </c>
      <c r="Q107" s="5">
        <v>21014480</v>
      </c>
      <c r="S107" t="s">
        <v>42</v>
      </c>
      <c r="T107" t="s">
        <v>7512</v>
      </c>
      <c r="U107" t="s">
        <v>16840</v>
      </c>
      <c r="V107" t="s">
        <v>563</v>
      </c>
    </row>
    <row r="108" spans="1:22" ht="15" x14ac:dyDescent="0.35">
      <c r="A108" s="5" t="s">
        <v>6259</v>
      </c>
      <c r="B108" s="344" t="s">
        <v>151</v>
      </c>
      <c r="C108" s="5" t="s">
        <v>6474</v>
      </c>
      <c r="D108" s="5" t="s">
        <v>9788</v>
      </c>
      <c r="E108" s="5" t="s">
        <v>8</v>
      </c>
      <c r="F108" s="5" t="s">
        <v>42</v>
      </c>
      <c r="G108" s="5" t="s">
        <v>6</v>
      </c>
      <c r="H108" s="5" t="s">
        <v>10</v>
      </c>
      <c r="I108" s="360" t="s">
        <v>7745</v>
      </c>
      <c r="K108" s="5" t="s">
        <v>43</v>
      </c>
      <c r="L108" s="5" t="s">
        <v>43</v>
      </c>
      <c r="M108" s="5" t="s">
        <v>100</v>
      </c>
      <c r="N108" s="5" t="s">
        <v>100</v>
      </c>
      <c r="O108" s="5" t="s">
        <v>15255</v>
      </c>
      <c r="P108" s="5" t="s">
        <v>9978</v>
      </c>
      <c r="Q108" s="5">
        <v>24384077</v>
      </c>
      <c r="R108" s="5">
        <v>22342512</v>
      </c>
      <c r="S108" t="s">
        <v>45</v>
      </c>
      <c r="T108" t="s">
        <v>13574</v>
      </c>
    </row>
    <row r="109" spans="1:22" ht="15" x14ac:dyDescent="0.35">
      <c r="A109" s="5" t="s">
        <v>6251</v>
      </c>
      <c r="B109" s="344" t="s">
        <v>6338</v>
      </c>
      <c r="C109" s="5" t="s">
        <v>6467</v>
      </c>
      <c r="D109" s="5" t="s">
        <v>9787</v>
      </c>
      <c r="E109" s="5" t="s">
        <v>6</v>
      </c>
      <c r="F109" s="5" t="s">
        <v>42</v>
      </c>
      <c r="G109" s="5" t="s">
        <v>6</v>
      </c>
      <c r="H109" s="5" t="s">
        <v>7</v>
      </c>
      <c r="I109" s="360" t="s">
        <v>7742</v>
      </c>
      <c r="K109" s="5" t="s">
        <v>43</v>
      </c>
      <c r="L109" s="5" t="s">
        <v>43</v>
      </c>
      <c r="M109" s="5" t="s">
        <v>14333</v>
      </c>
      <c r="N109" s="5" t="s">
        <v>11477</v>
      </c>
      <c r="O109" s="5" t="s">
        <v>15255</v>
      </c>
      <c r="P109" s="5" t="s">
        <v>14335</v>
      </c>
      <c r="Q109" s="5">
        <v>22219224</v>
      </c>
      <c r="R109" s="5">
        <v>22219224</v>
      </c>
      <c r="S109" t="s">
        <v>45</v>
      </c>
      <c r="T109" t="s">
        <v>13574</v>
      </c>
    </row>
    <row r="110" spans="1:22" ht="15" x14ac:dyDescent="0.35">
      <c r="A110" s="5" t="s">
        <v>6252</v>
      </c>
      <c r="B110" s="344" t="s">
        <v>68</v>
      </c>
      <c r="C110" s="5" t="s">
        <v>6468</v>
      </c>
      <c r="D110" s="5" t="s">
        <v>9787</v>
      </c>
      <c r="E110" s="5" t="s">
        <v>6</v>
      </c>
      <c r="F110" s="5" t="s">
        <v>42</v>
      </c>
      <c r="G110" s="5" t="s">
        <v>6</v>
      </c>
      <c r="H110" s="5" t="s">
        <v>7</v>
      </c>
      <c r="I110" s="360" t="s">
        <v>7742</v>
      </c>
      <c r="K110" s="5" t="s">
        <v>43</v>
      </c>
      <c r="L110" s="5" t="s">
        <v>43</v>
      </c>
      <c r="M110" s="5" t="s">
        <v>14333</v>
      </c>
      <c r="N110" s="5" t="s">
        <v>11478</v>
      </c>
      <c r="O110" s="5" t="s">
        <v>15255</v>
      </c>
      <c r="P110" s="5" t="s">
        <v>9383</v>
      </c>
      <c r="Q110" s="5">
        <v>22220053</v>
      </c>
      <c r="R110" s="5">
        <v>22220053</v>
      </c>
      <c r="S110" t="s">
        <v>45</v>
      </c>
      <c r="T110" t="s">
        <v>13574</v>
      </c>
    </row>
    <row r="111" spans="1:22" ht="15" x14ac:dyDescent="0.35">
      <c r="A111" s="5" t="s">
        <v>6285</v>
      </c>
      <c r="B111" s="344" t="s">
        <v>596</v>
      </c>
      <c r="C111" s="5" t="s">
        <v>8222</v>
      </c>
      <c r="D111" s="5" t="s">
        <v>51</v>
      </c>
      <c r="E111" s="5" t="s">
        <v>6</v>
      </c>
      <c r="F111" s="5" t="s">
        <v>42</v>
      </c>
      <c r="G111" s="5" t="s">
        <v>14</v>
      </c>
      <c r="H111" s="5" t="s">
        <v>6</v>
      </c>
      <c r="I111" s="360" t="s">
        <v>7793</v>
      </c>
      <c r="K111" s="5" t="s">
        <v>43</v>
      </c>
      <c r="L111" s="5" t="s">
        <v>14369</v>
      </c>
      <c r="M111" s="5" t="s">
        <v>555</v>
      </c>
      <c r="N111" s="5" t="s">
        <v>11526</v>
      </c>
      <c r="O111" s="5" t="s">
        <v>15255</v>
      </c>
      <c r="P111" s="5" t="s">
        <v>6535</v>
      </c>
      <c r="Q111" s="5">
        <v>22251809</v>
      </c>
      <c r="R111" s="5">
        <v>22539881</v>
      </c>
      <c r="S111" t="s">
        <v>45</v>
      </c>
      <c r="T111" t="s">
        <v>13574</v>
      </c>
    </row>
    <row r="112" spans="1:22" ht="15" x14ac:dyDescent="0.35">
      <c r="A112" s="5" t="s">
        <v>6254</v>
      </c>
      <c r="B112" s="344" t="s">
        <v>6339</v>
      </c>
      <c r="C112" s="5" t="s">
        <v>8505</v>
      </c>
      <c r="D112" s="5" t="s">
        <v>9788</v>
      </c>
      <c r="E112" s="5" t="s">
        <v>7</v>
      </c>
      <c r="F112" s="5" t="s">
        <v>42</v>
      </c>
      <c r="G112" s="5" t="s">
        <v>6</v>
      </c>
      <c r="H112" s="5" t="s">
        <v>9</v>
      </c>
      <c r="I112" s="360" t="s">
        <v>7744</v>
      </c>
      <c r="K112" s="5" t="s">
        <v>43</v>
      </c>
      <c r="L112" s="5" t="s">
        <v>43</v>
      </c>
      <c r="M112" s="5" t="s">
        <v>14337</v>
      </c>
      <c r="N112" s="5" t="s">
        <v>11479</v>
      </c>
      <c r="O112" s="5" t="s">
        <v>15255</v>
      </c>
      <c r="P112" s="5" t="s">
        <v>10783</v>
      </c>
      <c r="Q112" s="5">
        <v>22220002</v>
      </c>
      <c r="S112" t="s">
        <v>45</v>
      </c>
      <c r="T112" t="s">
        <v>13574</v>
      </c>
    </row>
    <row r="113" spans="1:22" ht="15" x14ac:dyDescent="0.35">
      <c r="A113" s="5" t="s">
        <v>6255</v>
      </c>
      <c r="B113" s="344" t="s">
        <v>82</v>
      </c>
      <c r="C113" s="5" t="s">
        <v>6470</v>
      </c>
      <c r="D113" s="5" t="s">
        <v>9788</v>
      </c>
      <c r="E113" s="5" t="s">
        <v>6</v>
      </c>
      <c r="F113" s="5" t="s">
        <v>42</v>
      </c>
      <c r="G113" s="5" t="s">
        <v>6</v>
      </c>
      <c r="H113" s="5" t="s">
        <v>9</v>
      </c>
      <c r="I113" s="360" t="s">
        <v>7744</v>
      </c>
      <c r="K113" s="5" t="s">
        <v>43</v>
      </c>
      <c r="L113" s="5" t="s">
        <v>43</v>
      </c>
      <c r="M113" s="5" t="s">
        <v>14337</v>
      </c>
      <c r="N113" s="5" t="s">
        <v>11480</v>
      </c>
      <c r="O113" s="5" t="s">
        <v>15255</v>
      </c>
      <c r="P113" s="5" t="s">
        <v>15490</v>
      </c>
      <c r="Q113" s="5">
        <v>22228444</v>
      </c>
      <c r="R113" s="5">
        <v>22227575</v>
      </c>
      <c r="S113" t="s">
        <v>45</v>
      </c>
      <c r="T113" t="s">
        <v>13574</v>
      </c>
    </row>
    <row r="114" spans="1:22" ht="15" x14ac:dyDescent="0.35">
      <c r="A114" s="5" t="s">
        <v>6256</v>
      </c>
      <c r="B114" s="344" t="s">
        <v>84</v>
      </c>
      <c r="C114" s="5" t="s">
        <v>6471</v>
      </c>
      <c r="D114" s="5" t="s">
        <v>9788</v>
      </c>
      <c r="E114" s="5" t="s">
        <v>7</v>
      </c>
      <c r="F114" s="5" t="s">
        <v>42</v>
      </c>
      <c r="G114" s="5" t="s">
        <v>6</v>
      </c>
      <c r="H114" s="5" t="s">
        <v>9</v>
      </c>
      <c r="I114" s="360" t="s">
        <v>7744</v>
      </c>
      <c r="K114" s="5" t="s">
        <v>43</v>
      </c>
      <c r="L114" s="5" t="s">
        <v>43</v>
      </c>
      <c r="M114" s="5" t="s">
        <v>14337</v>
      </c>
      <c r="N114" s="5" t="s">
        <v>11481</v>
      </c>
      <c r="O114" s="5" t="s">
        <v>15255</v>
      </c>
      <c r="P114" s="5" t="s">
        <v>14339</v>
      </c>
      <c r="Q114" s="5">
        <v>22225202</v>
      </c>
      <c r="S114" t="s">
        <v>45</v>
      </c>
      <c r="T114" t="s">
        <v>13574</v>
      </c>
    </row>
    <row r="115" spans="1:22" ht="15" x14ac:dyDescent="0.35">
      <c r="A115" s="5" t="s">
        <v>766</v>
      </c>
      <c r="B115" s="344" t="s">
        <v>284</v>
      </c>
      <c r="C115" s="5" t="s">
        <v>767</v>
      </c>
      <c r="D115" s="5" t="s">
        <v>51</v>
      </c>
      <c r="E115" s="5" t="s">
        <v>8</v>
      </c>
      <c r="F115" s="5" t="s">
        <v>42</v>
      </c>
      <c r="G115" s="5" t="s">
        <v>189</v>
      </c>
      <c r="H115" s="5" t="s">
        <v>7</v>
      </c>
      <c r="I115" s="360" t="s">
        <v>7830</v>
      </c>
      <c r="K115" s="5" t="s">
        <v>43</v>
      </c>
      <c r="L115" s="5" t="s">
        <v>14378</v>
      </c>
      <c r="M115" s="5" t="s">
        <v>759</v>
      </c>
      <c r="N115" s="5" t="s">
        <v>767</v>
      </c>
      <c r="O115" s="5" t="s">
        <v>15255</v>
      </c>
      <c r="P115" s="5" t="s">
        <v>13588</v>
      </c>
      <c r="Q115" s="5">
        <v>22346445</v>
      </c>
      <c r="S115" t="s">
        <v>42</v>
      </c>
      <c r="T115" t="s">
        <v>765</v>
      </c>
      <c r="U115" t="s">
        <v>16841</v>
      </c>
      <c r="V115" t="s">
        <v>767</v>
      </c>
    </row>
    <row r="116" spans="1:22" ht="15" x14ac:dyDescent="0.35">
      <c r="A116" s="5" t="s">
        <v>128</v>
      </c>
      <c r="B116" s="344" t="s">
        <v>130</v>
      </c>
      <c r="C116" s="5" t="s">
        <v>129</v>
      </c>
      <c r="D116" s="5" t="s">
        <v>9788</v>
      </c>
      <c r="E116" s="5" t="s">
        <v>9</v>
      </c>
      <c r="F116" s="5" t="s">
        <v>42</v>
      </c>
      <c r="G116" s="5" t="s">
        <v>96</v>
      </c>
      <c r="H116" s="5" t="s">
        <v>6</v>
      </c>
      <c r="I116" s="360" t="s">
        <v>7841</v>
      </c>
      <c r="K116" s="5" t="s">
        <v>43</v>
      </c>
      <c r="L116" s="5" t="s">
        <v>11484</v>
      </c>
      <c r="M116" s="5" t="s">
        <v>11484</v>
      </c>
      <c r="N116" s="5" t="s">
        <v>129</v>
      </c>
      <c r="O116" s="5" t="s">
        <v>15255</v>
      </c>
      <c r="P116" s="5" t="s">
        <v>15670</v>
      </c>
      <c r="Q116" s="5">
        <v>22724151</v>
      </c>
      <c r="S116" t="s">
        <v>42</v>
      </c>
      <c r="T116" t="s">
        <v>127</v>
      </c>
      <c r="U116" t="s">
        <v>16842</v>
      </c>
      <c r="V116" t="s">
        <v>129</v>
      </c>
    </row>
    <row r="117" spans="1:22" ht="15" x14ac:dyDescent="0.35">
      <c r="A117" s="5" t="s">
        <v>5727</v>
      </c>
      <c r="B117" s="344" t="s">
        <v>221</v>
      </c>
      <c r="C117" s="5" t="s">
        <v>5728</v>
      </c>
      <c r="D117" s="5" t="s">
        <v>9787</v>
      </c>
      <c r="E117" s="5" t="s">
        <v>10</v>
      </c>
      <c r="F117" s="5" t="s">
        <v>42</v>
      </c>
      <c r="G117" s="5" t="s">
        <v>22</v>
      </c>
      <c r="H117" s="5" t="s">
        <v>10</v>
      </c>
      <c r="I117" s="360" t="s">
        <v>7825</v>
      </c>
      <c r="K117" s="5" t="s">
        <v>43</v>
      </c>
      <c r="L117" s="5" t="s">
        <v>143</v>
      </c>
      <c r="M117" s="5" t="s">
        <v>11488</v>
      </c>
      <c r="N117" s="5" t="s">
        <v>5728</v>
      </c>
      <c r="O117" s="5" t="s">
        <v>15255</v>
      </c>
      <c r="P117" s="5" t="s">
        <v>8736</v>
      </c>
      <c r="Q117" s="5">
        <v>22975986</v>
      </c>
      <c r="R117" s="5">
        <v>22975986</v>
      </c>
      <c r="S117" t="s">
        <v>42</v>
      </c>
      <c r="T117" t="s">
        <v>1761</v>
      </c>
      <c r="U117" t="s">
        <v>16843</v>
      </c>
      <c r="V117" t="s">
        <v>5728</v>
      </c>
    </row>
    <row r="118" spans="1:22" ht="15" x14ac:dyDescent="0.35">
      <c r="A118" s="5" t="s">
        <v>103</v>
      </c>
      <c r="B118" s="344" t="s">
        <v>105</v>
      </c>
      <c r="C118" s="5" t="s">
        <v>104</v>
      </c>
      <c r="D118" s="5" t="s">
        <v>9788</v>
      </c>
      <c r="E118" s="5" t="s">
        <v>9</v>
      </c>
      <c r="F118" s="5" t="s">
        <v>42</v>
      </c>
      <c r="G118" s="5" t="s">
        <v>96</v>
      </c>
      <c r="H118" s="5" t="s">
        <v>6</v>
      </c>
      <c r="I118" s="360" t="s">
        <v>7841</v>
      </c>
      <c r="K118" s="5" t="s">
        <v>43</v>
      </c>
      <c r="L118" s="5" t="s">
        <v>11484</v>
      </c>
      <c r="M118" s="5" t="s">
        <v>11484</v>
      </c>
      <c r="N118" s="5" t="s">
        <v>104</v>
      </c>
      <c r="O118" s="5" t="s">
        <v>15255</v>
      </c>
      <c r="P118" s="5" t="s">
        <v>12942</v>
      </c>
      <c r="Q118" s="5">
        <v>22724383</v>
      </c>
      <c r="S118" t="s">
        <v>42</v>
      </c>
      <c r="T118" t="s">
        <v>7005</v>
      </c>
      <c r="U118" t="s">
        <v>16844</v>
      </c>
      <c r="V118" t="s">
        <v>104</v>
      </c>
    </row>
    <row r="119" spans="1:22" ht="15" x14ac:dyDescent="0.35">
      <c r="A119" s="5" t="s">
        <v>745</v>
      </c>
      <c r="B119" s="344" t="s">
        <v>747</v>
      </c>
      <c r="C119" s="5" t="s">
        <v>746</v>
      </c>
      <c r="D119" s="5" t="s">
        <v>51</v>
      </c>
      <c r="E119" s="5" t="s">
        <v>8</v>
      </c>
      <c r="F119" s="5" t="s">
        <v>42</v>
      </c>
      <c r="G119" s="5" t="s">
        <v>189</v>
      </c>
      <c r="H119" s="5" t="s">
        <v>6</v>
      </c>
      <c r="I119" s="360" t="s">
        <v>7829</v>
      </c>
      <c r="K119" s="5" t="s">
        <v>43</v>
      </c>
      <c r="L119" s="5" t="s">
        <v>14378</v>
      </c>
      <c r="M119" s="5" t="s">
        <v>603</v>
      </c>
      <c r="N119" s="5" t="s">
        <v>746</v>
      </c>
      <c r="O119" s="5" t="s">
        <v>15255</v>
      </c>
      <c r="P119" s="5" t="s">
        <v>12940</v>
      </c>
      <c r="Q119" s="5">
        <v>22535164</v>
      </c>
      <c r="S119" t="s">
        <v>42</v>
      </c>
      <c r="T119" t="s">
        <v>744</v>
      </c>
      <c r="U119" t="s">
        <v>16845</v>
      </c>
      <c r="V119" t="s">
        <v>746</v>
      </c>
    </row>
    <row r="120" spans="1:22" ht="15" x14ac:dyDescent="0.35">
      <c r="A120" s="5" t="s">
        <v>739</v>
      </c>
      <c r="B120" s="344" t="s">
        <v>721</v>
      </c>
      <c r="C120" s="5" t="s">
        <v>122</v>
      </c>
      <c r="D120" s="5" t="s">
        <v>51</v>
      </c>
      <c r="E120" s="5" t="s">
        <v>8</v>
      </c>
      <c r="F120" s="5" t="s">
        <v>42</v>
      </c>
      <c r="G120" s="5" t="s">
        <v>189</v>
      </c>
      <c r="H120" s="5" t="s">
        <v>6</v>
      </c>
      <c r="I120" s="360" t="s">
        <v>7829</v>
      </c>
      <c r="K120" s="5" t="s">
        <v>43</v>
      </c>
      <c r="L120" s="5" t="s">
        <v>14378</v>
      </c>
      <c r="M120" s="5" t="s">
        <v>603</v>
      </c>
      <c r="N120" s="5" t="s">
        <v>122</v>
      </c>
      <c r="O120" s="5" t="s">
        <v>15255</v>
      </c>
      <c r="P120" s="5" t="s">
        <v>15533</v>
      </c>
      <c r="Q120" s="5">
        <v>22247034</v>
      </c>
      <c r="S120" t="s">
        <v>42</v>
      </c>
      <c r="T120" t="s">
        <v>738</v>
      </c>
      <c r="U120" t="s">
        <v>16846</v>
      </c>
      <c r="V120" t="s">
        <v>122</v>
      </c>
    </row>
    <row r="121" spans="1:22" ht="15" x14ac:dyDescent="0.35">
      <c r="A121" s="5" t="s">
        <v>121</v>
      </c>
      <c r="B121" s="344" t="s">
        <v>123</v>
      </c>
      <c r="C121" s="5" t="s">
        <v>122</v>
      </c>
      <c r="D121" s="5" t="s">
        <v>9788</v>
      </c>
      <c r="E121" s="5" t="s">
        <v>8</v>
      </c>
      <c r="F121" s="5" t="s">
        <v>42</v>
      </c>
      <c r="G121" s="5" t="s">
        <v>6</v>
      </c>
      <c r="H121" s="5" t="s">
        <v>11</v>
      </c>
      <c r="I121" s="360" t="s">
        <v>7746</v>
      </c>
      <c r="K121" s="5" t="s">
        <v>43</v>
      </c>
      <c r="L121" s="5" t="s">
        <v>43</v>
      </c>
      <c r="M121" s="5" t="s">
        <v>11486</v>
      </c>
      <c r="N121" s="5" t="s">
        <v>122</v>
      </c>
      <c r="O121" s="5" t="s">
        <v>15255</v>
      </c>
      <c r="P121" s="5" t="s">
        <v>12790</v>
      </c>
      <c r="Q121" s="5">
        <v>22869219</v>
      </c>
      <c r="S121" t="s">
        <v>42</v>
      </c>
      <c r="T121" t="s">
        <v>120</v>
      </c>
      <c r="U121" t="s">
        <v>16847</v>
      </c>
      <c r="V121" t="s">
        <v>122</v>
      </c>
    </row>
    <row r="122" spans="1:22" ht="15" x14ac:dyDescent="0.35">
      <c r="A122" s="5" t="s">
        <v>268</v>
      </c>
      <c r="B122" s="344" t="s">
        <v>270</v>
      </c>
      <c r="C122" s="5" t="s">
        <v>269</v>
      </c>
      <c r="D122" s="5" t="s">
        <v>9788</v>
      </c>
      <c r="E122" s="5" t="s">
        <v>10</v>
      </c>
      <c r="F122" s="5" t="s">
        <v>42</v>
      </c>
      <c r="G122" s="5" t="s">
        <v>6</v>
      </c>
      <c r="H122" s="5" t="s">
        <v>16</v>
      </c>
      <c r="I122" s="360" t="s">
        <v>7750</v>
      </c>
      <c r="K122" s="5" t="s">
        <v>43</v>
      </c>
      <c r="L122" s="5" t="s">
        <v>43</v>
      </c>
      <c r="M122" s="5" t="s">
        <v>256</v>
      </c>
      <c r="N122" s="5" t="s">
        <v>269</v>
      </c>
      <c r="O122" s="5" t="s">
        <v>15255</v>
      </c>
      <c r="P122" s="5" t="s">
        <v>15516</v>
      </c>
      <c r="Q122" s="5">
        <v>22541189</v>
      </c>
      <c r="S122" t="s">
        <v>42</v>
      </c>
      <c r="T122" t="s">
        <v>267</v>
      </c>
      <c r="U122" t="s">
        <v>16848</v>
      </c>
      <c r="V122" t="s">
        <v>269</v>
      </c>
    </row>
    <row r="123" spans="1:22" ht="15" x14ac:dyDescent="0.35">
      <c r="A123" s="5" t="s">
        <v>213</v>
      </c>
      <c r="B123" s="344" t="s">
        <v>214</v>
      </c>
      <c r="C123" s="5" t="s">
        <v>9793</v>
      </c>
      <c r="D123" s="5" t="s">
        <v>9787</v>
      </c>
      <c r="E123" s="5" t="s">
        <v>7</v>
      </c>
      <c r="F123" s="5" t="s">
        <v>42</v>
      </c>
      <c r="G123" s="5" t="s">
        <v>6</v>
      </c>
      <c r="H123" s="5" t="s">
        <v>15</v>
      </c>
      <c r="I123" s="360" t="s">
        <v>7749</v>
      </c>
      <c r="K123" s="5" t="s">
        <v>43</v>
      </c>
      <c r="L123" s="5" t="s">
        <v>43</v>
      </c>
      <c r="M123" s="5" t="s">
        <v>203</v>
      </c>
      <c r="N123" s="5" t="s">
        <v>11494</v>
      </c>
      <c r="O123" s="5" t="s">
        <v>15255</v>
      </c>
      <c r="P123" s="5" t="s">
        <v>14521</v>
      </c>
      <c r="Q123" s="5">
        <v>22900500</v>
      </c>
      <c r="S123" t="s">
        <v>42</v>
      </c>
      <c r="T123" t="s">
        <v>162</v>
      </c>
      <c r="U123" t="s">
        <v>16849</v>
      </c>
      <c r="V123" t="s">
        <v>9793</v>
      </c>
    </row>
    <row r="124" spans="1:22" ht="15" x14ac:dyDescent="0.35">
      <c r="A124" s="5" t="s">
        <v>5856</v>
      </c>
      <c r="B124" s="344" t="s">
        <v>2316</v>
      </c>
      <c r="C124" s="5" t="s">
        <v>5857</v>
      </c>
      <c r="D124" s="5" t="s">
        <v>9787</v>
      </c>
      <c r="E124" s="5" t="s">
        <v>7</v>
      </c>
      <c r="F124" s="5" t="s">
        <v>42</v>
      </c>
      <c r="G124" s="5" t="s">
        <v>6</v>
      </c>
      <c r="H124" s="5" t="s">
        <v>15</v>
      </c>
      <c r="I124" s="360" t="s">
        <v>7749</v>
      </c>
      <c r="K124" s="5" t="s">
        <v>43</v>
      </c>
      <c r="L124" s="5" t="s">
        <v>43</v>
      </c>
      <c r="M124" s="5" t="s">
        <v>203</v>
      </c>
      <c r="N124" s="5" t="s">
        <v>5857</v>
      </c>
      <c r="O124" s="5" t="s">
        <v>15255</v>
      </c>
      <c r="P124" s="5" t="s">
        <v>15635</v>
      </c>
      <c r="Q124" s="5">
        <v>22130265</v>
      </c>
      <c r="R124" s="5">
        <v>22130265</v>
      </c>
      <c r="S124" t="s">
        <v>42</v>
      </c>
      <c r="T124" t="s">
        <v>6906</v>
      </c>
      <c r="U124" t="s">
        <v>16850</v>
      </c>
      <c r="V124" t="s">
        <v>5857</v>
      </c>
    </row>
    <row r="125" spans="1:22" ht="15" x14ac:dyDescent="0.35">
      <c r="A125" s="5" t="s">
        <v>6273</v>
      </c>
      <c r="B125" s="344" t="s">
        <v>6342</v>
      </c>
      <c r="C125" s="5" t="s">
        <v>6482</v>
      </c>
      <c r="D125" s="5" t="s">
        <v>9788</v>
      </c>
      <c r="E125" s="5" t="s">
        <v>10</v>
      </c>
      <c r="F125" s="5" t="s">
        <v>42</v>
      </c>
      <c r="G125" s="5" t="s">
        <v>6</v>
      </c>
      <c r="H125" s="5" t="s">
        <v>16</v>
      </c>
      <c r="I125" s="360" t="s">
        <v>7750</v>
      </c>
      <c r="K125" s="5" t="s">
        <v>43</v>
      </c>
      <c r="L125" s="5" t="s">
        <v>43</v>
      </c>
      <c r="M125" s="5" t="s">
        <v>256</v>
      </c>
      <c r="N125" s="5" t="s">
        <v>11503</v>
      </c>
      <c r="O125" s="5" t="s">
        <v>15255</v>
      </c>
      <c r="P125" s="5" t="s">
        <v>14354</v>
      </c>
      <c r="Q125" s="5">
        <v>22901037</v>
      </c>
      <c r="R125" s="5">
        <v>22916061</v>
      </c>
      <c r="S125" t="s">
        <v>45</v>
      </c>
      <c r="T125" t="s">
        <v>13574</v>
      </c>
    </row>
    <row r="126" spans="1:22" ht="15" x14ac:dyDescent="0.35">
      <c r="A126" s="5" t="s">
        <v>6266</v>
      </c>
      <c r="B126" s="344" t="s">
        <v>280</v>
      </c>
      <c r="C126" s="5" t="s">
        <v>9794</v>
      </c>
      <c r="D126" s="5" t="s">
        <v>9787</v>
      </c>
      <c r="E126" s="5" t="s">
        <v>7</v>
      </c>
      <c r="F126" s="5" t="s">
        <v>42</v>
      </c>
      <c r="G126" s="5" t="s">
        <v>6</v>
      </c>
      <c r="H126" s="5" t="s">
        <v>15</v>
      </c>
      <c r="I126" s="360" t="s">
        <v>7749</v>
      </c>
      <c r="K126" s="5" t="s">
        <v>43</v>
      </c>
      <c r="L126" s="5" t="s">
        <v>43</v>
      </c>
      <c r="M126" s="5" t="s">
        <v>203</v>
      </c>
      <c r="N126" s="5" t="s">
        <v>11495</v>
      </c>
      <c r="O126" s="5" t="s">
        <v>15255</v>
      </c>
      <c r="P126" s="5" t="s">
        <v>12791</v>
      </c>
      <c r="Q126" s="5">
        <v>22130860</v>
      </c>
      <c r="R126" s="5">
        <v>22133307</v>
      </c>
      <c r="S126" t="s">
        <v>45</v>
      </c>
      <c r="T126" t="s">
        <v>13574</v>
      </c>
    </row>
    <row r="127" spans="1:22" ht="15" x14ac:dyDescent="0.35">
      <c r="A127" s="5" t="s">
        <v>5855</v>
      </c>
      <c r="B127" s="344" t="s">
        <v>2880</v>
      </c>
      <c r="C127" s="5" t="s">
        <v>278</v>
      </c>
      <c r="D127" s="5" t="s">
        <v>9788</v>
      </c>
      <c r="E127" s="5" t="s">
        <v>9</v>
      </c>
      <c r="F127" s="5" t="s">
        <v>42</v>
      </c>
      <c r="G127" s="5" t="s">
        <v>96</v>
      </c>
      <c r="H127" s="5" t="s">
        <v>6</v>
      </c>
      <c r="I127" s="360" t="s">
        <v>7841</v>
      </c>
      <c r="K127" s="5" t="s">
        <v>43</v>
      </c>
      <c r="L127" s="5" t="s">
        <v>11484</v>
      </c>
      <c r="M127" s="5" t="s">
        <v>11484</v>
      </c>
      <c r="N127" s="5" t="s">
        <v>11771</v>
      </c>
      <c r="O127" s="5" t="s">
        <v>15255</v>
      </c>
      <c r="P127" s="5" t="s">
        <v>15681</v>
      </c>
      <c r="Q127" s="5">
        <v>22252430</v>
      </c>
      <c r="R127" s="5">
        <v>88183184</v>
      </c>
      <c r="S127" t="s">
        <v>42</v>
      </c>
      <c r="T127" t="s">
        <v>6966</v>
      </c>
      <c r="U127" t="s">
        <v>16851</v>
      </c>
      <c r="V127" t="s">
        <v>278</v>
      </c>
    </row>
    <row r="128" spans="1:22" ht="15" x14ac:dyDescent="0.35">
      <c r="A128" s="5" t="s">
        <v>242</v>
      </c>
      <c r="B128" s="344" t="s">
        <v>246</v>
      </c>
      <c r="C128" s="5" t="s">
        <v>243</v>
      </c>
      <c r="D128" s="5" t="s">
        <v>9788</v>
      </c>
      <c r="E128" s="5" t="s">
        <v>11</v>
      </c>
      <c r="F128" s="5" t="s">
        <v>42</v>
      </c>
      <c r="G128" s="5" t="s">
        <v>16</v>
      </c>
      <c r="H128" s="5" t="s">
        <v>10</v>
      </c>
      <c r="I128" s="360" t="s">
        <v>7810</v>
      </c>
      <c r="K128" s="5" t="s">
        <v>43</v>
      </c>
      <c r="L128" s="5" t="s">
        <v>11502</v>
      </c>
      <c r="M128" s="5" t="s">
        <v>244</v>
      </c>
      <c r="N128" s="5" t="s">
        <v>245</v>
      </c>
      <c r="O128" s="5" t="s">
        <v>15255</v>
      </c>
      <c r="P128" s="5" t="s">
        <v>10062</v>
      </c>
      <c r="Q128" s="5">
        <v>22524063</v>
      </c>
      <c r="R128" s="5">
        <v>22524038</v>
      </c>
      <c r="S128" t="s">
        <v>42</v>
      </c>
      <c r="T128" t="s">
        <v>7513</v>
      </c>
      <c r="U128" t="s">
        <v>16852</v>
      </c>
      <c r="V128" t="s">
        <v>243</v>
      </c>
    </row>
    <row r="129" spans="1:22" ht="15" x14ac:dyDescent="0.35">
      <c r="A129" s="5" t="s">
        <v>6709</v>
      </c>
      <c r="B129" s="344" t="s">
        <v>6710</v>
      </c>
      <c r="C129" s="5" t="s">
        <v>6711</v>
      </c>
      <c r="D129" s="5" t="s">
        <v>57</v>
      </c>
      <c r="E129" s="5" t="s">
        <v>8</v>
      </c>
      <c r="F129" s="5" t="s">
        <v>42</v>
      </c>
      <c r="G129" s="5" t="s">
        <v>11</v>
      </c>
      <c r="H129" s="5" t="s">
        <v>11</v>
      </c>
      <c r="I129" s="360" t="s">
        <v>7785</v>
      </c>
      <c r="K129" s="5" t="s">
        <v>43</v>
      </c>
      <c r="L129" s="5" t="s">
        <v>467</v>
      </c>
      <c r="M129" s="5" t="s">
        <v>302</v>
      </c>
      <c r="N129" s="5" t="s">
        <v>12039</v>
      </c>
      <c r="O129" s="5" t="s">
        <v>15255</v>
      </c>
      <c r="P129" s="5" t="s">
        <v>14714</v>
      </c>
      <c r="Q129" s="5">
        <v>25544107</v>
      </c>
      <c r="S129" t="s">
        <v>42</v>
      </c>
      <c r="T129" t="s">
        <v>7220</v>
      </c>
      <c r="U129" t="s">
        <v>16853</v>
      </c>
      <c r="V129" t="s">
        <v>6711</v>
      </c>
    </row>
    <row r="130" spans="1:22" ht="15" x14ac:dyDescent="0.35">
      <c r="A130" s="5" t="s">
        <v>6015</v>
      </c>
      <c r="B130" s="344" t="s">
        <v>3559</v>
      </c>
      <c r="C130" s="5" t="s">
        <v>1210</v>
      </c>
      <c r="D130" s="5" t="s">
        <v>57</v>
      </c>
      <c r="E130" s="5" t="s">
        <v>8</v>
      </c>
      <c r="F130" s="5" t="s">
        <v>42</v>
      </c>
      <c r="G130" s="5" t="s">
        <v>11</v>
      </c>
      <c r="H130" s="5" t="s">
        <v>8</v>
      </c>
      <c r="I130" s="360" t="s">
        <v>7782</v>
      </c>
      <c r="K130" s="5" t="s">
        <v>43</v>
      </c>
      <c r="L130" s="5" t="s">
        <v>467</v>
      </c>
      <c r="M130" s="5" t="s">
        <v>11520</v>
      </c>
      <c r="N130" s="5" t="s">
        <v>1210</v>
      </c>
      <c r="O130" s="5" t="s">
        <v>15255</v>
      </c>
      <c r="P130" s="5" t="s">
        <v>15759</v>
      </c>
      <c r="Q130" s="5">
        <v>24101304</v>
      </c>
      <c r="R130" s="5">
        <v>24101304</v>
      </c>
      <c r="S130" t="s">
        <v>42</v>
      </c>
      <c r="T130" t="s">
        <v>7029</v>
      </c>
      <c r="U130" t="s">
        <v>16854</v>
      </c>
      <c r="V130" t="s">
        <v>1210</v>
      </c>
    </row>
    <row r="131" spans="1:22" ht="15" x14ac:dyDescent="0.35">
      <c r="A131" s="5" t="s">
        <v>628</v>
      </c>
      <c r="B131" s="344" t="s">
        <v>631</v>
      </c>
      <c r="C131" s="5" t="s">
        <v>629</v>
      </c>
      <c r="D131" s="5" t="s">
        <v>57</v>
      </c>
      <c r="E131" s="5" t="s">
        <v>10</v>
      </c>
      <c r="F131" s="5" t="s">
        <v>42</v>
      </c>
      <c r="G131" s="5" t="s">
        <v>21</v>
      </c>
      <c r="H131" s="5" t="s">
        <v>8</v>
      </c>
      <c r="I131" s="360" t="s">
        <v>7818</v>
      </c>
      <c r="K131" s="5" t="s">
        <v>43</v>
      </c>
      <c r="L131" s="5" t="s">
        <v>14373</v>
      </c>
      <c r="M131" s="5" t="s">
        <v>11530</v>
      </c>
      <c r="N131" s="5" t="s">
        <v>629</v>
      </c>
      <c r="O131" s="5" t="s">
        <v>15255</v>
      </c>
      <c r="P131" s="5" t="s">
        <v>13058</v>
      </c>
      <c r="Q131" s="5">
        <v>24104817</v>
      </c>
      <c r="R131" s="5">
        <v>24104817</v>
      </c>
      <c r="S131" t="s">
        <v>42</v>
      </c>
      <c r="T131" t="s">
        <v>627</v>
      </c>
      <c r="U131" t="s">
        <v>16855</v>
      </c>
      <c r="V131" t="s">
        <v>629</v>
      </c>
    </row>
    <row r="132" spans="1:22" ht="15" x14ac:dyDescent="0.35">
      <c r="A132" s="5" t="s">
        <v>5930</v>
      </c>
      <c r="B132" s="344" t="s">
        <v>2874</v>
      </c>
      <c r="C132" s="5" t="s">
        <v>699</v>
      </c>
      <c r="D132" s="5" t="s">
        <v>57</v>
      </c>
      <c r="E132" s="5" t="s">
        <v>6</v>
      </c>
      <c r="F132" s="5" t="s">
        <v>74</v>
      </c>
      <c r="G132" s="5" t="s">
        <v>8</v>
      </c>
      <c r="H132" s="5" t="s">
        <v>14</v>
      </c>
      <c r="I132" s="360" t="s">
        <v>7998</v>
      </c>
      <c r="K132" s="5" t="s">
        <v>224</v>
      </c>
      <c r="L132" s="5" t="s">
        <v>225</v>
      </c>
      <c r="M132" s="5" t="s">
        <v>11512</v>
      </c>
      <c r="N132" s="5" t="s">
        <v>699</v>
      </c>
      <c r="O132" s="5" t="s">
        <v>15255</v>
      </c>
      <c r="P132" s="5" t="s">
        <v>5931</v>
      </c>
      <c r="Q132" s="5">
        <v>22764768</v>
      </c>
      <c r="R132" s="5">
        <v>22743204</v>
      </c>
      <c r="S132" t="s">
        <v>42</v>
      </c>
      <c r="T132" t="s">
        <v>6964</v>
      </c>
      <c r="U132" t="s">
        <v>16856</v>
      </c>
      <c r="V132" t="s">
        <v>699</v>
      </c>
    </row>
    <row r="133" spans="1:22" ht="15" x14ac:dyDescent="0.35">
      <c r="A133" s="5" t="s">
        <v>5805</v>
      </c>
      <c r="B133" s="344" t="s">
        <v>2114</v>
      </c>
      <c r="C133" s="5" t="s">
        <v>6891</v>
      </c>
      <c r="D133" s="5" t="s">
        <v>57</v>
      </c>
      <c r="E133" s="5" t="s">
        <v>7</v>
      </c>
      <c r="F133" s="5" t="s">
        <v>42</v>
      </c>
      <c r="G133" s="5" t="s">
        <v>8</v>
      </c>
      <c r="H133" s="5" t="s">
        <v>7</v>
      </c>
      <c r="I133" s="360" t="s">
        <v>7756</v>
      </c>
      <c r="K133" s="5" t="s">
        <v>43</v>
      </c>
      <c r="L133" s="5" t="s">
        <v>57</v>
      </c>
      <c r="M133" s="5" t="s">
        <v>61</v>
      </c>
      <c r="N133" s="5" t="s">
        <v>1763</v>
      </c>
      <c r="O133" s="5" t="s">
        <v>15255</v>
      </c>
      <c r="P133" s="5" t="s">
        <v>10182</v>
      </c>
      <c r="Q133" s="5">
        <v>25102084</v>
      </c>
      <c r="R133" s="5">
        <v>25102084</v>
      </c>
      <c r="S133" t="s">
        <v>42</v>
      </c>
      <c r="T133" t="s">
        <v>6890</v>
      </c>
      <c r="U133" t="s">
        <v>16857</v>
      </c>
      <c r="V133" t="s">
        <v>6891</v>
      </c>
    </row>
    <row r="134" spans="1:22" ht="15" x14ac:dyDescent="0.35">
      <c r="A134" s="5" t="s">
        <v>468</v>
      </c>
      <c r="B134" s="344" t="s">
        <v>292</v>
      </c>
      <c r="C134" s="5" t="s">
        <v>469</v>
      </c>
      <c r="D134" s="5" t="s">
        <v>57</v>
      </c>
      <c r="E134" s="5" t="s">
        <v>8</v>
      </c>
      <c r="F134" s="5" t="s">
        <v>42</v>
      </c>
      <c r="G134" s="5" t="s">
        <v>11</v>
      </c>
      <c r="H134" s="5" t="s">
        <v>12</v>
      </c>
      <c r="I134" s="360" t="s">
        <v>7786</v>
      </c>
      <c r="K134" s="5" t="s">
        <v>43</v>
      </c>
      <c r="L134" s="5" t="s">
        <v>467</v>
      </c>
      <c r="M134" s="5" t="s">
        <v>470</v>
      </c>
      <c r="N134" s="5" t="s">
        <v>471</v>
      </c>
      <c r="O134" s="5" t="s">
        <v>15255</v>
      </c>
      <c r="P134" s="5" t="s">
        <v>10780</v>
      </c>
      <c r="Q134" s="5">
        <v>22300709</v>
      </c>
      <c r="R134" s="5">
        <v>25009915</v>
      </c>
      <c r="S134" t="s">
        <v>42</v>
      </c>
      <c r="T134" t="s">
        <v>7514</v>
      </c>
      <c r="U134" t="s">
        <v>16858</v>
      </c>
      <c r="V134" t="s">
        <v>469</v>
      </c>
    </row>
    <row r="135" spans="1:22" ht="15" x14ac:dyDescent="0.35">
      <c r="A135" s="5" t="s">
        <v>281</v>
      </c>
      <c r="B135" s="344" t="s">
        <v>283</v>
      </c>
      <c r="C135" s="5" t="s">
        <v>153</v>
      </c>
      <c r="D135" s="5" t="s">
        <v>57</v>
      </c>
      <c r="E135" s="5" t="s">
        <v>12</v>
      </c>
      <c r="F135" s="5" t="s">
        <v>42</v>
      </c>
      <c r="G135" s="5" t="s">
        <v>8</v>
      </c>
      <c r="H135" s="5" t="s">
        <v>9</v>
      </c>
      <c r="I135" s="360" t="s">
        <v>7758</v>
      </c>
      <c r="K135" s="5" t="s">
        <v>43</v>
      </c>
      <c r="L135" s="5" t="s">
        <v>57</v>
      </c>
      <c r="M135" s="5" t="s">
        <v>282</v>
      </c>
      <c r="N135" s="5" t="s">
        <v>11504</v>
      </c>
      <c r="O135" s="5" t="s">
        <v>15255</v>
      </c>
      <c r="P135" s="5" t="s">
        <v>14355</v>
      </c>
      <c r="Q135" s="5">
        <v>22752580</v>
      </c>
      <c r="S135" t="s">
        <v>42</v>
      </c>
      <c r="T135" t="s">
        <v>280</v>
      </c>
      <c r="U135" t="s">
        <v>16859</v>
      </c>
      <c r="V135" t="s">
        <v>153</v>
      </c>
    </row>
    <row r="136" spans="1:22" ht="15" x14ac:dyDescent="0.35">
      <c r="A136" s="5" t="s">
        <v>633</v>
      </c>
      <c r="B136" s="344" t="s">
        <v>636</v>
      </c>
      <c r="C136" s="5" t="s">
        <v>634</v>
      </c>
      <c r="D136" s="5" t="s">
        <v>57</v>
      </c>
      <c r="E136" s="5" t="s">
        <v>10</v>
      </c>
      <c r="F136" s="5" t="s">
        <v>42</v>
      </c>
      <c r="G136" s="5" t="s">
        <v>21</v>
      </c>
      <c r="H136" s="5" t="s">
        <v>8</v>
      </c>
      <c r="I136" s="360" t="s">
        <v>7818</v>
      </c>
      <c r="K136" s="5" t="s">
        <v>43</v>
      </c>
      <c r="L136" s="5" t="s">
        <v>14373</v>
      </c>
      <c r="M136" s="5" t="s">
        <v>11530</v>
      </c>
      <c r="N136" s="5" t="s">
        <v>11749</v>
      </c>
      <c r="O136" s="5" t="s">
        <v>15255</v>
      </c>
      <c r="P136" s="5" t="s">
        <v>13590</v>
      </c>
      <c r="Q136" s="5">
        <v>24101260</v>
      </c>
      <c r="S136" t="s">
        <v>42</v>
      </c>
      <c r="T136" t="s">
        <v>626</v>
      </c>
      <c r="U136" t="s">
        <v>16860</v>
      </c>
      <c r="V136" t="s">
        <v>634</v>
      </c>
    </row>
    <row r="137" spans="1:22" ht="15" x14ac:dyDescent="0.35">
      <c r="A137" s="5" t="s">
        <v>473</v>
      </c>
      <c r="B137" s="344" t="s">
        <v>476</v>
      </c>
      <c r="C137" s="5" t="s">
        <v>474</v>
      </c>
      <c r="D137" s="5" t="s">
        <v>57</v>
      </c>
      <c r="E137" s="5" t="s">
        <v>8</v>
      </c>
      <c r="F137" s="5" t="s">
        <v>42</v>
      </c>
      <c r="G137" s="5" t="s">
        <v>11</v>
      </c>
      <c r="H137" s="5" t="s">
        <v>10</v>
      </c>
      <c r="I137" s="360" t="s">
        <v>7784</v>
      </c>
      <c r="K137" s="5" t="s">
        <v>43</v>
      </c>
      <c r="L137" s="5" t="s">
        <v>467</v>
      </c>
      <c r="M137" s="5" t="s">
        <v>14566</v>
      </c>
      <c r="N137" s="5" t="s">
        <v>475</v>
      </c>
      <c r="O137" s="5" t="s">
        <v>15255</v>
      </c>
      <c r="P137" s="5" t="s">
        <v>13591</v>
      </c>
      <c r="Q137" s="5">
        <v>25401044</v>
      </c>
      <c r="R137" s="5">
        <v>25402226</v>
      </c>
      <c r="S137" t="s">
        <v>42</v>
      </c>
      <c r="T137" t="s">
        <v>6563</v>
      </c>
      <c r="U137" t="s">
        <v>16861</v>
      </c>
      <c r="V137" t="s">
        <v>474</v>
      </c>
    </row>
    <row r="138" spans="1:22" ht="15" x14ac:dyDescent="0.35">
      <c r="A138" s="5" t="s">
        <v>527</v>
      </c>
      <c r="B138" s="344" t="s">
        <v>529</v>
      </c>
      <c r="C138" s="5" t="s">
        <v>528</v>
      </c>
      <c r="D138" s="5" t="s">
        <v>57</v>
      </c>
      <c r="E138" s="5" t="s">
        <v>8</v>
      </c>
      <c r="F138" s="5" t="s">
        <v>42</v>
      </c>
      <c r="G138" s="5" t="s">
        <v>11</v>
      </c>
      <c r="H138" s="5" t="s">
        <v>7</v>
      </c>
      <c r="I138" s="360" t="s">
        <v>7781</v>
      </c>
      <c r="K138" s="5" t="s">
        <v>43</v>
      </c>
      <c r="L138" s="5" t="s">
        <v>467</v>
      </c>
      <c r="M138" s="5" t="s">
        <v>11684</v>
      </c>
      <c r="N138" s="5" t="s">
        <v>11868</v>
      </c>
      <c r="O138" s="5" t="s">
        <v>15255</v>
      </c>
      <c r="P138" s="5" t="s">
        <v>9384</v>
      </c>
      <c r="Q138" s="5">
        <v>24104561</v>
      </c>
      <c r="R138" s="5">
        <v>24104561</v>
      </c>
      <c r="S138" t="s">
        <v>42</v>
      </c>
      <c r="T138" t="s">
        <v>526</v>
      </c>
      <c r="U138" t="s">
        <v>16862</v>
      </c>
      <c r="V138" t="s">
        <v>528</v>
      </c>
    </row>
    <row r="139" spans="1:22" ht="15" x14ac:dyDescent="0.35">
      <c r="A139" s="5" t="s">
        <v>6274</v>
      </c>
      <c r="B139" s="344" t="s">
        <v>353</v>
      </c>
      <c r="C139" s="5" t="s">
        <v>6483</v>
      </c>
      <c r="D139" s="5" t="s">
        <v>9788</v>
      </c>
      <c r="E139" s="5" t="s">
        <v>6</v>
      </c>
      <c r="F139" s="5" t="s">
        <v>42</v>
      </c>
      <c r="G139" s="5" t="s">
        <v>6</v>
      </c>
      <c r="H139" s="5" t="s">
        <v>20</v>
      </c>
      <c r="I139" s="360" t="s">
        <v>7751</v>
      </c>
      <c r="K139" s="5" t="s">
        <v>43</v>
      </c>
      <c r="L139" s="5" t="s">
        <v>43</v>
      </c>
      <c r="M139" s="5" t="s">
        <v>14356</v>
      </c>
      <c r="N139" s="5" t="s">
        <v>9982</v>
      </c>
      <c r="O139" s="5" t="s">
        <v>15255</v>
      </c>
      <c r="P139" s="5" t="s">
        <v>15493</v>
      </c>
      <c r="Q139" s="5">
        <v>22274667</v>
      </c>
      <c r="S139" t="s">
        <v>45</v>
      </c>
      <c r="T139" t="s">
        <v>13574</v>
      </c>
    </row>
    <row r="140" spans="1:22" ht="15" x14ac:dyDescent="0.35">
      <c r="A140" s="5" t="s">
        <v>11274</v>
      </c>
      <c r="B140" s="344" t="s">
        <v>11134</v>
      </c>
      <c r="C140" s="5" t="s">
        <v>11275</v>
      </c>
      <c r="D140" s="5" t="s">
        <v>513</v>
      </c>
      <c r="E140" s="5" t="s">
        <v>8</v>
      </c>
      <c r="F140" s="5" t="s">
        <v>42</v>
      </c>
      <c r="G140" s="5" t="s">
        <v>11</v>
      </c>
      <c r="H140" s="5" t="s">
        <v>10</v>
      </c>
      <c r="I140" s="360" t="s">
        <v>7784</v>
      </c>
      <c r="K140" s="5" t="s">
        <v>43</v>
      </c>
      <c r="L140" s="5" t="s">
        <v>467</v>
      </c>
      <c r="M140" s="5" t="s">
        <v>14566</v>
      </c>
      <c r="N140" s="5" t="s">
        <v>11275</v>
      </c>
      <c r="O140" s="5" t="s">
        <v>15255</v>
      </c>
      <c r="P140" s="5" t="s">
        <v>14885</v>
      </c>
      <c r="Q140" s="5">
        <v>22005260</v>
      </c>
      <c r="R140" s="5">
        <v>22005260</v>
      </c>
      <c r="S140" t="s">
        <v>42</v>
      </c>
      <c r="T140" t="s">
        <v>524</v>
      </c>
      <c r="U140" t="s">
        <v>16863</v>
      </c>
      <c r="V140" t="s">
        <v>11275</v>
      </c>
    </row>
    <row r="141" spans="1:22" ht="15" x14ac:dyDescent="0.35">
      <c r="A141" s="5" t="s">
        <v>6282</v>
      </c>
      <c r="B141" s="344" t="s">
        <v>484</v>
      </c>
      <c r="C141" s="5" t="s">
        <v>6490</v>
      </c>
      <c r="D141" s="5" t="s">
        <v>57</v>
      </c>
      <c r="E141" s="5" t="s">
        <v>12</v>
      </c>
      <c r="F141" s="5" t="s">
        <v>42</v>
      </c>
      <c r="G141" s="5" t="s">
        <v>8</v>
      </c>
      <c r="H141" s="5" t="s">
        <v>6</v>
      </c>
      <c r="I141" s="360" t="s">
        <v>7755</v>
      </c>
      <c r="K141" s="5" t="s">
        <v>43</v>
      </c>
      <c r="L141" s="5" t="s">
        <v>57</v>
      </c>
      <c r="M141" s="5" t="s">
        <v>57</v>
      </c>
      <c r="N141" s="5" t="s">
        <v>57</v>
      </c>
      <c r="O141" s="5" t="s">
        <v>15255</v>
      </c>
      <c r="P141" s="5" t="s">
        <v>11038</v>
      </c>
      <c r="Q141" s="5">
        <v>22591329</v>
      </c>
      <c r="R141" s="5">
        <v>22591329</v>
      </c>
      <c r="S141" t="s">
        <v>45</v>
      </c>
      <c r="T141" t="s">
        <v>13574</v>
      </c>
    </row>
    <row r="142" spans="1:22" ht="15" x14ac:dyDescent="0.35">
      <c r="A142" s="5" t="s">
        <v>10338</v>
      </c>
      <c r="B142" s="344" t="s">
        <v>7309</v>
      </c>
      <c r="C142" s="5" t="s">
        <v>8480</v>
      </c>
      <c r="D142" s="5" t="s">
        <v>57</v>
      </c>
      <c r="E142" s="5" t="s">
        <v>11</v>
      </c>
      <c r="F142" s="5" t="s">
        <v>42</v>
      </c>
      <c r="G142" s="5" t="s">
        <v>21</v>
      </c>
      <c r="H142" s="5" t="s">
        <v>10</v>
      </c>
      <c r="I142" s="360" t="s">
        <v>7820</v>
      </c>
      <c r="K142" s="5" t="s">
        <v>43</v>
      </c>
      <c r="L142" s="5" t="s">
        <v>14373</v>
      </c>
      <c r="M142" s="5" t="s">
        <v>694</v>
      </c>
      <c r="N142" s="5" t="s">
        <v>12249</v>
      </c>
      <c r="O142" s="5" t="s">
        <v>15255</v>
      </c>
      <c r="P142" s="5" t="s">
        <v>14859</v>
      </c>
      <c r="Q142" s="5">
        <v>25444589</v>
      </c>
      <c r="S142" t="s">
        <v>42</v>
      </c>
      <c r="T142" t="s">
        <v>119</v>
      </c>
      <c r="U142" t="s">
        <v>16864</v>
      </c>
      <c r="V142" t="s">
        <v>8480</v>
      </c>
    </row>
    <row r="143" spans="1:22" ht="15" x14ac:dyDescent="0.35">
      <c r="A143" s="5" t="s">
        <v>6129</v>
      </c>
      <c r="B143" s="344" t="s">
        <v>4364</v>
      </c>
      <c r="C143" s="5" t="s">
        <v>290</v>
      </c>
      <c r="D143" s="5" t="s">
        <v>57</v>
      </c>
      <c r="E143" s="5" t="s">
        <v>7</v>
      </c>
      <c r="F143" s="5" t="s">
        <v>42</v>
      </c>
      <c r="G143" s="5" t="s">
        <v>8</v>
      </c>
      <c r="H143" s="5" t="s">
        <v>7</v>
      </c>
      <c r="I143" s="360" t="s">
        <v>7756</v>
      </c>
      <c r="K143" s="5" t="s">
        <v>43</v>
      </c>
      <c r="L143" s="5" t="s">
        <v>57</v>
      </c>
      <c r="M143" s="5" t="s">
        <v>61</v>
      </c>
      <c r="N143" s="5" t="s">
        <v>3655</v>
      </c>
      <c r="O143" s="5" t="s">
        <v>15255</v>
      </c>
      <c r="P143" s="5" t="s">
        <v>448</v>
      </c>
      <c r="Q143" s="5">
        <v>22707255</v>
      </c>
      <c r="R143" s="5">
        <v>22707255</v>
      </c>
      <c r="S143" t="s">
        <v>42</v>
      </c>
      <c r="T143" t="s">
        <v>7186</v>
      </c>
      <c r="U143" t="s">
        <v>16865</v>
      </c>
      <c r="V143" t="s">
        <v>290</v>
      </c>
    </row>
    <row r="144" spans="1:22" ht="15" x14ac:dyDescent="0.35">
      <c r="A144" s="5" t="s">
        <v>434</v>
      </c>
      <c r="B144" s="344" t="s">
        <v>436</v>
      </c>
      <c r="C144" s="5" t="s">
        <v>435</v>
      </c>
      <c r="D144" s="5" t="s">
        <v>57</v>
      </c>
      <c r="E144" s="5" t="s">
        <v>9</v>
      </c>
      <c r="F144" s="5" t="s">
        <v>42</v>
      </c>
      <c r="G144" s="5" t="s">
        <v>8</v>
      </c>
      <c r="H144" s="5" t="s">
        <v>11</v>
      </c>
      <c r="I144" s="360" t="s">
        <v>7760</v>
      </c>
      <c r="K144" s="5" t="s">
        <v>43</v>
      </c>
      <c r="L144" s="5" t="s">
        <v>57</v>
      </c>
      <c r="M144" s="5" t="s">
        <v>11514</v>
      </c>
      <c r="N144" s="5" t="s">
        <v>11513</v>
      </c>
      <c r="O144" s="5" t="s">
        <v>15255</v>
      </c>
      <c r="P144" s="5" t="s">
        <v>8351</v>
      </c>
      <c r="Q144" s="5">
        <v>25440178</v>
      </c>
      <c r="R144" s="5">
        <v>25440178</v>
      </c>
      <c r="S144" t="s">
        <v>42</v>
      </c>
      <c r="T144" t="s">
        <v>344</v>
      </c>
      <c r="U144" t="s">
        <v>16866</v>
      </c>
      <c r="V144" t="s">
        <v>435</v>
      </c>
    </row>
    <row r="145" spans="1:22" ht="15" x14ac:dyDescent="0.35">
      <c r="A145" s="5" t="s">
        <v>364</v>
      </c>
      <c r="B145" s="344" t="s">
        <v>365</v>
      </c>
      <c r="C145" s="5" t="s">
        <v>6564</v>
      </c>
      <c r="D145" s="5" t="s">
        <v>57</v>
      </c>
      <c r="E145" s="5" t="s">
        <v>12</v>
      </c>
      <c r="F145" s="5" t="s">
        <v>42</v>
      </c>
      <c r="G145" s="5" t="s">
        <v>8</v>
      </c>
      <c r="H145" s="5" t="s">
        <v>6</v>
      </c>
      <c r="I145" s="360" t="s">
        <v>7755</v>
      </c>
      <c r="K145" s="5" t="s">
        <v>43</v>
      </c>
      <c r="L145" s="5" t="s">
        <v>57</v>
      </c>
      <c r="M145" s="5" t="s">
        <v>57</v>
      </c>
      <c r="N145" s="5" t="s">
        <v>11509</v>
      </c>
      <c r="O145" s="5" t="s">
        <v>15255</v>
      </c>
      <c r="P145" s="5" t="s">
        <v>9981</v>
      </c>
      <c r="Q145" s="5">
        <v>22513120</v>
      </c>
      <c r="R145" s="5">
        <v>22513120</v>
      </c>
      <c r="S145" t="s">
        <v>42</v>
      </c>
      <c r="T145" t="s">
        <v>363</v>
      </c>
      <c r="U145" t="s">
        <v>16867</v>
      </c>
      <c r="V145" t="s">
        <v>6564</v>
      </c>
    </row>
    <row r="146" spans="1:22" ht="15" x14ac:dyDescent="0.35">
      <c r="A146" s="5" t="s">
        <v>688</v>
      </c>
      <c r="B146" s="344" t="s">
        <v>691</v>
      </c>
      <c r="C146" s="5" t="s">
        <v>689</v>
      </c>
      <c r="D146" s="5" t="s">
        <v>57</v>
      </c>
      <c r="E146" s="5" t="s">
        <v>11</v>
      </c>
      <c r="F146" s="5" t="s">
        <v>42</v>
      </c>
      <c r="G146" s="5" t="s">
        <v>21</v>
      </c>
      <c r="H146" s="5" t="s">
        <v>9</v>
      </c>
      <c r="I146" s="360" t="s">
        <v>7819</v>
      </c>
      <c r="K146" s="5" t="s">
        <v>43</v>
      </c>
      <c r="L146" s="5" t="s">
        <v>14373</v>
      </c>
      <c r="M146" s="5" t="s">
        <v>689</v>
      </c>
      <c r="N146" s="5" t="s">
        <v>689</v>
      </c>
      <c r="O146" s="5" t="s">
        <v>15255</v>
      </c>
      <c r="P146" s="5" t="s">
        <v>690</v>
      </c>
      <c r="Q146" s="5">
        <v>24101986</v>
      </c>
      <c r="R146" s="5">
        <v>24100790</v>
      </c>
      <c r="S146" t="s">
        <v>42</v>
      </c>
      <c r="T146" t="s">
        <v>7213</v>
      </c>
      <c r="U146" t="s">
        <v>16868</v>
      </c>
      <c r="V146" t="s">
        <v>689</v>
      </c>
    </row>
    <row r="147" spans="1:22" ht="15" x14ac:dyDescent="0.35">
      <c r="A147" s="5" t="s">
        <v>14917</v>
      </c>
      <c r="B147" s="344" t="s">
        <v>9693</v>
      </c>
      <c r="C147" s="5" t="s">
        <v>679</v>
      </c>
      <c r="D147" s="5" t="s">
        <v>57</v>
      </c>
      <c r="E147" s="5" t="s">
        <v>10</v>
      </c>
      <c r="F147" s="5" t="s">
        <v>42</v>
      </c>
      <c r="G147" s="5" t="s">
        <v>21</v>
      </c>
      <c r="H147" s="5" t="s">
        <v>8</v>
      </c>
      <c r="I147" s="360" t="s">
        <v>7818</v>
      </c>
      <c r="K147" s="5" t="s">
        <v>43</v>
      </c>
      <c r="L147" s="5" t="s">
        <v>14373</v>
      </c>
      <c r="M147" s="5" t="s">
        <v>11530</v>
      </c>
      <c r="N147" s="5" t="s">
        <v>679</v>
      </c>
      <c r="O147" s="5" t="s">
        <v>15255</v>
      </c>
      <c r="P147" s="5" t="s">
        <v>16358</v>
      </c>
      <c r="Q147" s="5">
        <v>22300058</v>
      </c>
      <c r="S147" t="s">
        <v>42</v>
      </c>
      <c r="T147" t="s">
        <v>8938</v>
      </c>
      <c r="U147" t="s">
        <v>16869</v>
      </c>
      <c r="V147" t="s">
        <v>679</v>
      </c>
    </row>
    <row r="148" spans="1:22" ht="15" x14ac:dyDescent="0.35">
      <c r="A148" s="5" t="s">
        <v>530</v>
      </c>
      <c r="B148" s="344" t="s">
        <v>532</v>
      </c>
      <c r="C148" s="5" t="s">
        <v>531</v>
      </c>
      <c r="D148" s="5" t="s">
        <v>513</v>
      </c>
      <c r="E148" s="5" t="s">
        <v>8</v>
      </c>
      <c r="F148" s="5" t="s">
        <v>42</v>
      </c>
      <c r="G148" s="5" t="s">
        <v>11</v>
      </c>
      <c r="H148" s="5" t="s">
        <v>10</v>
      </c>
      <c r="I148" s="360" t="s">
        <v>7784</v>
      </c>
      <c r="K148" s="5" t="s">
        <v>43</v>
      </c>
      <c r="L148" s="5" t="s">
        <v>467</v>
      </c>
      <c r="M148" s="5" t="s">
        <v>14566</v>
      </c>
      <c r="N148" s="5" t="s">
        <v>531</v>
      </c>
      <c r="O148" s="5" t="s">
        <v>15255</v>
      </c>
      <c r="P148" s="5" t="s">
        <v>12944</v>
      </c>
      <c r="Q148" s="5">
        <v>22005015</v>
      </c>
      <c r="S148" t="s">
        <v>42</v>
      </c>
      <c r="T148" t="s">
        <v>510</v>
      </c>
      <c r="U148" t="s">
        <v>16870</v>
      </c>
      <c r="V148" t="s">
        <v>531</v>
      </c>
    </row>
    <row r="149" spans="1:22" ht="15" x14ac:dyDescent="0.35">
      <c r="A149" s="5" t="s">
        <v>8514</v>
      </c>
      <c r="B149" s="344" t="s">
        <v>6698</v>
      </c>
      <c r="C149" s="5" t="s">
        <v>8515</v>
      </c>
      <c r="D149" s="5" t="s">
        <v>57</v>
      </c>
      <c r="E149" s="5" t="s">
        <v>11</v>
      </c>
      <c r="F149" s="5" t="s">
        <v>42</v>
      </c>
      <c r="G149" s="5" t="s">
        <v>21</v>
      </c>
      <c r="H149" s="5" t="s">
        <v>9</v>
      </c>
      <c r="I149" s="360" t="s">
        <v>7819</v>
      </c>
      <c r="K149" s="5" t="s">
        <v>43</v>
      </c>
      <c r="L149" s="5" t="s">
        <v>14373</v>
      </c>
      <c r="M149" s="5" t="s">
        <v>689</v>
      </c>
      <c r="N149" s="5" t="s">
        <v>8515</v>
      </c>
      <c r="O149" s="5" t="s">
        <v>15255</v>
      </c>
      <c r="P149" s="5" t="s">
        <v>14688</v>
      </c>
      <c r="Q149" s="5">
        <v>83689259</v>
      </c>
      <c r="R149" s="5">
        <v>88419820</v>
      </c>
      <c r="S149" t="s">
        <v>42</v>
      </c>
      <c r="T149" t="s">
        <v>393</v>
      </c>
      <c r="U149" t="s">
        <v>16871</v>
      </c>
      <c r="V149" t="s">
        <v>8515</v>
      </c>
    </row>
    <row r="150" spans="1:22" ht="15" x14ac:dyDescent="0.35">
      <c r="A150" s="5" t="s">
        <v>398</v>
      </c>
      <c r="B150" s="344" t="s">
        <v>400</v>
      </c>
      <c r="C150" s="5" t="s">
        <v>9538</v>
      </c>
      <c r="D150" s="5" t="s">
        <v>57</v>
      </c>
      <c r="E150" s="5" t="s">
        <v>9</v>
      </c>
      <c r="F150" s="5" t="s">
        <v>42</v>
      </c>
      <c r="G150" s="5" t="s">
        <v>8</v>
      </c>
      <c r="H150" s="5" t="s">
        <v>14</v>
      </c>
      <c r="I150" s="360" t="s">
        <v>7762</v>
      </c>
      <c r="K150" s="5" t="s">
        <v>43</v>
      </c>
      <c r="L150" s="5" t="s">
        <v>57</v>
      </c>
      <c r="M150" s="5" t="s">
        <v>399</v>
      </c>
      <c r="N150" s="5" t="s">
        <v>77</v>
      </c>
      <c r="O150" s="5" t="s">
        <v>15255</v>
      </c>
      <c r="P150" s="5" t="s">
        <v>460</v>
      </c>
      <c r="Q150" s="5">
        <v>25440947</v>
      </c>
      <c r="S150" t="s">
        <v>42</v>
      </c>
      <c r="T150" t="s">
        <v>6919</v>
      </c>
      <c r="U150" t="s">
        <v>16872</v>
      </c>
      <c r="V150" t="s">
        <v>9538</v>
      </c>
    </row>
    <row r="151" spans="1:22" ht="15" x14ac:dyDescent="0.35">
      <c r="A151" s="5" t="s">
        <v>637</v>
      </c>
      <c r="B151" s="344" t="s">
        <v>639</v>
      </c>
      <c r="C151" s="5" t="s">
        <v>638</v>
      </c>
      <c r="D151" s="5" t="s">
        <v>57</v>
      </c>
      <c r="E151" s="5" t="s">
        <v>10</v>
      </c>
      <c r="F151" s="5" t="s">
        <v>42</v>
      </c>
      <c r="G151" s="5" t="s">
        <v>21</v>
      </c>
      <c r="H151" s="5" t="s">
        <v>8</v>
      </c>
      <c r="I151" s="360" t="s">
        <v>7818</v>
      </c>
      <c r="K151" s="5" t="s">
        <v>43</v>
      </c>
      <c r="L151" s="5" t="s">
        <v>14373</v>
      </c>
      <c r="M151" s="5" t="s">
        <v>11530</v>
      </c>
      <c r="N151" s="5" t="s">
        <v>11791</v>
      </c>
      <c r="O151" s="5" t="s">
        <v>15255</v>
      </c>
      <c r="P151" s="5" t="s">
        <v>12134</v>
      </c>
      <c r="Q151" s="5">
        <v>24101020</v>
      </c>
      <c r="R151" s="5">
        <v>24100541</v>
      </c>
      <c r="S151" t="s">
        <v>42</v>
      </c>
      <c r="T151" t="s">
        <v>332</v>
      </c>
      <c r="U151" t="s">
        <v>16873</v>
      </c>
      <c r="V151" t="s">
        <v>638</v>
      </c>
    </row>
    <row r="152" spans="1:22" ht="15" x14ac:dyDescent="0.35">
      <c r="A152" s="5" t="s">
        <v>641</v>
      </c>
      <c r="B152" s="344" t="s">
        <v>645</v>
      </c>
      <c r="C152" s="5" t="s">
        <v>642</v>
      </c>
      <c r="D152" s="5" t="s">
        <v>57</v>
      </c>
      <c r="E152" s="5" t="s">
        <v>10</v>
      </c>
      <c r="F152" s="5" t="s">
        <v>42</v>
      </c>
      <c r="G152" s="5" t="s">
        <v>21</v>
      </c>
      <c r="H152" s="5" t="s">
        <v>7</v>
      </c>
      <c r="I152" s="360" t="s">
        <v>7817</v>
      </c>
      <c r="K152" s="5" t="s">
        <v>43</v>
      </c>
      <c r="L152" s="5" t="s">
        <v>14373</v>
      </c>
      <c r="M152" s="5" t="s">
        <v>643</v>
      </c>
      <c r="N152" s="5" t="s">
        <v>642</v>
      </c>
      <c r="O152" s="5" t="s">
        <v>15255</v>
      </c>
      <c r="P152" s="5" t="s">
        <v>644</v>
      </c>
      <c r="Q152" s="5">
        <v>24102009</v>
      </c>
      <c r="R152" s="5">
        <v>24102009</v>
      </c>
      <c r="S152" t="s">
        <v>42</v>
      </c>
      <c r="T152" t="s">
        <v>604</v>
      </c>
      <c r="U152" t="s">
        <v>16874</v>
      </c>
      <c r="V152" t="s">
        <v>642</v>
      </c>
    </row>
    <row r="153" spans="1:22" ht="15" x14ac:dyDescent="0.35">
      <c r="A153" s="5" t="s">
        <v>522</v>
      </c>
      <c r="B153" s="344" t="s">
        <v>524</v>
      </c>
      <c r="C153" s="5" t="s">
        <v>523</v>
      </c>
      <c r="D153" s="5" t="s">
        <v>57</v>
      </c>
      <c r="E153" s="5" t="s">
        <v>8</v>
      </c>
      <c r="F153" s="5" t="s">
        <v>42</v>
      </c>
      <c r="G153" s="5" t="s">
        <v>11</v>
      </c>
      <c r="H153" s="5" t="s">
        <v>6</v>
      </c>
      <c r="I153" s="360" t="s">
        <v>7780</v>
      </c>
      <c r="K153" s="5" t="s">
        <v>43</v>
      </c>
      <c r="L153" s="5" t="s">
        <v>467</v>
      </c>
      <c r="M153" s="5" t="s">
        <v>467</v>
      </c>
      <c r="N153" s="5" t="s">
        <v>467</v>
      </c>
      <c r="O153" s="5" t="s">
        <v>15255</v>
      </c>
      <c r="P153" s="5" t="s">
        <v>415</v>
      </c>
      <c r="Q153" s="5">
        <v>22300601</v>
      </c>
      <c r="R153" s="5">
        <v>22303097</v>
      </c>
      <c r="S153" t="s">
        <v>42</v>
      </c>
      <c r="T153" t="s">
        <v>465</v>
      </c>
      <c r="U153" t="s">
        <v>16875</v>
      </c>
      <c r="V153" t="s">
        <v>523</v>
      </c>
    </row>
    <row r="154" spans="1:22" ht="15" x14ac:dyDescent="0.35">
      <c r="A154" s="5" t="s">
        <v>508</v>
      </c>
      <c r="B154" s="344" t="s">
        <v>510</v>
      </c>
      <c r="C154" s="5" t="s">
        <v>509</v>
      </c>
      <c r="D154" s="5" t="s">
        <v>57</v>
      </c>
      <c r="E154" s="5" t="s">
        <v>8</v>
      </c>
      <c r="F154" s="5" t="s">
        <v>42</v>
      </c>
      <c r="G154" s="5" t="s">
        <v>11</v>
      </c>
      <c r="H154" s="5" t="s">
        <v>12</v>
      </c>
      <c r="I154" s="360" t="s">
        <v>7786</v>
      </c>
      <c r="K154" s="5" t="s">
        <v>43</v>
      </c>
      <c r="L154" s="5" t="s">
        <v>467</v>
      </c>
      <c r="M154" s="5" t="s">
        <v>470</v>
      </c>
      <c r="N154" s="5" t="s">
        <v>509</v>
      </c>
      <c r="O154" s="5" t="s">
        <v>15255</v>
      </c>
      <c r="P154" s="5" t="s">
        <v>14364</v>
      </c>
      <c r="Q154" s="5">
        <v>22303791</v>
      </c>
      <c r="R154" s="5">
        <v>22300072</v>
      </c>
      <c r="S154" t="s">
        <v>42</v>
      </c>
      <c r="T154" t="s">
        <v>436</v>
      </c>
      <c r="U154" t="s">
        <v>16876</v>
      </c>
      <c r="V154" t="s">
        <v>509</v>
      </c>
    </row>
    <row r="155" spans="1:22" ht="15" x14ac:dyDescent="0.35">
      <c r="A155" s="5" t="s">
        <v>478</v>
      </c>
      <c r="B155" s="344" t="s">
        <v>481</v>
      </c>
      <c r="C155" s="5" t="s">
        <v>479</v>
      </c>
      <c r="D155" s="5" t="s">
        <v>57</v>
      </c>
      <c r="E155" s="5" t="s">
        <v>8</v>
      </c>
      <c r="F155" s="5" t="s">
        <v>42</v>
      </c>
      <c r="G155" s="5" t="s">
        <v>11</v>
      </c>
      <c r="H155" s="5" t="s">
        <v>9</v>
      </c>
      <c r="I155" s="360" t="s">
        <v>7783</v>
      </c>
      <c r="K155" s="5" t="s">
        <v>43</v>
      </c>
      <c r="L155" s="5" t="s">
        <v>467</v>
      </c>
      <c r="M155" s="5" t="s">
        <v>480</v>
      </c>
      <c r="N155" s="5" t="s">
        <v>12040</v>
      </c>
      <c r="O155" s="5" t="s">
        <v>15255</v>
      </c>
      <c r="P155" s="5" t="s">
        <v>11849</v>
      </c>
      <c r="Q155" s="5">
        <v>25401343</v>
      </c>
      <c r="R155" s="5">
        <v>25401343</v>
      </c>
      <c r="S155" t="s">
        <v>42</v>
      </c>
      <c r="T155" t="s">
        <v>7221</v>
      </c>
      <c r="U155" t="s">
        <v>16877</v>
      </c>
      <c r="V155" t="s">
        <v>479</v>
      </c>
    </row>
    <row r="156" spans="1:22" ht="15" x14ac:dyDescent="0.35">
      <c r="A156" s="5" t="s">
        <v>5787</v>
      </c>
      <c r="B156" s="344" t="s">
        <v>559</v>
      </c>
      <c r="C156" s="5" t="s">
        <v>139</v>
      </c>
      <c r="D156" s="5" t="s">
        <v>57</v>
      </c>
      <c r="E156" s="5" t="s">
        <v>8</v>
      </c>
      <c r="F156" s="5" t="s">
        <v>42</v>
      </c>
      <c r="G156" s="5" t="s">
        <v>11</v>
      </c>
      <c r="H156" s="5" t="s">
        <v>6</v>
      </c>
      <c r="I156" s="360" t="s">
        <v>7780</v>
      </c>
      <c r="K156" s="5" t="s">
        <v>43</v>
      </c>
      <c r="L156" s="5" t="s">
        <v>467</v>
      </c>
      <c r="M156" s="5" t="s">
        <v>467</v>
      </c>
      <c r="N156" s="5" t="s">
        <v>139</v>
      </c>
      <c r="O156" s="5" t="s">
        <v>15255</v>
      </c>
      <c r="P156" s="5" t="s">
        <v>15525</v>
      </c>
      <c r="Q156" s="5">
        <v>25000521</v>
      </c>
      <c r="R156" s="5">
        <v>22301879</v>
      </c>
      <c r="S156" t="s">
        <v>42</v>
      </c>
      <c r="T156" t="s">
        <v>7515</v>
      </c>
      <c r="U156" t="s">
        <v>16878</v>
      </c>
      <c r="V156" t="s">
        <v>139</v>
      </c>
    </row>
    <row r="157" spans="1:22" ht="15" x14ac:dyDescent="0.35">
      <c r="A157" s="5" t="s">
        <v>277</v>
      </c>
      <c r="B157" s="344" t="s">
        <v>279</v>
      </c>
      <c r="C157" s="5" t="s">
        <v>278</v>
      </c>
      <c r="D157" s="5" t="s">
        <v>57</v>
      </c>
      <c r="E157" s="5" t="s">
        <v>7</v>
      </c>
      <c r="F157" s="5" t="s">
        <v>42</v>
      </c>
      <c r="G157" s="5" t="s">
        <v>8</v>
      </c>
      <c r="H157" s="5" t="s">
        <v>7</v>
      </c>
      <c r="I157" s="360" t="s">
        <v>7756</v>
      </c>
      <c r="K157" s="5" t="s">
        <v>43</v>
      </c>
      <c r="L157" s="5" t="s">
        <v>57</v>
      </c>
      <c r="M157" s="5" t="s">
        <v>61</v>
      </c>
      <c r="N157" s="5" t="s">
        <v>230</v>
      </c>
      <c r="O157" s="5" t="s">
        <v>15255</v>
      </c>
      <c r="P157" s="5" t="s">
        <v>8357</v>
      </c>
      <c r="Q157" s="5">
        <v>22707736</v>
      </c>
      <c r="R157" s="5">
        <v>22707736</v>
      </c>
      <c r="S157" t="s">
        <v>42</v>
      </c>
      <c r="T157" t="s">
        <v>214</v>
      </c>
      <c r="U157" t="s">
        <v>16879</v>
      </c>
      <c r="V157" t="s">
        <v>278</v>
      </c>
    </row>
    <row r="158" spans="1:22" ht="15" x14ac:dyDescent="0.35">
      <c r="A158" s="5" t="s">
        <v>402</v>
      </c>
      <c r="B158" s="344" t="s">
        <v>405</v>
      </c>
      <c r="C158" s="5" t="s">
        <v>403</v>
      </c>
      <c r="D158" s="5" t="s">
        <v>57</v>
      </c>
      <c r="E158" s="5" t="s">
        <v>9</v>
      </c>
      <c r="F158" s="5" t="s">
        <v>42</v>
      </c>
      <c r="G158" s="5" t="s">
        <v>8</v>
      </c>
      <c r="H158" s="5" t="s">
        <v>7</v>
      </c>
      <c r="I158" s="360" t="s">
        <v>7756</v>
      </c>
      <c r="K158" s="5" t="s">
        <v>43</v>
      </c>
      <c r="L158" s="5" t="s">
        <v>57</v>
      </c>
      <c r="M158" s="5" t="s">
        <v>61</v>
      </c>
      <c r="N158" s="5" t="s">
        <v>403</v>
      </c>
      <c r="O158" s="5" t="s">
        <v>15255</v>
      </c>
      <c r="P158" s="5" t="s">
        <v>12945</v>
      </c>
      <c r="Q158" s="5">
        <v>22300546</v>
      </c>
      <c r="S158" t="s">
        <v>42</v>
      </c>
      <c r="T158" t="s">
        <v>7030</v>
      </c>
      <c r="U158" t="s">
        <v>16880</v>
      </c>
      <c r="V158" t="s">
        <v>403</v>
      </c>
    </row>
    <row r="159" spans="1:22" ht="15" x14ac:dyDescent="0.35">
      <c r="A159" s="5" t="s">
        <v>371</v>
      </c>
      <c r="B159" s="344" t="s">
        <v>375</v>
      </c>
      <c r="C159" s="5" t="s">
        <v>372</v>
      </c>
      <c r="D159" s="5" t="s">
        <v>57</v>
      </c>
      <c r="E159" s="5" t="s">
        <v>6</v>
      </c>
      <c r="F159" s="5" t="s">
        <v>42</v>
      </c>
      <c r="G159" s="5" t="s">
        <v>8</v>
      </c>
      <c r="H159" s="5" t="s">
        <v>16</v>
      </c>
      <c r="I159" s="360" t="s">
        <v>7764</v>
      </c>
      <c r="K159" s="5" t="s">
        <v>43</v>
      </c>
      <c r="L159" s="5" t="s">
        <v>57</v>
      </c>
      <c r="M159" s="5" t="s">
        <v>373</v>
      </c>
      <c r="N159" s="5" t="s">
        <v>374</v>
      </c>
      <c r="O159" s="5" t="s">
        <v>15255</v>
      </c>
      <c r="P159" s="5" t="s">
        <v>14361</v>
      </c>
      <c r="Q159" s="5">
        <v>22766495</v>
      </c>
      <c r="R159" s="5">
        <v>22766495</v>
      </c>
      <c r="S159" t="s">
        <v>42</v>
      </c>
      <c r="T159" t="s">
        <v>276</v>
      </c>
      <c r="U159" t="s">
        <v>16881</v>
      </c>
      <c r="V159" t="s">
        <v>372</v>
      </c>
    </row>
    <row r="160" spans="1:22" ht="15" x14ac:dyDescent="0.35">
      <c r="A160" s="5" t="s">
        <v>438</v>
      </c>
      <c r="B160" s="344" t="s">
        <v>441</v>
      </c>
      <c r="C160" s="5" t="s">
        <v>439</v>
      </c>
      <c r="D160" s="5" t="s">
        <v>57</v>
      </c>
      <c r="E160" s="5" t="s">
        <v>9</v>
      </c>
      <c r="F160" s="5" t="s">
        <v>42</v>
      </c>
      <c r="G160" s="5" t="s">
        <v>8</v>
      </c>
      <c r="H160" s="5" t="s">
        <v>11</v>
      </c>
      <c r="I160" s="360" t="s">
        <v>7760</v>
      </c>
      <c r="K160" s="5" t="s">
        <v>43</v>
      </c>
      <c r="L160" s="5" t="s">
        <v>57</v>
      </c>
      <c r="M160" s="5" t="s">
        <v>11514</v>
      </c>
      <c r="N160" s="5" t="s">
        <v>11514</v>
      </c>
      <c r="O160" s="5" t="s">
        <v>15255</v>
      </c>
      <c r="P160" s="5" t="s">
        <v>440</v>
      </c>
      <c r="Q160" s="5">
        <v>25440022</v>
      </c>
      <c r="R160" s="5">
        <v>25440022</v>
      </c>
      <c r="S160" t="s">
        <v>42</v>
      </c>
      <c r="T160" t="s">
        <v>356</v>
      </c>
      <c r="U160" t="s">
        <v>16882</v>
      </c>
      <c r="V160" t="s">
        <v>439</v>
      </c>
    </row>
    <row r="161" spans="1:22" ht="15" x14ac:dyDescent="0.35">
      <c r="A161" s="5" t="s">
        <v>10339</v>
      </c>
      <c r="B161" s="344" t="s">
        <v>7677</v>
      </c>
      <c r="C161" s="5" t="s">
        <v>10340</v>
      </c>
      <c r="D161" s="5" t="s">
        <v>57</v>
      </c>
      <c r="E161" s="5" t="s">
        <v>9</v>
      </c>
      <c r="F161" s="5" t="s">
        <v>42</v>
      </c>
      <c r="G161" s="5" t="s">
        <v>8</v>
      </c>
      <c r="H161" s="5" t="s">
        <v>15</v>
      </c>
      <c r="I161" s="360" t="s">
        <v>7763</v>
      </c>
      <c r="K161" s="5" t="s">
        <v>43</v>
      </c>
      <c r="L161" s="5" t="s">
        <v>57</v>
      </c>
      <c r="M161" s="5" t="s">
        <v>14365</v>
      </c>
      <c r="N161" s="5" t="s">
        <v>12161</v>
      </c>
      <c r="O161" s="5" t="s">
        <v>15255</v>
      </c>
      <c r="P161" s="5" t="s">
        <v>16119</v>
      </c>
      <c r="Q161" s="5">
        <v>25480011</v>
      </c>
      <c r="S161" t="s">
        <v>42</v>
      </c>
      <c r="T161" t="s">
        <v>8898</v>
      </c>
      <c r="U161" t="s">
        <v>16883</v>
      </c>
      <c r="V161" t="s">
        <v>10340</v>
      </c>
    </row>
    <row r="162" spans="1:22" ht="15" x14ac:dyDescent="0.35">
      <c r="A162" s="5" t="s">
        <v>647</v>
      </c>
      <c r="B162" s="344" t="s">
        <v>587</v>
      </c>
      <c r="C162" s="5" t="s">
        <v>643</v>
      </c>
      <c r="D162" s="5" t="s">
        <v>57</v>
      </c>
      <c r="E162" s="5" t="s">
        <v>10</v>
      </c>
      <c r="F162" s="5" t="s">
        <v>42</v>
      </c>
      <c r="G162" s="5" t="s">
        <v>21</v>
      </c>
      <c r="H162" s="5" t="s">
        <v>7</v>
      </c>
      <c r="I162" s="360" t="s">
        <v>7817</v>
      </c>
      <c r="K162" s="5" t="s">
        <v>43</v>
      </c>
      <c r="L162" s="5" t="s">
        <v>14373</v>
      </c>
      <c r="M162" s="5" t="s">
        <v>643</v>
      </c>
      <c r="N162" s="5" t="s">
        <v>643</v>
      </c>
      <c r="O162" s="5" t="s">
        <v>15255</v>
      </c>
      <c r="P162" s="5" t="s">
        <v>695</v>
      </c>
      <c r="Q162" s="5">
        <v>24101944</v>
      </c>
      <c r="R162" s="5">
        <v>24101944</v>
      </c>
      <c r="S162" t="s">
        <v>42</v>
      </c>
      <c r="T162" t="s">
        <v>615</v>
      </c>
      <c r="U162" t="s">
        <v>16884</v>
      </c>
      <c r="V162" t="s">
        <v>643</v>
      </c>
    </row>
    <row r="163" spans="1:22" ht="15" x14ac:dyDescent="0.35">
      <c r="A163" s="5" t="s">
        <v>485</v>
      </c>
      <c r="B163" s="344" t="s">
        <v>488</v>
      </c>
      <c r="C163" s="5" t="s">
        <v>486</v>
      </c>
      <c r="D163" s="5" t="s">
        <v>57</v>
      </c>
      <c r="E163" s="5" t="s">
        <v>7</v>
      </c>
      <c r="F163" s="5" t="s">
        <v>42</v>
      </c>
      <c r="G163" s="5" t="s">
        <v>11</v>
      </c>
      <c r="H163" s="5" t="s">
        <v>12</v>
      </c>
      <c r="I163" s="360" t="s">
        <v>7786</v>
      </c>
      <c r="K163" s="5" t="s">
        <v>43</v>
      </c>
      <c r="L163" s="5" t="s">
        <v>467</v>
      </c>
      <c r="M163" s="5" t="s">
        <v>470</v>
      </c>
      <c r="N163" s="5" t="s">
        <v>11748</v>
      </c>
      <c r="O163" s="5" t="s">
        <v>15255</v>
      </c>
      <c r="P163" s="5" t="s">
        <v>12209</v>
      </c>
      <c r="Q163" s="5">
        <v>22703567</v>
      </c>
      <c r="R163" s="5">
        <v>22703567</v>
      </c>
      <c r="S163" t="s">
        <v>42</v>
      </c>
      <c r="T163" t="s">
        <v>484</v>
      </c>
      <c r="U163" t="s">
        <v>16885</v>
      </c>
      <c r="V163" t="s">
        <v>486</v>
      </c>
    </row>
    <row r="164" spans="1:22" ht="15" x14ac:dyDescent="0.35">
      <c r="A164" s="5" t="s">
        <v>289</v>
      </c>
      <c r="B164" s="344" t="s">
        <v>291</v>
      </c>
      <c r="C164" s="5" t="s">
        <v>8220</v>
      </c>
      <c r="D164" s="5" t="s">
        <v>57</v>
      </c>
      <c r="E164" s="5" t="s">
        <v>7</v>
      </c>
      <c r="F164" s="5" t="s">
        <v>42</v>
      </c>
      <c r="G164" s="5" t="s">
        <v>8</v>
      </c>
      <c r="H164" s="5" t="s">
        <v>7</v>
      </c>
      <c r="I164" s="360" t="s">
        <v>7756</v>
      </c>
      <c r="K164" s="5" t="s">
        <v>43</v>
      </c>
      <c r="L164" s="5" t="s">
        <v>57</v>
      </c>
      <c r="M164" s="5" t="s">
        <v>61</v>
      </c>
      <c r="N164" s="5" t="s">
        <v>290</v>
      </c>
      <c r="O164" s="5" t="s">
        <v>15255</v>
      </c>
      <c r="P164" s="5" t="s">
        <v>14362</v>
      </c>
      <c r="Q164" s="5">
        <v>22700608</v>
      </c>
      <c r="S164" t="s">
        <v>42</v>
      </c>
      <c r="T164" t="s">
        <v>7516</v>
      </c>
      <c r="U164" t="s">
        <v>16886</v>
      </c>
      <c r="V164" t="s">
        <v>8220</v>
      </c>
    </row>
    <row r="165" spans="1:22" ht="15" x14ac:dyDescent="0.35">
      <c r="A165" s="5" t="s">
        <v>446</v>
      </c>
      <c r="B165" s="344" t="s">
        <v>449</v>
      </c>
      <c r="C165" s="5" t="s">
        <v>447</v>
      </c>
      <c r="D165" s="5" t="s">
        <v>57</v>
      </c>
      <c r="E165" s="5" t="s">
        <v>9</v>
      </c>
      <c r="F165" s="5" t="s">
        <v>42</v>
      </c>
      <c r="G165" s="5" t="s">
        <v>8</v>
      </c>
      <c r="H165" s="5" t="s">
        <v>7</v>
      </c>
      <c r="I165" s="360" t="s">
        <v>7756</v>
      </c>
      <c r="K165" s="5" t="s">
        <v>43</v>
      </c>
      <c r="L165" s="5" t="s">
        <v>57</v>
      </c>
      <c r="M165" s="5" t="s">
        <v>61</v>
      </c>
      <c r="N165" s="5" t="s">
        <v>11515</v>
      </c>
      <c r="O165" s="5" t="s">
        <v>15255</v>
      </c>
      <c r="P165" s="5" t="s">
        <v>15522</v>
      </c>
      <c r="Q165" s="5">
        <v>25000757</v>
      </c>
      <c r="R165" s="5">
        <v>25000757</v>
      </c>
      <c r="S165" t="s">
        <v>42</v>
      </c>
      <c r="T165" t="s">
        <v>342</v>
      </c>
      <c r="U165" t="s">
        <v>16887</v>
      </c>
      <c r="V165" t="s">
        <v>447</v>
      </c>
    </row>
    <row r="166" spans="1:22" ht="15" x14ac:dyDescent="0.35">
      <c r="A166" s="5" t="s">
        <v>10341</v>
      </c>
      <c r="B166" s="344" t="s">
        <v>7065</v>
      </c>
      <c r="C166" s="5" t="s">
        <v>10342</v>
      </c>
      <c r="D166" s="5" t="s">
        <v>57</v>
      </c>
      <c r="E166" s="5" t="s">
        <v>8</v>
      </c>
      <c r="F166" s="5" t="s">
        <v>42</v>
      </c>
      <c r="G166" s="5" t="s">
        <v>11</v>
      </c>
      <c r="H166" s="5" t="s">
        <v>8</v>
      </c>
      <c r="I166" s="360" t="s">
        <v>7782</v>
      </c>
      <c r="K166" s="5" t="s">
        <v>43</v>
      </c>
      <c r="L166" s="5" t="s">
        <v>467</v>
      </c>
      <c r="M166" s="5" t="s">
        <v>11520</v>
      </c>
      <c r="N166" s="5" t="s">
        <v>10342</v>
      </c>
      <c r="O166" s="5" t="s">
        <v>15255</v>
      </c>
      <c r="P166" s="5" t="s">
        <v>16310</v>
      </c>
      <c r="Q166" s="5">
        <v>25444694</v>
      </c>
      <c r="S166" t="s">
        <v>42</v>
      </c>
      <c r="T166" t="s">
        <v>381</v>
      </c>
      <c r="U166" t="s">
        <v>16888</v>
      </c>
      <c r="V166" t="s">
        <v>10342</v>
      </c>
    </row>
    <row r="167" spans="1:22" ht="15" x14ac:dyDescent="0.35">
      <c r="A167" s="5" t="s">
        <v>490</v>
      </c>
      <c r="B167" s="344" t="s">
        <v>491</v>
      </c>
      <c r="C167" s="5" t="s">
        <v>161</v>
      </c>
      <c r="D167" s="5" t="s">
        <v>57</v>
      </c>
      <c r="E167" s="5" t="s">
        <v>8</v>
      </c>
      <c r="F167" s="5" t="s">
        <v>42</v>
      </c>
      <c r="G167" s="5" t="s">
        <v>11</v>
      </c>
      <c r="H167" s="5" t="s">
        <v>8</v>
      </c>
      <c r="I167" s="360" t="s">
        <v>7782</v>
      </c>
      <c r="K167" s="5" t="s">
        <v>43</v>
      </c>
      <c r="L167" s="5" t="s">
        <v>467</v>
      </c>
      <c r="M167" s="5" t="s">
        <v>11520</v>
      </c>
      <c r="N167" s="5" t="s">
        <v>161</v>
      </c>
      <c r="O167" s="5" t="s">
        <v>15255</v>
      </c>
      <c r="P167" s="5" t="s">
        <v>10786</v>
      </c>
      <c r="Q167" s="5">
        <v>24166592</v>
      </c>
      <c r="R167" s="5">
        <v>24166592</v>
      </c>
      <c r="S167" t="s">
        <v>42</v>
      </c>
      <c r="T167" t="s">
        <v>365</v>
      </c>
      <c r="U167" t="s">
        <v>16889</v>
      </c>
      <c r="V167" t="s">
        <v>161</v>
      </c>
    </row>
    <row r="168" spans="1:22" ht="15" x14ac:dyDescent="0.35">
      <c r="A168" s="5" t="s">
        <v>6751</v>
      </c>
      <c r="B168" s="344" t="s">
        <v>6752</v>
      </c>
      <c r="C168" s="5" t="s">
        <v>6753</v>
      </c>
      <c r="D168" s="5" t="s">
        <v>57</v>
      </c>
      <c r="E168" s="5" t="s">
        <v>11</v>
      </c>
      <c r="F168" s="5" t="s">
        <v>42</v>
      </c>
      <c r="G168" s="5" t="s">
        <v>11</v>
      </c>
      <c r="H168" s="5" t="s">
        <v>8</v>
      </c>
      <c r="I168" s="360" t="s">
        <v>7782</v>
      </c>
      <c r="K168" s="5" t="s">
        <v>43</v>
      </c>
      <c r="L168" s="5" t="s">
        <v>467</v>
      </c>
      <c r="M168" s="5" t="s">
        <v>11520</v>
      </c>
      <c r="N168" s="5" t="s">
        <v>12133</v>
      </c>
      <c r="O168" s="5" t="s">
        <v>15255</v>
      </c>
      <c r="P168" s="5" t="s">
        <v>16090</v>
      </c>
      <c r="Q168" s="5">
        <v>21460556</v>
      </c>
      <c r="R168" s="5">
        <v>24160556</v>
      </c>
      <c r="S168" t="s">
        <v>42</v>
      </c>
      <c r="T168" t="s">
        <v>375</v>
      </c>
      <c r="U168" t="s">
        <v>16890</v>
      </c>
      <c r="V168" t="s">
        <v>6753</v>
      </c>
    </row>
    <row r="169" spans="1:22" ht="15" x14ac:dyDescent="0.35">
      <c r="A169" s="5" t="s">
        <v>8333</v>
      </c>
      <c r="B169" s="344" t="s">
        <v>735</v>
      </c>
      <c r="C169" s="5" t="s">
        <v>8334</v>
      </c>
      <c r="D169" s="5" t="s">
        <v>57</v>
      </c>
      <c r="E169" s="5" t="s">
        <v>11</v>
      </c>
      <c r="F169" s="5" t="s">
        <v>42</v>
      </c>
      <c r="G169" s="5" t="s">
        <v>21</v>
      </c>
      <c r="H169" s="5" t="s">
        <v>9</v>
      </c>
      <c r="I169" s="360" t="s">
        <v>7819</v>
      </c>
      <c r="K169" s="5" t="s">
        <v>43</v>
      </c>
      <c r="L169" s="5" t="s">
        <v>14373</v>
      </c>
      <c r="M169" s="5" t="s">
        <v>689</v>
      </c>
      <c r="N169" s="5" t="s">
        <v>8334</v>
      </c>
      <c r="O169" s="5" t="s">
        <v>15255</v>
      </c>
      <c r="P169" s="5" t="s">
        <v>10183</v>
      </c>
      <c r="Q169" s="5">
        <v>25444710</v>
      </c>
      <c r="R169" s="5">
        <v>87137148</v>
      </c>
      <c r="S169" t="s">
        <v>42</v>
      </c>
      <c r="T169" t="s">
        <v>215</v>
      </c>
      <c r="U169" t="s">
        <v>16891</v>
      </c>
      <c r="V169" t="s">
        <v>8334</v>
      </c>
    </row>
    <row r="170" spans="1:22" ht="15" x14ac:dyDescent="0.35">
      <c r="A170" s="5" t="s">
        <v>6663</v>
      </c>
      <c r="B170" s="344" t="s">
        <v>6664</v>
      </c>
      <c r="C170" s="5" t="s">
        <v>6665</v>
      </c>
      <c r="D170" s="5" t="s">
        <v>57</v>
      </c>
      <c r="E170" s="5" t="s">
        <v>11</v>
      </c>
      <c r="F170" s="5" t="s">
        <v>42</v>
      </c>
      <c r="G170" s="5" t="s">
        <v>21</v>
      </c>
      <c r="H170" s="5" t="s">
        <v>9</v>
      </c>
      <c r="I170" s="360" t="s">
        <v>7819</v>
      </c>
      <c r="K170" s="5" t="s">
        <v>43</v>
      </c>
      <c r="L170" s="5" t="s">
        <v>14373</v>
      </c>
      <c r="M170" s="5" t="s">
        <v>689</v>
      </c>
      <c r="N170" s="5" t="s">
        <v>6665</v>
      </c>
      <c r="O170" s="5" t="s">
        <v>15255</v>
      </c>
      <c r="P170" s="5" t="s">
        <v>11867</v>
      </c>
      <c r="Q170" s="5">
        <v>24160710</v>
      </c>
      <c r="R170" s="5">
        <v>24160710</v>
      </c>
      <c r="S170" t="s">
        <v>42</v>
      </c>
      <c r="T170" t="s">
        <v>6569</v>
      </c>
      <c r="U170" t="s">
        <v>16892</v>
      </c>
      <c r="V170" t="s">
        <v>6665</v>
      </c>
    </row>
    <row r="171" spans="1:22" ht="15" x14ac:dyDescent="0.35">
      <c r="A171" s="5" t="s">
        <v>675</v>
      </c>
      <c r="B171" s="344" t="s">
        <v>677</v>
      </c>
      <c r="C171" s="5" t="s">
        <v>676</v>
      </c>
      <c r="D171" s="5" t="s">
        <v>57</v>
      </c>
      <c r="E171" s="5" t="s">
        <v>10</v>
      </c>
      <c r="F171" s="5" t="s">
        <v>42</v>
      </c>
      <c r="G171" s="5" t="s">
        <v>21</v>
      </c>
      <c r="H171" s="5" t="s">
        <v>7</v>
      </c>
      <c r="I171" s="360" t="s">
        <v>7817</v>
      </c>
      <c r="K171" s="5" t="s">
        <v>43</v>
      </c>
      <c r="L171" s="5" t="s">
        <v>14373</v>
      </c>
      <c r="M171" s="5" t="s">
        <v>643</v>
      </c>
      <c r="N171" s="5" t="s">
        <v>676</v>
      </c>
      <c r="O171" s="5" t="s">
        <v>15255</v>
      </c>
      <c r="P171" s="5" t="s">
        <v>9436</v>
      </c>
      <c r="Q171" s="5">
        <v>24102494</v>
      </c>
      <c r="R171" s="5">
        <v>24107520</v>
      </c>
      <c r="S171" t="s">
        <v>42</v>
      </c>
      <c r="T171" t="s">
        <v>7300</v>
      </c>
      <c r="U171" t="s">
        <v>16893</v>
      </c>
      <c r="V171" t="s">
        <v>676</v>
      </c>
    </row>
    <row r="172" spans="1:22" ht="15" x14ac:dyDescent="0.35">
      <c r="A172" s="5" t="s">
        <v>9913</v>
      </c>
      <c r="B172" s="344" t="s">
        <v>9912</v>
      </c>
      <c r="C172" s="5" t="s">
        <v>719</v>
      </c>
      <c r="D172" s="5" t="s">
        <v>57</v>
      </c>
      <c r="E172" s="5" t="s">
        <v>11</v>
      </c>
      <c r="F172" s="5" t="s">
        <v>42</v>
      </c>
      <c r="G172" s="5" t="s">
        <v>21</v>
      </c>
      <c r="H172" s="5" t="s">
        <v>9</v>
      </c>
      <c r="I172" s="360" t="s">
        <v>7819</v>
      </c>
      <c r="K172" s="5" t="s">
        <v>43</v>
      </c>
      <c r="L172" s="5" t="s">
        <v>14373</v>
      </c>
      <c r="M172" s="5" t="s">
        <v>689</v>
      </c>
      <c r="N172" s="5" t="s">
        <v>719</v>
      </c>
      <c r="O172" s="5" t="s">
        <v>15255</v>
      </c>
      <c r="P172" s="5" t="s">
        <v>14812</v>
      </c>
      <c r="Q172" s="5">
        <v>24100806</v>
      </c>
      <c r="R172" s="5">
        <v>24104951</v>
      </c>
      <c r="S172" t="s">
        <v>42</v>
      </c>
      <c r="T172" t="s">
        <v>284</v>
      </c>
      <c r="U172" t="s">
        <v>16894</v>
      </c>
      <c r="V172" t="s">
        <v>719</v>
      </c>
    </row>
    <row r="173" spans="1:22" ht="15" x14ac:dyDescent="0.35">
      <c r="A173" s="5" t="s">
        <v>505</v>
      </c>
      <c r="B173" s="344" t="s">
        <v>507</v>
      </c>
      <c r="C173" s="5" t="s">
        <v>506</v>
      </c>
      <c r="D173" s="5" t="s">
        <v>57</v>
      </c>
      <c r="E173" s="5" t="s">
        <v>8</v>
      </c>
      <c r="F173" s="5" t="s">
        <v>42</v>
      </c>
      <c r="G173" s="5" t="s">
        <v>8</v>
      </c>
      <c r="H173" s="5" t="s">
        <v>15</v>
      </c>
      <c r="I173" s="360" t="s">
        <v>7763</v>
      </c>
      <c r="K173" s="5" t="s">
        <v>43</v>
      </c>
      <c r="L173" s="5" t="s">
        <v>57</v>
      </c>
      <c r="M173" s="5" t="s">
        <v>14365</v>
      </c>
      <c r="N173" s="5" t="s">
        <v>506</v>
      </c>
      <c r="O173" s="5" t="s">
        <v>15255</v>
      </c>
      <c r="P173" s="5" t="s">
        <v>8435</v>
      </c>
      <c r="Q173" s="5">
        <v>22307342</v>
      </c>
      <c r="S173" t="s">
        <v>42</v>
      </c>
      <c r="T173" t="s">
        <v>379</v>
      </c>
      <c r="U173" t="s">
        <v>16895</v>
      </c>
      <c r="V173" t="s">
        <v>506</v>
      </c>
    </row>
    <row r="174" spans="1:22" ht="15" x14ac:dyDescent="0.35">
      <c r="A174" s="5" t="s">
        <v>407</v>
      </c>
      <c r="B174" s="344" t="s">
        <v>410</v>
      </c>
      <c r="C174" s="5" t="s">
        <v>408</v>
      </c>
      <c r="D174" s="5" t="s">
        <v>57</v>
      </c>
      <c r="E174" s="5" t="s">
        <v>9</v>
      </c>
      <c r="F174" s="5" t="s">
        <v>42</v>
      </c>
      <c r="G174" s="5" t="s">
        <v>3124</v>
      </c>
      <c r="H174" s="5" t="s">
        <v>10</v>
      </c>
      <c r="I174" s="360" t="s">
        <v>7860</v>
      </c>
      <c r="K174" s="5" t="s">
        <v>43</v>
      </c>
      <c r="L174" s="5" t="s">
        <v>11841</v>
      </c>
      <c r="M174" s="5" t="s">
        <v>217</v>
      </c>
      <c r="N174" s="5" t="s">
        <v>409</v>
      </c>
      <c r="O174" s="5" t="s">
        <v>15255</v>
      </c>
      <c r="P174" s="5" t="s">
        <v>11946</v>
      </c>
      <c r="Q174" s="5">
        <v>25441592</v>
      </c>
      <c r="R174" s="5">
        <v>25441592</v>
      </c>
      <c r="S174" t="s">
        <v>42</v>
      </c>
      <c r="T174" t="s">
        <v>7517</v>
      </c>
      <c r="U174" t="s">
        <v>16896</v>
      </c>
      <c r="V174" t="s">
        <v>408</v>
      </c>
    </row>
    <row r="175" spans="1:22" ht="15" x14ac:dyDescent="0.35">
      <c r="A175" s="5" t="s">
        <v>5782</v>
      </c>
      <c r="B175" s="344" t="s">
        <v>4122</v>
      </c>
      <c r="C175" s="5" t="s">
        <v>5783</v>
      </c>
      <c r="D175" s="5" t="s">
        <v>57</v>
      </c>
      <c r="E175" s="5" t="s">
        <v>9</v>
      </c>
      <c r="F175" s="5" t="s">
        <v>42</v>
      </c>
      <c r="G175" s="5" t="s">
        <v>8</v>
      </c>
      <c r="H175" s="5" t="s">
        <v>15</v>
      </c>
      <c r="I175" s="360" t="s">
        <v>7763</v>
      </c>
      <c r="K175" s="5" t="s">
        <v>43</v>
      </c>
      <c r="L175" s="5" t="s">
        <v>57</v>
      </c>
      <c r="M175" s="5" t="s">
        <v>14365</v>
      </c>
      <c r="N175" s="5" t="s">
        <v>5783</v>
      </c>
      <c r="O175" s="5" t="s">
        <v>15255</v>
      </c>
      <c r="P175" s="5" t="s">
        <v>15829</v>
      </c>
      <c r="Q175" s="5">
        <v>25400962</v>
      </c>
      <c r="R175" s="5">
        <v>25480522</v>
      </c>
      <c r="S175" t="s">
        <v>42</v>
      </c>
      <c r="T175" t="s">
        <v>7109</v>
      </c>
      <c r="U175" t="s">
        <v>16897</v>
      </c>
      <c r="V175" t="s">
        <v>5783</v>
      </c>
    </row>
    <row r="176" spans="1:22" ht="15" x14ac:dyDescent="0.35">
      <c r="A176" s="5" t="s">
        <v>10343</v>
      </c>
      <c r="B176" s="344" t="s">
        <v>10344</v>
      </c>
      <c r="C176" s="5" t="s">
        <v>10345</v>
      </c>
      <c r="D176" s="5" t="s">
        <v>57</v>
      </c>
      <c r="E176" s="5" t="s">
        <v>11</v>
      </c>
      <c r="F176" s="5" t="s">
        <v>42</v>
      </c>
      <c r="G176" s="5" t="s">
        <v>21</v>
      </c>
      <c r="H176" s="5" t="s">
        <v>9</v>
      </c>
      <c r="I176" s="360" t="s">
        <v>7819</v>
      </c>
      <c r="K176" s="5" t="s">
        <v>43</v>
      </c>
      <c r="L176" s="5" t="s">
        <v>14373</v>
      </c>
      <c r="M176" s="5" t="s">
        <v>689</v>
      </c>
      <c r="N176" s="5" t="s">
        <v>11938</v>
      </c>
      <c r="O176" s="5" t="s">
        <v>15255</v>
      </c>
      <c r="P176" s="5" t="s">
        <v>10202</v>
      </c>
      <c r="Q176" s="5">
        <v>25444752</v>
      </c>
      <c r="R176" s="5">
        <v>86078575</v>
      </c>
      <c r="S176" t="s">
        <v>42</v>
      </c>
      <c r="T176" t="s">
        <v>168</v>
      </c>
      <c r="U176" t="s">
        <v>16898</v>
      </c>
      <c r="V176" t="s">
        <v>10345</v>
      </c>
    </row>
    <row r="177" spans="1:22" ht="15" x14ac:dyDescent="0.35">
      <c r="A177" s="5" t="s">
        <v>450</v>
      </c>
      <c r="B177" s="344" t="s">
        <v>452</v>
      </c>
      <c r="C177" s="5" t="s">
        <v>451</v>
      </c>
      <c r="D177" s="5" t="s">
        <v>57</v>
      </c>
      <c r="E177" s="5" t="s">
        <v>8</v>
      </c>
      <c r="F177" s="5" t="s">
        <v>42</v>
      </c>
      <c r="G177" s="5" t="s">
        <v>8</v>
      </c>
      <c r="H177" s="5" t="s">
        <v>15</v>
      </c>
      <c r="I177" s="360" t="s">
        <v>7763</v>
      </c>
      <c r="K177" s="5" t="s">
        <v>43</v>
      </c>
      <c r="L177" s="5" t="s">
        <v>57</v>
      </c>
      <c r="M177" s="5" t="s">
        <v>14365</v>
      </c>
      <c r="N177" s="5" t="s">
        <v>451</v>
      </c>
      <c r="O177" s="5" t="s">
        <v>15255</v>
      </c>
      <c r="P177" s="5" t="s">
        <v>6548</v>
      </c>
      <c r="Q177" s="5">
        <v>25402465</v>
      </c>
      <c r="R177" s="5">
        <v>25402465</v>
      </c>
      <c r="S177" t="s">
        <v>42</v>
      </c>
      <c r="T177" t="s">
        <v>349</v>
      </c>
      <c r="U177" t="s">
        <v>16899</v>
      </c>
      <c r="V177" t="s">
        <v>451</v>
      </c>
    </row>
    <row r="178" spans="1:22" ht="15" x14ac:dyDescent="0.35">
      <c r="A178" s="5" t="s">
        <v>15386</v>
      </c>
      <c r="B178" s="344" t="s">
        <v>15436</v>
      </c>
      <c r="C178" s="5" t="s">
        <v>15461</v>
      </c>
      <c r="D178" s="5" t="s">
        <v>57</v>
      </c>
      <c r="E178" s="5" t="s">
        <v>11</v>
      </c>
      <c r="F178" s="5" t="s">
        <v>42</v>
      </c>
      <c r="G178" s="5" t="s">
        <v>21</v>
      </c>
      <c r="H178" s="5" t="s">
        <v>10</v>
      </c>
      <c r="I178" s="360" t="s">
        <v>7820</v>
      </c>
      <c r="K178" s="5" t="s">
        <v>43</v>
      </c>
      <c r="L178" s="5" t="s">
        <v>14373</v>
      </c>
      <c r="M178" s="5" t="s">
        <v>694</v>
      </c>
      <c r="N178" s="5" t="s">
        <v>161</v>
      </c>
      <c r="O178" s="5" t="s">
        <v>15255</v>
      </c>
      <c r="P178" s="5" t="s">
        <v>15839</v>
      </c>
      <c r="Q178" s="5">
        <v>25444623</v>
      </c>
      <c r="R178" s="5">
        <v>24103350</v>
      </c>
      <c r="S178" t="s">
        <v>42</v>
      </c>
      <c r="T178" t="s">
        <v>15841</v>
      </c>
      <c r="U178" t="s">
        <v>16900</v>
      </c>
      <c r="V178" t="s">
        <v>15461</v>
      </c>
    </row>
    <row r="179" spans="1:22" ht="15" x14ac:dyDescent="0.35">
      <c r="A179" s="5" t="s">
        <v>385</v>
      </c>
      <c r="B179" s="344" t="s">
        <v>387</v>
      </c>
      <c r="C179" s="5" t="s">
        <v>386</v>
      </c>
      <c r="D179" s="5" t="s">
        <v>57</v>
      </c>
      <c r="E179" s="5" t="s">
        <v>6</v>
      </c>
      <c r="F179" s="5" t="s">
        <v>42</v>
      </c>
      <c r="G179" s="5" t="s">
        <v>8</v>
      </c>
      <c r="H179" s="5" t="s">
        <v>21</v>
      </c>
      <c r="I179" s="360" t="s">
        <v>7766</v>
      </c>
      <c r="K179" s="5" t="s">
        <v>43</v>
      </c>
      <c r="L179" s="5" t="s">
        <v>57</v>
      </c>
      <c r="M179" s="5" t="s">
        <v>11510</v>
      </c>
      <c r="N179" s="5" t="s">
        <v>11510</v>
      </c>
      <c r="O179" s="5" t="s">
        <v>15255</v>
      </c>
      <c r="P179" s="5" t="s">
        <v>15520</v>
      </c>
      <c r="Q179" s="5">
        <v>22590594</v>
      </c>
      <c r="R179" s="5">
        <v>22590594</v>
      </c>
      <c r="S179" t="s">
        <v>42</v>
      </c>
      <c r="T179" t="s">
        <v>7518</v>
      </c>
      <c r="U179" t="s">
        <v>16901</v>
      </c>
      <c r="V179" t="s">
        <v>386</v>
      </c>
    </row>
    <row r="180" spans="1:22" ht="15" x14ac:dyDescent="0.35">
      <c r="A180" s="5" t="s">
        <v>15394</v>
      </c>
      <c r="B180" s="344" t="s">
        <v>7044</v>
      </c>
      <c r="C180" s="5" t="s">
        <v>15467</v>
      </c>
      <c r="D180" s="5" t="s">
        <v>57</v>
      </c>
      <c r="E180" s="5" t="s">
        <v>11</v>
      </c>
      <c r="F180" s="5" t="s">
        <v>42</v>
      </c>
      <c r="G180" s="5" t="s">
        <v>21</v>
      </c>
      <c r="H180" s="5" t="s">
        <v>10</v>
      </c>
      <c r="I180" s="360" t="s">
        <v>7820</v>
      </c>
      <c r="K180" s="5" t="s">
        <v>43</v>
      </c>
      <c r="L180" s="5" t="s">
        <v>14373</v>
      </c>
      <c r="M180" s="5" t="s">
        <v>694</v>
      </c>
      <c r="N180" s="5" t="s">
        <v>15467</v>
      </c>
      <c r="O180" s="5" t="s">
        <v>15255</v>
      </c>
      <c r="P180" s="5" t="s">
        <v>16252</v>
      </c>
      <c r="Q180" s="5">
        <v>24104951</v>
      </c>
      <c r="R180" s="5">
        <v>83892251</v>
      </c>
      <c r="S180" t="s">
        <v>42</v>
      </c>
      <c r="T180" t="s">
        <v>8949</v>
      </c>
      <c r="U180" t="s">
        <v>16902</v>
      </c>
      <c r="V180" t="s">
        <v>15467</v>
      </c>
    </row>
    <row r="181" spans="1:22" ht="15" x14ac:dyDescent="0.35">
      <c r="A181" s="5" t="s">
        <v>7519</v>
      </c>
      <c r="B181" s="344" t="s">
        <v>7520</v>
      </c>
      <c r="C181" s="5" t="s">
        <v>7521</v>
      </c>
      <c r="D181" s="5" t="s">
        <v>57</v>
      </c>
      <c r="E181" s="5" t="s">
        <v>8</v>
      </c>
      <c r="F181" s="5" t="s">
        <v>42</v>
      </c>
      <c r="G181" s="5" t="s">
        <v>11</v>
      </c>
      <c r="H181" s="5" t="s">
        <v>9</v>
      </c>
      <c r="I181" s="360" t="s">
        <v>7783</v>
      </c>
      <c r="K181" s="5" t="s">
        <v>43</v>
      </c>
      <c r="L181" s="5" t="s">
        <v>467</v>
      </c>
      <c r="M181" s="5" t="s">
        <v>480</v>
      </c>
      <c r="N181" s="5" t="s">
        <v>494</v>
      </c>
      <c r="O181" s="5" t="s">
        <v>15255</v>
      </c>
      <c r="P181" s="5" t="s">
        <v>16178</v>
      </c>
      <c r="Q181" s="5">
        <v>22017770</v>
      </c>
      <c r="S181" t="s">
        <v>42</v>
      </c>
      <c r="T181" t="s">
        <v>387</v>
      </c>
      <c r="U181" t="s">
        <v>16903</v>
      </c>
      <c r="V181" t="s">
        <v>7521</v>
      </c>
    </row>
    <row r="182" spans="1:22" ht="15" x14ac:dyDescent="0.35">
      <c r="A182" s="5" t="s">
        <v>413</v>
      </c>
      <c r="B182" s="344" t="s">
        <v>416</v>
      </c>
      <c r="C182" s="5" t="s">
        <v>7728</v>
      </c>
      <c r="D182" s="5" t="s">
        <v>57</v>
      </c>
      <c r="E182" s="5" t="s">
        <v>9</v>
      </c>
      <c r="F182" s="5" t="s">
        <v>74</v>
      </c>
      <c r="G182" s="5" t="s">
        <v>6</v>
      </c>
      <c r="H182" s="5" t="s">
        <v>12</v>
      </c>
      <c r="I182" s="360" t="s">
        <v>7981</v>
      </c>
      <c r="K182" s="5" t="s">
        <v>224</v>
      </c>
      <c r="L182" s="5" t="s">
        <v>224</v>
      </c>
      <c r="M182" s="5" t="s">
        <v>414</v>
      </c>
      <c r="N182" s="5" t="s">
        <v>11516</v>
      </c>
      <c r="O182" s="5" t="s">
        <v>15255</v>
      </c>
      <c r="P182" s="5" t="s">
        <v>12943</v>
      </c>
      <c r="Q182" s="5">
        <v>25480582</v>
      </c>
      <c r="R182" s="5">
        <v>25480582</v>
      </c>
      <c r="S182" t="s">
        <v>42</v>
      </c>
      <c r="T182" t="s">
        <v>327</v>
      </c>
      <c r="U182" t="s">
        <v>16904</v>
      </c>
      <c r="V182" t="s">
        <v>7728</v>
      </c>
    </row>
    <row r="183" spans="1:22" ht="15" x14ac:dyDescent="0.35">
      <c r="A183" s="5" t="s">
        <v>495</v>
      </c>
      <c r="B183" s="344" t="s">
        <v>497</v>
      </c>
      <c r="C183" s="5" t="s">
        <v>496</v>
      </c>
      <c r="D183" s="5" t="s">
        <v>57</v>
      </c>
      <c r="E183" s="5" t="s">
        <v>8</v>
      </c>
      <c r="F183" s="5" t="s">
        <v>42</v>
      </c>
      <c r="G183" s="5" t="s">
        <v>11</v>
      </c>
      <c r="H183" s="5" t="s">
        <v>8</v>
      </c>
      <c r="I183" s="360" t="s">
        <v>7782</v>
      </c>
      <c r="K183" s="5" t="s">
        <v>43</v>
      </c>
      <c r="L183" s="5" t="s">
        <v>467</v>
      </c>
      <c r="M183" s="5" t="s">
        <v>11520</v>
      </c>
      <c r="N183" s="5" t="s">
        <v>11998</v>
      </c>
      <c r="O183" s="5" t="s">
        <v>15255</v>
      </c>
      <c r="P183" s="5" t="s">
        <v>14693</v>
      </c>
      <c r="Q183" s="5">
        <v>24100111</v>
      </c>
      <c r="R183" s="5">
        <v>24100111</v>
      </c>
      <c r="S183" t="s">
        <v>42</v>
      </c>
      <c r="T183" t="s">
        <v>384</v>
      </c>
      <c r="U183" t="s">
        <v>16905</v>
      </c>
      <c r="V183" t="s">
        <v>496</v>
      </c>
    </row>
    <row r="184" spans="1:22" ht="15" x14ac:dyDescent="0.35">
      <c r="A184" s="5" t="s">
        <v>8513</v>
      </c>
      <c r="B184" s="344" t="s">
        <v>7326</v>
      </c>
      <c r="C184" s="5" t="s">
        <v>8309</v>
      </c>
      <c r="D184" s="5" t="s">
        <v>57</v>
      </c>
      <c r="E184" s="5" t="s">
        <v>8</v>
      </c>
      <c r="F184" s="5" t="s">
        <v>42</v>
      </c>
      <c r="G184" s="5" t="s">
        <v>11</v>
      </c>
      <c r="H184" s="5" t="s">
        <v>11</v>
      </c>
      <c r="I184" s="360" t="s">
        <v>7785</v>
      </c>
      <c r="K184" s="5" t="s">
        <v>43</v>
      </c>
      <c r="L184" s="5" t="s">
        <v>467</v>
      </c>
      <c r="M184" s="5" t="s">
        <v>302</v>
      </c>
      <c r="N184" s="5" t="s">
        <v>302</v>
      </c>
      <c r="O184" s="5" t="s">
        <v>15255</v>
      </c>
      <c r="P184" s="5" t="s">
        <v>13592</v>
      </c>
      <c r="Q184" s="5">
        <v>25400055</v>
      </c>
      <c r="R184" s="5">
        <v>25400055</v>
      </c>
      <c r="S184" t="s">
        <v>42</v>
      </c>
      <c r="T184" t="s">
        <v>390</v>
      </c>
      <c r="U184" t="s">
        <v>16906</v>
      </c>
      <c r="V184" t="s">
        <v>8309</v>
      </c>
    </row>
    <row r="185" spans="1:22" ht="15" x14ac:dyDescent="0.35">
      <c r="A185" s="5" t="s">
        <v>11320</v>
      </c>
      <c r="B185" s="344" t="s">
        <v>11321</v>
      </c>
      <c r="C185" s="5" t="s">
        <v>10356</v>
      </c>
      <c r="D185" s="5" t="s">
        <v>57</v>
      </c>
      <c r="E185" s="5" t="s">
        <v>11</v>
      </c>
      <c r="F185" s="5" t="s">
        <v>42</v>
      </c>
      <c r="G185" s="5" t="s">
        <v>21</v>
      </c>
      <c r="H185" s="5" t="s">
        <v>9</v>
      </c>
      <c r="I185" s="360" t="s">
        <v>7819</v>
      </c>
      <c r="K185" s="5" t="s">
        <v>43</v>
      </c>
      <c r="L185" s="5" t="s">
        <v>14373</v>
      </c>
      <c r="M185" s="5" t="s">
        <v>689</v>
      </c>
      <c r="N185" s="5" t="s">
        <v>10356</v>
      </c>
      <c r="O185" s="5" t="s">
        <v>15255</v>
      </c>
      <c r="P185" s="5" t="s">
        <v>12951</v>
      </c>
      <c r="Q185" s="5">
        <v>24101245</v>
      </c>
      <c r="S185" t="s">
        <v>42</v>
      </c>
      <c r="T185" t="s">
        <v>723</v>
      </c>
      <c r="U185" t="s">
        <v>16907</v>
      </c>
      <c r="V185" t="s">
        <v>10356</v>
      </c>
    </row>
    <row r="186" spans="1:22" ht="15" x14ac:dyDescent="0.35">
      <c r="A186" s="5" t="s">
        <v>650</v>
      </c>
      <c r="B186" s="344" t="s">
        <v>652</v>
      </c>
      <c r="C186" s="5" t="s">
        <v>651</v>
      </c>
      <c r="D186" s="5" t="s">
        <v>57</v>
      </c>
      <c r="E186" s="5" t="s">
        <v>10</v>
      </c>
      <c r="F186" s="5" t="s">
        <v>42</v>
      </c>
      <c r="G186" s="5" t="s">
        <v>21</v>
      </c>
      <c r="H186" s="5" t="s">
        <v>7</v>
      </c>
      <c r="I186" s="360" t="s">
        <v>7817</v>
      </c>
      <c r="K186" s="5" t="s">
        <v>43</v>
      </c>
      <c r="L186" s="5" t="s">
        <v>14373</v>
      </c>
      <c r="M186" s="5" t="s">
        <v>643</v>
      </c>
      <c r="N186" s="5" t="s">
        <v>11750</v>
      </c>
      <c r="O186" s="5" t="s">
        <v>15255</v>
      </c>
      <c r="P186" s="5" t="s">
        <v>15666</v>
      </c>
      <c r="Q186" s="5">
        <v>24101228</v>
      </c>
      <c r="R186" s="5">
        <v>24101228</v>
      </c>
      <c r="S186" t="s">
        <v>42</v>
      </c>
      <c r="T186" t="s">
        <v>649</v>
      </c>
      <c r="U186" t="s">
        <v>16908</v>
      </c>
      <c r="V186" t="s">
        <v>651</v>
      </c>
    </row>
    <row r="187" spans="1:22" ht="15" x14ac:dyDescent="0.35">
      <c r="A187" s="5" t="s">
        <v>10346</v>
      </c>
      <c r="B187" s="344" t="s">
        <v>10347</v>
      </c>
      <c r="C187" s="5" t="s">
        <v>512</v>
      </c>
      <c r="D187" s="5" t="s">
        <v>513</v>
      </c>
      <c r="E187" s="5" t="s">
        <v>8</v>
      </c>
      <c r="F187" s="5" t="s">
        <v>42</v>
      </c>
      <c r="G187" s="5" t="s">
        <v>11</v>
      </c>
      <c r="H187" s="5" t="s">
        <v>10</v>
      </c>
      <c r="I187" s="360" t="s">
        <v>7784</v>
      </c>
      <c r="K187" s="5" t="s">
        <v>43</v>
      </c>
      <c r="L187" s="5" t="s">
        <v>467</v>
      </c>
      <c r="M187" s="5" t="s">
        <v>14566</v>
      </c>
      <c r="N187" s="5" t="s">
        <v>512</v>
      </c>
      <c r="O187" s="5" t="s">
        <v>15255</v>
      </c>
      <c r="P187" s="5" t="s">
        <v>12947</v>
      </c>
      <c r="Q187" s="5">
        <v>25140166</v>
      </c>
      <c r="S187" t="s">
        <v>42</v>
      </c>
      <c r="T187" t="s">
        <v>441</v>
      </c>
      <c r="U187" t="s">
        <v>16909</v>
      </c>
      <c r="V187" t="s">
        <v>512</v>
      </c>
    </row>
    <row r="188" spans="1:22" ht="15" x14ac:dyDescent="0.35">
      <c r="A188" s="5" t="s">
        <v>6275</v>
      </c>
      <c r="B188" s="344" t="s">
        <v>360</v>
      </c>
      <c r="C188" s="5" t="s">
        <v>6484</v>
      </c>
      <c r="D188" s="5" t="s">
        <v>9788</v>
      </c>
      <c r="E188" s="5" t="s">
        <v>6</v>
      </c>
      <c r="F188" s="5" t="s">
        <v>42</v>
      </c>
      <c r="G188" s="5" t="s">
        <v>6</v>
      </c>
      <c r="H188" s="5" t="s">
        <v>20</v>
      </c>
      <c r="I188" s="360" t="s">
        <v>7751</v>
      </c>
      <c r="K188" s="5" t="s">
        <v>43</v>
      </c>
      <c r="L188" s="5" t="s">
        <v>43</v>
      </c>
      <c r="M188" s="5" t="s">
        <v>14356</v>
      </c>
      <c r="N188" s="5" t="s">
        <v>11505</v>
      </c>
      <c r="O188" s="5" t="s">
        <v>15255</v>
      </c>
      <c r="P188" s="5" t="s">
        <v>7522</v>
      </c>
      <c r="Q188" s="5">
        <v>22276015</v>
      </c>
      <c r="S188" t="s">
        <v>45</v>
      </c>
      <c r="T188" t="s">
        <v>13574</v>
      </c>
    </row>
    <row r="189" spans="1:22" ht="15" x14ac:dyDescent="0.35">
      <c r="A189" s="5" t="s">
        <v>382</v>
      </c>
      <c r="B189" s="344" t="s">
        <v>384</v>
      </c>
      <c r="C189" s="5" t="s">
        <v>383</v>
      </c>
      <c r="D189" s="5" t="s">
        <v>57</v>
      </c>
      <c r="E189" s="5" t="s">
        <v>6</v>
      </c>
      <c r="F189" s="5" t="s">
        <v>42</v>
      </c>
      <c r="G189" s="5" t="s">
        <v>8</v>
      </c>
      <c r="H189" s="5" t="s">
        <v>12</v>
      </c>
      <c r="I189" s="360" t="s">
        <v>7761</v>
      </c>
      <c r="K189" s="5" t="s">
        <v>43</v>
      </c>
      <c r="L189" s="5" t="s">
        <v>57</v>
      </c>
      <c r="M189" s="5" t="s">
        <v>11511</v>
      </c>
      <c r="N189" s="5" t="s">
        <v>11511</v>
      </c>
      <c r="O189" s="5" t="s">
        <v>15255</v>
      </c>
      <c r="P189" s="5" t="s">
        <v>8350</v>
      </c>
      <c r="Q189" s="5">
        <v>22766254</v>
      </c>
      <c r="R189" s="5">
        <v>22766254</v>
      </c>
      <c r="S189" t="s">
        <v>42</v>
      </c>
      <c r="T189" t="s">
        <v>7523</v>
      </c>
      <c r="U189" t="s">
        <v>16910</v>
      </c>
      <c r="V189" t="s">
        <v>383</v>
      </c>
    </row>
    <row r="190" spans="1:22" ht="15" x14ac:dyDescent="0.35">
      <c r="A190" s="5" t="s">
        <v>533</v>
      </c>
      <c r="B190" s="344" t="s">
        <v>536</v>
      </c>
      <c r="C190" s="5" t="s">
        <v>534</v>
      </c>
      <c r="D190" s="5" t="s">
        <v>57</v>
      </c>
      <c r="E190" s="5" t="s">
        <v>8</v>
      </c>
      <c r="F190" s="5" t="s">
        <v>42</v>
      </c>
      <c r="G190" s="5" t="s">
        <v>11</v>
      </c>
      <c r="H190" s="5" t="s">
        <v>8</v>
      </c>
      <c r="I190" s="360" t="s">
        <v>7782</v>
      </c>
      <c r="K190" s="5" t="s">
        <v>43</v>
      </c>
      <c r="L190" s="5" t="s">
        <v>467</v>
      </c>
      <c r="M190" s="5" t="s">
        <v>11520</v>
      </c>
      <c r="N190" s="5" t="s">
        <v>535</v>
      </c>
      <c r="O190" s="5" t="s">
        <v>15255</v>
      </c>
      <c r="P190" s="5" t="s">
        <v>12955</v>
      </c>
      <c r="Q190" s="5">
        <v>25401164</v>
      </c>
      <c r="R190" s="5">
        <v>25401164</v>
      </c>
      <c r="S190" t="s">
        <v>42</v>
      </c>
      <c r="T190" t="s">
        <v>520</v>
      </c>
      <c r="U190" t="s">
        <v>16911</v>
      </c>
      <c r="V190" t="s">
        <v>534</v>
      </c>
    </row>
    <row r="191" spans="1:22" ht="15" x14ac:dyDescent="0.35">
      <c r="A191" s="5" t="s">
        <v>518</v>
      </c>
      <c r="B191" s="344" t="s">
        <v>520</v>
      </c>
      <c r="C191" s="5" t="s">
        <v>519</v>
      </c>
      <c r="D191" s="5" t="s">
        <v>57</v>
      </c>
      <c r="E191" s="5" t="s">
        <v>8</v>
      </c>
      <c r="F191" s="5" t="s">
        <v>42</v>
      </c>
      <c r="G191" s="5" t="s">
        <v>11</v>
      </c>
      <c r="H191" s="5" t="s">
        <v>6</v>
      </c>
      <c r="I191" s="360" t="s">
        <v>7780</v>
      </c>
      <c r="K191" s="5" t="s">
        <v>43</v>
      </c>
      <c r="L191" s="5" t="s">
        <v>467</v>
      </c>
      <c r="M191" s="5" t="s">
        <v>467</v>
      </c>
      <c r="N191" s="5" t="s">
        <v>11518</v>
      </c>
      <c r="O191" s="5" t="s">
        <v>15255</v>
      </c>
      <c r="P191" s="5" t="s">
        <v>12948</v>
      </c>
      <c r="Q191" s="5">
        <v>22306464</v>
      </c>
      <c r="R191" s="5">
        <v>22306464</v>
      </c>
      <c r="S191" t="s">
        <v>42</v>
      </c>
      <c r="T191" t="s">
        <v>416</v>
      </c>
      <c r="U191" t="s">
        <v>16912</v>
      </c>
      <c r="V191" t="s">
        <v>519</v>
      </c>
    </row>
    <row r="192" spans="1:22" ht="15" x14ac:dyDescent="0.35">
      <c r="A192" s="5" t="s">
        <v>501</v>
      </c>
      <c r="B192" s="344" t="s">
        <v>503</v>
      </c>
      <c r="C192" s="5" t="s">
        <v>502</v>
      </c>
      <c r="D192" s="5" t="s">
        <v>57</v>
      </c>
      <c r="E192" s="5" t="s">
        <v>8</v>
      </c>
      <c r="F192" s="5" t="s">
        <v>42</v>
      </c>
      <c r="G192" s="5" t="s">
        <v>11</v>
      </c>
      <c r="H192" s="5" t="s">
        <v>7</v>
      </c>
      <c r="I192" s="360" t="s">
        <v>7781</v>
      </c>
      <c r="K192" s="5" t="s">
        <v>43</v>
      </c>
      <c r="L192" s="5" t="s">
        <v>467</v>
      </c>
      <c r="M192" s="5" t="s">
        <v>11684</v>
      </c>
      <c r="N192" s="5" t="s">
        <v>11684</v>
      </c>
      <c r="O192" s="5" t="s">
        <v>15255</v>
      </c>
      <c r="P192" s="5" t="s">
        <v>455</v>
      </c>
      <c r="Q192" s="5">
        <v>22301231</v>
      </c>
      <c r="S192" t="s">
        <v>42</v>
      </c>
      <c r="T192" t="s">
        <v>396</v>
      </c>
      <c r="U192" t="s">
        <v>16913</v>
      </c>
      <c r="V192" t="s">
        <v>502</v>
      </c>
    </row>
    <row r="193" spans="1:22" ht="15" x14ac:dyDescent="0.35">
      <c r="A193" s="5" t="s">
        <v>367</v>
      </c>
      <c r="B193" s="344" t="s">
        <v>369</v>
      </c>
      <c r="C193" s="5" t="s">
        <v>8252</v>
      </c>
      <c r="D193" s="5" t="s">
        <v>57</v>
      </c>
      <c r="E193" s="5" t="s">
        <v>6</v>
      </c>
      <c r="F193" s="5" t="s">
        <v>42</v>
      </c>
      <c r="G193" s="5" t="s">
        <v>8</v>
      </c>
      <c r="H193" s="5" t="s">
        <v>12</v>
      </c>
      <c r="I193" s="360" t="s">
        <v>7761</v>
      </c>
      <c r="K193" s="5" t="s">
        <v>43</v>
      </c>
      <c r="L193" s="5" t="s">
        <v>57</v>
      </c>
      <c r="M193" s="5" t="s">
        <v>11511</v>
      </c>
      <c r="N193" s="5" t="s">
        <v>368</v>
      </c>
      <c r="O193" s="5" t="s">
        <v>15255</v>
      </c>
      <c r="P193" s="5" t="s">
        <v>15680</v>
      </c>
      <c r="Q193" s="5">
        <v>22769975</v>
      </c>
      <c r="R193" s="5">
        <v>22769975</v>
      </c>
      <c r="S193" t="s">
        <v>42</v>
      </c>
      <c r="T193" t="s">
        <v>366</v>
      </c>
      <c r="U193" t="s">
        <v>16914</v>
      </c>
      <c r="V193" t="s">
        <v>8252</v>
      </c>
    </row>
    <row r="194" spans="1:22" ht="15" x14ac:dyDescent="0.35">
      <c r="A194" s="5" t="s">
        <v>388</v>
      </c>
      <c r="B194" s="344" t="s">
        <v>390</v>
      </c>
      <c r="C194" s="5" t="s">
        <v>389</v>
      </c>
      <c r="D194" s="5" t="s">
        <v>57</v>
      </c>
      <c r="E194" s="5" t="s">
        <v>6</v>
      </c>
      <c r="F194" s="5" t="s">
        <v>74</v>
      </c>
      <c r="G194" s="5" t="s">
        <v>8</v>
      </c>
      <c r="H194" s="5" t="s">
        <v>14</v>
      </c>
      <c r="I194" s="360" t="s">
        <v>7998</v>
      </c>
      <c r="K194" s="5" t="s">
        <v>224</v>
      </c>
      <c r="L194" s="5" t="s">
        <v>225</v>
      </c>
      <c r="M194" s="5" t="s">
        <v>11512</v>
      </c>
      <c r="N194" s="5" t="s">
        <v>11512</v>
      </c>
      <c r="O194" s="5" t="s">
        <v>15255</v>
      </c>
      <c r="P194" s="5" t="s">
        <v>8424</v>
      </c>
      <c r="Q194" s="5">
        <v>22766252</v>
      </c>
      <c r="R194" s="5">
        <v>22766252</v>
      </c>
      <c r="S194" t="s">
        <v>42</v>
      </c>
      <c r="T194" t="s">
        <v>7524</v>
      </c>
      <c r="U194" t="s">
        <v>16915</v>
      </c>
      <c r="V194" t="s">
        <v>389</v>
      </c>
    </row>
    <row r="195" spans="1:22" ht="15" x14ac:dyDescent="0.35">
      <c r="A195" s="5" t="s">
        <v>698</v>
      </c>
      <c r="B195" s="344" t="s">
        <v>700</v>
      </c>
      <c r="C195" s="5" t="s">
        <v>699</v>
      </c>
      <c r="D195" s="5" t="s">
        <v>57</v>
      </c>
      <c r="E195" s="5" t="s">
        <v>11</v>
      </c>
      <c r="F195" s="5" t="s">
        <v>42</v>
      </c>
      <c r="G195" s="5" t="s">
        <v>21</v>
      </c>
      <c r="H195" s="5" t="s">
        <v>9</v>
      </c>
      <c r="I195" s="360" t="s">
        <v>7819</v>
      </c>
      <c r="K195" s="5" t="s">
        <v>43</v>
      </c>
      <c r="L195" s="5" t="s">
        <v>14373</v>
      </c>
      <c r="M195" s="5" t="s">
        <v>689</v>
      </c>
      <c r="N195" s="5" t="s">
        <v>699</v>
      </c>
      <c r="O195" s="5" t="s">
        <v>15255</v>
      </c>
      <c r="P195" s="5" t="s">
        <v>10788</v>
      </c>
      <c r="Q195" s="5">
        <v>24103920</v>
      </c>
      <c r="S195" t="s">
        <v>42</v>
      </c>
      <c r="T195" t="s">
        <v>6570</v>
      </c>
      <c r="U195" t="s">
        <v>16916</v>
      </c>
      <c r="V195" t="s">
        <v>699</v>
      </c>
    </row>
    <row r="196" spans="1:22" ht="15" x14ac:dyDescent="0.35">
      <c r="A196" s="5" t="s">
        <v>514</v>
      </c>
      <c r="B196" s="344" t="s">
        <v>516</v>
      </c>
      <c r="C196" s="5" t="s">
        <v>515</v>
      </c>
      <c r="D196" s="5" t="s">
        <v>57</v>
      </c>
      <c r="E196" s="5" t="s">
        <v>8</v>
      </c>
      <c r="F196" s="5" t="s">
        <v>42</v>
      </c>
      <c r="G196" s="5" t="s">
        <v>11</v>
      </c>
      <c r="H196" s="5" t="s">
        <v>6</v>
      </c>
      <c r="I196" s="360" t="s">
        <v>7780</v>
      </c>
      <c r="K196" s="5" t="s">
        <v>43</v>
      </c>
      <c r="L196" s="5" t="s">
        <v>467</v>
      </c>
      <c r="M196" s="5" t="s">
        <v>467</v>
      </c>
      <c r="N196" s="5" t="s">
        <v>11519</v>
      </c>
      <c r="O196" s="5" t="s">
        <v>15255</v>
      </c>
      <c r="P196" s="5" t="s">
        <v>6565</v>
      </c>
      <c r="Q196" s="5">
        <v>22308784</v>
      </c>
      <c r="S196" t="s">
        <v>42</v>
      </c>
      <c r="T196" t="s">
        <v>449</v>
      </c>
      <c r="U196" t="s">
        <v>16917</v>
      </c>
      <c r="V196" t="s">
        <v>515</v>
      </c>
    </row>
    <row r="197" spans="1:22" ht="15" x14ac:dyDescent="0.35">
      <c r="A197" s="5" t="s">
        <v>453</v>
      </c>
      <c r="B197" s="344" t="s">
        <v>456</v>
      </c>
      <c r="C197" s="5" t="s">
        <v>454</v>
      </c>
      <c r="D197" s="5" t="s">
        <v>57</v>
      </c>
      <c r="E197" s="5" t="s">
        <v>9</v>
      </c>
      <c r="F197" s="5" t="s">
        <v>42</v>
      </c>
      <c r="G197" s="5" t="s">
        <v>8</v>
      </c>
      <c r="H197" s="5" t="s">
        <v>15</v>
      </c>
      <c r="I197" s="360" t="s">
        <v>7763</v>
      </c>
      <c r="K197" s="5" t="s">
        <v>43</v>
      </c>
      <c r="L197" s="5" t="s">
        <v>57</v>
      </c>
      <c r="M197" s="5" t="s">
        <v>14365</v>
      </c>
      <c r="N197" s="5" t="s">
        <v>454</v>
      </c>
      <c r="O197" s="5" t="s">
        <v>15255</v>
      </c>
      <c r="P197" s="5" t="s">
        <v>12949</v>
      </c>
      <c r="Q197" s="5">
        <v>25402708</v>
      </c>
      <c r="R197" s="5">
        <v>25402708</v>
      </c>
      <c r="S197" t="s">
        <v>42</v>
      </c>
      <c r="T197" t="s">
        <v>335</v>
      </c>
      <c r="U197" t="s">
        <v>16918</v>
      </c>
      <c r="V197" t="s">
        <v>454</v>
      </c>
    </row>
    <row r="198" spans="1:22" ht="15" x14ac:dyDescent="0.35">
      <c r="A198" s="5" t="s">
        <v>420</v>
      </c>
      <c r="B198" s="344" t="s">
        <v>422</v>
      </c>
      <c r="C198" s="5" t="s">
        <v>421</v>
      </c>
      <c r="D198" s="5" t="s">
        <v>57</v>
      </c>
      <c r="E198" s="5" t="s">
        <v>8</v>
      </c>
      <c r="F198" s="5" t="s">
        <v>42</v>
      </c>
      <c r="G198" s="5" t="s">
        <v>8</v>
      </c>
      <c r="H198" s="5" t="s">
        <v>15</v>
      </c>
      <c r="I198" s="360" t="s">
        <v>7763</v>
      </c>
      <c r="K198" s="5" t="s">
        <v>43</v>
      </c>
      <c r="L198" s="5" t="s">
        <v>57</v>
      </c>
      <c r="M198" s="5" t="s">
        <v>14365</v>
      </c>
      <c r="N198" s="5" t="s">
        <v>421</v>
      </c>
      <c r="O198" s="5" t="s">
        <v>15255</v>
      </c>
      <c r="P198" s="5" t="s">
        <v>10918</v>
      </c>
      <c r="Q198" s="5">
        <v>25400034</v>
      </c>
      <c r="R198" s="5">
        <v>25400034</v>
      </c>
      <c r="S198" t="s">
        <v>42</v>
      </c>
      <c r="T198" t="s">
        <v>316</v>
      </c>
      <c r="U198" t="s">
        <v>16919</v>
      </c>
      <c r="V198" t="s">
        <v>421</v>
      </c>
    </row>
    <row r="199" spans="1:22" ht="15" x14ac:dyDescent="0.35">
      <c r="A199" s="5" t="s">
        <v>730</v>
      </c>
      <c r="B199" s="344" t="s">
        <v>733</v>
      </c>
      <c r="C199" s="5" t="s">
        <v>731</v>
      </c>
      <c r="D199" s="5" t="s">
        <v>57</v>
      </c>
      <c r="E199" s="5" t="s">
        <v>11</v>
      </c>
      <c r="F199" s="5" t="s">
        <v>42</v>
      </c>
      <c r="G199" s="5" t="s">
        <v>21</v>
      </c>
      <c r="H199" s="5" t="s">
        <v>10</v>
      </c>
      <c r="I199" s="360" t="s">
        <v>7820</v>
      </c>
      <c r="K199" s="5" t="s">
        <v>43</v>
      </c>
      <c r="L199" s="5" t="s">
        <v>14373</v>
      </c>
      <c r="M199" s="5" t="s">
        <v>694</v>
      </c>
      <c r="N199" s="5" t="s">
        <v>11939</v>
      </c>
      <c r="O199" s="5" t="s">
        <v>15255</v>
      </c>
      <c r="P199" s="5" t="s">
        <v>732</v>
      </c>
      <c r="Q199" s="5">
        <v>24103624</v>
      </c>
      <c r="R199" s="5">
        <v>24103624</v>
      </c>
      <c r="S199" t="s">
        <v>42</v>
      </c>
      <c r="T199" t="s">
        <v>729</v>
      </c>
      <c r="U199" t="s">
        <v>16920</v>
      </c>
      <c r="V199" t="s">
        <v>731</v>
      </c>
    </row>
    <row r="200" spans="1:22" ht="15" x14ac:dyDescent="0.35">
      <c r="A200" s="5" t="s">
        <v>710</v>
      </c>
      <c r="B200" s="344" t="s">
        <v>711</v>
      </c>
      <c r="C200" s="5" t="s">
        <v>694</v>
      </c>
      <c r="D200" s="5" t="s">
        <v>57</v>
      </c>
      <c r="E200" s="5" t="s">
        <v>11</v>
      </c>
      <c r="F200" s="5" t="s">
        <v>42</v>
      </c>
      <c r="G200" s="5" t="s">
        <v>21</v>
      </c>
      <c r="H200" s="5" t="s">
        <v>10</v>
      </c>
      <c r="I200" s="360" t="s">
        <v>7820</v>
      </c>
      <c r="K200" s="5" t="s">
        <v>43</v>
      </c>
      <c r="L200" s="5" t="s">
        <v>14373</v>
      </c>
      <c r="M200" s="5" t="s">
        <v>694</v>
      </c>
      <c r="N200" s="5" t="s">
        <v>694</v>
      </c>
      <c r="O200" s="5" t="s">
        <v>15255</v>
      </c>
      <c r="P200" s="5" t="s">
        <v>12294</v>
      </c>
      <c r="Q200" s="5">
        <v>25444546</v>
      </c>
      <c r="R200" s="5">
        <v>25444546</v>
      </c>
      <c r="S200" t="s">
        <v>42</v>
      </c>
      <c r="T200" t="s">
        <v>709</v>
      </c>
      <c r="U200" t="s">
        <v>16921</v>
      </c>
      <c r="V200" t="s">
        <v>694</v>
      </c>
    </row>
    <row r="201" spans="1:22" ht="15" x14ac:dyDescent="0.35">
      <c r="A201" s="5" t="s">
        <v>391</v>
      </c>
      <c r="B201" s="344" t="s">
        <v>393</v>
      </c>
      <c r="C201" s="5" t="s">
        <v>392</v>
      </c>
      <c r="D201" s="5" t="s">
        <v>57</v>
      </c>
      <c r="E201" s="5" t="s">
        <v>6</v>
      </c>
      <c r="F201" s="5" t="s">
        <v>42</v>
      </c>
      <c r="G201" s="5" t="s">
        <v>8</v>
      </c>
      <c r="H201" s="5" t="s">
        <v>10</v>
      </c>
      <c r="I201" s="360" t="s">
        <v>7759</v>
      </c>
      <c r="K201" s="5" t="s">
        <v>43</v>
      </c>
      <c r="L201" s="5" t="s">
        <v>57</v>
      </c>
      <c r="M201" s="5" t="s">
        <v>231</v>
      </c>
      <c r="N201" s="5" t="s">
        <v>231</v>
      </c>
      <c r="O201" s="5" t="s">
        <v>15255</v>
      </c>
      <c r="P201" s="5" t="s">
        <v>15521</v>
      </c>
      <c r="Q201" s="5">
        <v>22769463</v>
      </c>
      <c r="R201" s="5">
        <v>22769463</v>
      </c>
      <c r="S201" t="s">
        <v>42</v>
      </c>
      <c r="T201" t="s">
        <v>7525</v>
      </c>
      <c r="U201" t="s">
        <v>16922</v>
      </c>
      <c r="V201" t="s">
        <v>392</v>
      </c>
    </row>
    <row r="202" spans="1:22" ht="15" x14ac:dyDescent="0.35">
      <c r="A202" s="5" t="s">
        <v>458</v>
      </c>
      <c r="B202" s="344" t="s">
        <v>461</v>
      </c>
      <c r="C202" s="5" t="s">
        <v>459</v>
      </c>
      <c r="D202" s="5" t="s">
        <v>57</v>
      </c>
      <c r="E202" s="5" t="s">
        <v>9</v>
      </c>
      <c r="F202" s="5" t="s">
        <v>42</v>
      </c>
      <c r="G202" s="5" t="s">
        <v>8</v>
      </c>
      <c r="H202" s="5" t="s">
        <v>14</v>
      </c>
      <c r="I202" s="360" t="s">
        <v>7762</v>
      </c>
      <c r="K202" s="5" t="s">
        <v>43</v>
      </c>
      <c r="L202" s="5" t="s">
        <v>57</v>
      </c>
      <c r="M202" s="5" t="s">
        <v>399</v>
      </c>
      <c r="N202" s="5" t="s">
        <v>11945</v>
      </c>
      <c r="O202" s="5" t="s">
        <v>15255</v>
      </c>
      <c r="P202" s="5" t="s">
        <v>14652</v>
      </c>
      <c r="Q202" s="5">
        <v>25441140</v>
      </c>
      <c r="R202" s="5">
        <v>25441140</v>
      </c>
      <c r="S202" t="s">
        <v>42</v>
      </c>
      <c r="T202" t="s">
        <v>457</v>
      </c>
      <c r="U202" t="s">
        <v>16923</v>
      </c>
      <c r="V202" t="s">
        <v>459</v>
      </c>
    </row>
    <row r="203" spans="1:22" ht="15" x14ac:dyDescent="0.35">
      <c r="A203" s="5" t="s">
        <v>540</v>
      </c>
      <c r="B203" s="344" t="s">
        <v>542</v>
      </c>
      <c r="C203" s="5" t="s">
        <v>541</v>
      </c>
      <c r="D203" s="5" t="s">
        <v>57</v>
      </c>
      <c r="E203" s="5" t="s">
        <v>8</v>
      </c>
      <c r="F203" s="5" t="s">
        <v>42</v>
      </c>
      <c r="G203" s="5" t="s">
        <v>11</v>
      </c>
      <c r="H203" s="5" t="s">
        <v>9</v>
      </c>
      <c r="I203" s="360" t="s">
        <v>7783</v>
      </c>
      <c r="K203" s="5" t="s">
        <v>43</v>
      </c>
      <c r="L203" s="5" t="s">
        <v>467</v>
      </c>
      <c r="M203" s="5" t="s">
        <v>480</v>
      </c>
      <c r="N203" s="5" t="s">
        <v>480</v>
      </c>
      <c r="O203" s="5" t="s">
        <v>15255</v>
      </c>
      <c r="P203" s="5" t="s">
        <v>10868</v>
      </c>
      <c r="Q203" s="5">
        <v>25402468</v>
      </c>
      <c r="R203" s="5">
        <v>25400117</v>
      </c>
      <c r="S203" t="s">
        <v>42</v>
      </c>
      <c r="T203" t="s">
        <v>422</v>
      </c>
      <c r="U203" t="s">
        <v>16924</v>
      </c>
      <c r="V203" t="s">
        <v>541</v>
      </c>
    </row>
    <row r="204" spans="1:22" ht="15" x14ac:dyDescent="0.35">
      <c r="A204" s="5" t="s">
        <v>681</v>
      </c>
      <c r="B204" s="344" t="s">
        <v>654</v>
      </c>
      <c r="C204" s="5" t="s">
        <v>682</v>
      </c>
      <c r="D204" s="5" t="s">
        <v>57</v>
      </c>
      <c r="E204" s="5" t="s">
        <v>10</v>
      </c>
      <c r="F204" s="5" t="s">
        <v>42</v>
      </c>
      <c r="G204" s="5" t="s">
        <v>21</v>
      </c>
      <c r="H204" s="5" t="s">
        <v>6</v>
      </c>
      <c r="I204" s="360" t="s">
        <v>7816</v>
      </c>
      <c r="K204" s="5" t="s">
        <v>43</v>
      </c>
      <c r="L204" s="5" t="s">
        <v>14373</v>
      </c>
      <c r="M204" s="5" t="s">
        <v>11299</v>
      </c>
      <c r="N204" s="5" t="s">
        <v>11299</v>
      </c>
      <c r="O204" s="5" t="s">
        <v>15255</v>
      </c>
      <c r="P204" s="5" t="s">
        <v>635</v>
      </c>
      <c r="Q204" s="5">
        <v>24100138</v>
      </c>
      <c r="R204" s="5">
        <v>24100138</v>
      </c>
      <c r="S204" t="s">
        <v>42</v>
      </c>
      <c r="T204" t="s">
        <v>7526</v>
      </c>
      <c r="U204" t="s">
        <v>16925</v>
      </c>
      <c r="V204" t="s">
        <v>682</v>
      </c>
    </row>
    <row r="205" spans="1:22" ht="15" x14ac:dyDescent="0.35">
      <c r="A205" s="5" t="s">
        <v>6276</v>
      </c>
      <c r="B205" s="344" t="s">
        <v>6343</v>
      </c>
      <c r="C205" s="5" t="s">
        <v>6485</v>
      </c>
      <c r="D205" s="5" t="s">
        <v>57</v>
      </c>
      <c r="E205" s="5" t="s">
        <v>7</v>
      </c>
      <c r="F205" s="5" t="s">
        <v>42</v>
      </c>
      <c r="G205" s="5" t="s">
        <v>8</v>
      </c>
      <c r="H205" s="5" t="s">
        <v>8</v>
      </c>
      <c r="I205" s="360" t="s">
        <v>7757</v>
      </c>
      <c r="K205" s="5" t="s">
        <v>43</v>
      </c>
      <c r="L205" s="5" t="s">
        <v>57</v>
      </c>
      <c r="M205" s="5" t="s">
        <v>293</v>
      </c>
      <c r="N205" s="5" t="s">
        <v>293</v>
      </c>
      <c r="O205" s="5" t="s">
        <v>15255</v>
      </c>
      <c r="P205" s="5" t="s">
        <v>9381</v>
      </c>
      <c r="Q205" s="5">
        <v>22519164</v>
      </c>
      <c r="R205" s="5">
        <v>22509250</v>
      </c>
      <c r="S205" t="s">
        <v>45</v>
      </c>
      <c r="T205" t="s">
        <v>13574</v>
      </c>
    </row>
    <row r="206" spans="1:22" ht="15" x14ac:dyDescent="0.35">
      <c r="A206" s="5" t="s">
        <v>13482</v>
      </c>
      <c r="B206" s="344" t="s">
        <v>6942</v>
      </c>
      <c r="C206" s="5" t="s">
        <v>13483</v>
      </c>
      <c r="D206" s="5" t="s">
        <v>57</v>
      </c>
      <c r="E206" s="5" t="s">
        <v>11</v>
      </c>
      <c r="F206" s="5" t="s">
        <v>42</v>
      </c>
      <c r="G206" s="5" t="s">
        <v>21</v>
      </c>
      <c r="H206" s="5" t="s">
        <v>10</v>
      </c>
      <c r="I206" s="360" t="s">
        <v>7820</v>
      </c>
      <c r="K206" s="5" t="s">
        <v>43</v>
      </c>
      <c r="L206" s="5" t="s">
        <v>14373</v>
      </c>
      <c r="M206" s="5" t="s">
        <v>694</v>
      </c>
      <c r="N206" s="5" t="s">
        <v>13483</v>
      </c>
      <c r="O206" s="5" t="s">
        <v>15255</v>
      </c>
      <c r="P206" s="5" t="s">
        <v>16156</v>
      </c>
      <c r="Q206" s="5">
        <v>22009476</v>
      </c>
      <c r="R206" s="5">
        <v>22009476</v>
      </c>
      <c r="S206" t="s">
        <v>42</v>
      </c>
      <c r="T206" t="s">
        <v>12929</v>
      </c>
      <c r="U206" t="s">
        <v>16926</v>
      </c>
      <c r="V206" t="s">
        <v>13483</v>
      </c>
    </row>
    <row r="207" spans="1:22" ht="15" x14ac:dyDescent="0.35">
      <c r="A207" s="5" t="s">
        <v>655</v>
      </c>
      <c r="B207" s="344" t="s">
        <v>657</v>
      </c>
      <c r="C207" s="5" t="s">
        <v>656</v>
      </c>
      <c r="D207" s="5" t="s">
        <v>57</v>
      </c>
      <c r="E207" s="5" t="s">
        <v>10</v>
      </c>
      <c r="F207" s="5" t="s">
        <v>42</v>
      </c>
      <c r="G207" s="5" t="s">
        <v>21</v>
      </c>
      <c r="H207" s="5" t="s">
        <v>6</v>
      </c>
      <c r="I207" s="360" t="s">
        <v>7816</v>
      </c>
      <c r="K207" s="5" t="s">
        <v>43</v>
      </c>
      <c r="L207" s="5" t="s">
        <v>14373</v>
      </c>
      <c r="M207" s="5" t="s">
        <v>11299</v>
      </c>
      <c r="N207" s="5" t="s">
        <v>656</v>
      </c>
      <c r="O207" s="5" t="s">
        <v>15255</v>
      </c>
      <c r="P207" s="5" t="s">
        <v>630</v>
      </c>
      <c r="Q207" s="5">
        <v>24103911</v>
      </c>
      <c r="R207" s="5">
        <v>24101520</v>
      </c>
      <c r="S207" t="s">
        <v>42</v>
      </c>
      <c r="T207" t="s">
        <v>654</v>
      </c>
      <c r="U207" t="s">
        <v>16927</v>
      </c>
      <c r="V207" t="s">
        <v>656</v>
      </c>
    </row>
    <row r="208" spans="1:22" ht="15" x14ac:dyDescent="0.35">
      <c r="A208" s="5" t="s">
        <v>295</v>
      </c>
      <c r="B208" s="344" t="s">
        <v>6344</v>
      </c>
      <c r="C208" s="5" t="s">
        <v>296</v>
      </c>
      <c r="D208" s="5" t="s">
        <v>57</v>
      </c>
      <c r="E208" s="5" t="s">
        <v>7</v>
      </c>
      <c r="F208" s="5" t="s">
        <v>42</v>
      </c>
      <c r="G208" s="5" t="s">
        <v>8</v>
      </c>
      <c r="H208" s="5" t="s">
        <v>7</v>
      </c>
      <c r="I208" s="360" t="s">
        <v>7756</v>
      </c>
      <c r="K208" s="5" t="s">
        <v>43</v>
      </c>
      <c r="L208" s="5" t="s">
        <v>57</v>
      </c>
      <c r="M208" s="5" t="s">
        <v>61</v>
      </c>
      <c r="N208" s="5" t="s">
        <v>61</v>
      </c>
      <c r="O208" s="5" t="s">
        <v>15255</v>
      </c>
      <c r="P208" s="5" t="s">
        <v>9986</v>
      </c>
      <c r="Q208" s="5">
        <v>22703215</v>
      </c>
      <c r="R208" s="5">
        <v>22703215</v>
      </c>
      <c r="S208" t="s">
        <v>42</v>
      </c>
      <c r="T208" t="s">
        <v>7527</v>
      </c>
      <c r="U208" t="s">
        <v>16928</v>
      </c>
      <c r="V208" t="s">
        <v>296</v>
      </c>
    </row>
    <row r="209" spans="1:22" ht="15" x14ac:dyDescent="0.35">
      <c r="A209" s="5" t="s">
        <v>6277</v>
      </c>
      <c r="B209" s="344" t="s">
        <v>363</v>
      </c>
      <c r="C209" s="5" t="s">
        <v>6486</v>
      </c>
      <c r="D209" s="5" t="s">
        <v>57</v>
      </c>
      <c r="E209" s="5" t="s">
        <v>12</v>
      </c>
      <c r="F209" s="5" t="s">
        <v>42</v>
      </c>
      <c r="G209" s="5" t="s">
        <v>8</v>
      </c>
      <c r="H209" s="5" t="s">
        <v>20</v>
      </c>
      <c r="I209" s="360" t="s">
        <v>7765</v>
      </c>
      <c r="K209" s="5" t="s">
        <v>43</v>
      </c>
      <c r="L209" s="5" t="s">
        <v>57</v>
      </c>
      <c r="M209" s="5" t="s">
        <v>297</v>
      </c>
      <c r="N209" s="5" t="s">
        <v>297</v>
      </c>
      <c r="O209" s="5" t="s">
        <v>15255</v>
      </c>
      <c r="P209" s="5" t="s">
        <v>15494</v>
      </c>
      <c r="Q209" s="5">
        <v>22752865</v>
      </c>
      <c r="R209" s="5">
        <v>22752865</v>
      </c>
      <c r="S209" t="s">
        <v>45</v>
      </c>
      <c r="T209" t="s">
        <v>13574</v>
      </c>
    </row>
    <row r="210" spans="1:22" ht="15" x14ac:dyDescent="0.35">
      <c r="A210" s="5" t="s">
        <v>6278</v>
      </c>
      <c r="B210" s="344" t="s">
        <v>366</v>
      </c>
      <c r="C210" s="5" t="s">
        <v>6487</v>
      </c>
      <c r="D210" s="5" t="s">
        <v>9788</v>
      </c>
      <c r="E210" s="5" t="s">
        <v>6</v>
      </c>
      <c r="F210" s="5" t="s">
        <v>42</v>
      </c>
      <c r="G210" s="5" t="s">
        <v>6</v>
      </c>
      <c r="H210" s="5" t="s">
        <v>20</v>
      </c>
      <c r="I210" s="360" t="s">
        <v>7751</v>
      </c>
      <c r="K210" s="5" t="s">
        <v>43</v>
      </c>
      <c r="L210" s="5" t="s">
        <v>43</v>
      </c>
      <c r="M210" s="5" t="s">
        <v>14356</v>
      </c>
      <c r="N210" s="5" t="s">
        <v>11506</v>
      </c>
      <c r="O210" s="5" t="s">
        <v>15255</v>
      </c>
      <c r="P210" s="5" t="s">
        <v>15495</v>
      </c>
      <c r="Q210" s="5">
        <v>22279763</v>
      </c>
      <c r="S210" t="s">
        <v>45</v>
      </c>
      <c r="T210" t="s">
        <v>13574</v>
      </c>
    </row>
    <row r="211" spans="1:22" ht="15" x14ac:dyDescent="0.35">
      <c r="A211" s="5" t="s">
        <v>537</v>
      </c>
      <c r="B211" s="344" t="s">
        <v>539</v>
      </c>
      <c r="C211" s="5" t="s">
        <v>538</v>
      </c>
      <c r="D211" s="5" t="s">
        <v>57</v>
      </c>
      <c r="E211" s="5" t="s">
        <v>8</v>
      </c>
      <c r="F211" s="5" t="s">
        <v>42</v>
      </c>
      <c r="G211" s="5" t="s">
        <v>11</v>
      </c>
      <c r="H211" s="5" t="s">
        <v>7</v>
      </c>
      <c r="I211" s="360" t="s">
        <v>7781</v>
      </c>
      <c r="K211" s="5" t="s">
        <v>43</v>
      </c>
      <c r="L211" s="5" t="s">
        <v>467</v>
      </c>
      <c r="M211" s="5" t="s">
        <v>11684</v>
      </c>
      <c r="N211" s="5" t="s">
        <v>11866</v>
      </c>
      <c r="O211" s="5" t="s">
        <v>15255</v>
      </c>
      <c r="P211" s="5" t="s">
        <v>14597</v>
      </c>
      <c r="Q211" s="5">
        <v>22302937</v>
      </c>
      <c r="R211" s="5">
        <v>22302937</v>
      </c>
      <c r="S211" t="s">
        <v>42</v>
      </c>
      <c r="T211" t="s">
        <v>516</v>
      </c>
      <c r="U211" t="s">
        <v>16929</v>
      </c>
      <c r="V211" t="s">
        <v>538</v>
      </c>
    </row>
    <row r="212" spans="1:22" ht="15" x14ac:dyDescent="0.35">
      <c r="A212" s="5" t="s">
        <v>442</v>
      </c>
      <c r="B212" s="344" t="s">
        <v>6415</v>
      </c>
      <c r="C212" s="5" t="s">
        <v>443</v>
      </c>
      <c r="D212" s="5" t="s">
        <v>57</v>
      </c>
      <c r="E212" s="5" t="s">
        <v>9</v>
      </c>
      <c r="F212" s="5" t="s">
        <v>74</v>
      </c>
      <c r="G212" s="5" t="s">
        <v>6</v>
      </c>
      <c r="H212" s="5" t="s">
        <v>12</v>
      </c>
      <c r="I212" s="360" t="s">
        <v>7981</v>
      </c>
      <c r="K212" s="5" t="s">
        <v>224</v>
      </c>
      <c r="L212" s="5" t="s">
        <v>224</v>
      </c>
      <c r="M212" s="5" t="s">
        <v>414</v>
      </c>
      <c r="N212" s="5" t="s">
        <v>444</v>
      </c>
      <c r="O212" s="5" t="s">
        <v>15255</v>
      </c>
      <c r="P212" s="5" t="s">
        <v>14712</v>
      </c>
      <c r="Q212" s="5">
        <v>25480029</v>
      </c>
      <c r="S212" t="s">
        <v>42</v>
      </c>
      <c r="T212" t="s">
        <v>346</v>
      </c>
      <c r="U212" t="s">
        <v>16930</v>
      </c>
      <c r="V212" t="s">
        <v>443</v>
      </c>
    </row>
    <row r="213" spans="1:22" ht="15" x14ac:dyDescent="0.35">
      <c r="A213" s="5" t="s">
        <v>9902</v>
      </c>
      <c r="B213" s="344" t="s">
        <v>952</v>
      </c>
      <c r="C213" s="5" t="s">
        <v>9903</v>
      </c>
      <c r="D213" s="5" t="s">
        <v>57</v>
      </c>
      <c r="E213" s="5" t="s">
        <v>10</v>
      </c>
      <c r="F213" s="5" t="s">
        <v>42</v>
      </c>
      <c r="G213" s="5" t="s">
        <v>21</v>
      </c>
      <c r="H213" s="5" t="s">
        <v>8</v>
      </c>
      <c r="I213" s="360" t="s">
        <v>7818</v>
      </c>
      <c r="K213" s="5" t="s">
        <v>43</v>
      </c>
      <c r="L213" s="5" t="s">
        <v>14373</v>
      </c>
      <c r="M213" s="5" t="s">
        <v>11530</v>
      </c>
      <c r="N213" s="5" t="s">
        <v>9903</v>
      </c>
      <c r="O213" s="5" t="s">
        <v>15255</v>
      </c>
      <c r="P213" s="5" t="s">
        <v>10178</v>
      </c>
      <c r="Q213" s="5">
        <v>24102104</v>
      </c>
      <c r="S213" t="s">
        <v>42</v>
      </c>
      <c r="T213" t="s">
        <v>951</v>
      </c>
      <c r="U213" t="s">
        <v>16931</v>
      </c>
      <c r="V213" t="s">
        <v>9903</v>
      </c>
    </row>
    <row r="214" spans="1:22" ht="15" x14ac:dyDescent="0.35">
      <c r="A214" s="5" t="s">
        <v>6279</v>
      </c>
      <c r="B214" s="344" t="s">
        <v>370</v>
      </c>
      <c r="C214" s="5" t="s">
        <v>6488</v>
      </c>
      <c r="D214" s="5" t="s">
        <v>57</v>
      </c>
      <c r="E214" s="5" t="s">
        <v>7</v>
      </c>
      <c r="F214" s="5" t="s">
        <v>42</v>
      </c>
      <c r="G214" s="5" t="s">
        <v>8</v>
      </c>
      <c r="H214" s="5" t="s">
        <v>9</v>
      </c>
      <c r="I214" s="360" t="s">
        <v>7758</v>
      </c>
      <c r="K214" s="5" t="s">
        <v>43</v>
      </c>
      <c r="L214" s="5" t="s">
        <v>57</v>
      </c>
      <c r="M214" s="5" t="s">
        <v>282</v>
      </c>
      <c r="N214" s="5" t="s">
        <v>282</v>
      </c>
      <c r="O214" s="5" t="s">
        <v>15255</v>
      </c>
      <c r="P214" s="5" t="s">
        <v>13920</v>
      </c>
      <c r="Q214" s="5">
        <v>22593206</v>
      </c>
      <c r="R214" s="5">
        <v>22593206</v>
      </c>
      <c r="S214" t="s">
        <v>45</v>
      </c>
      <c r="T214" t="s">
        <v>13574</v>
      </c>
    </row>
    <row r="215" spans="1:22" ht="15" x14ac:dyDescent="0.35">
      <c r="A215" s="5" t="s">
        <v>10348</v>
      </c>
      <c r="B215" s="344" t="s">
        <v>7090</v>
      </c>
      <c r="C215" s="5" t="s">
        <v>122</v>
      </c>
      <c r="D215" s="5" t="s">
        <v>57</v>
      </c>
      <c r="E215" s="5" t="s">
        <v>11</v>
      </c>
      <c r="F215" s="5" t="s">
        <v>42</v>
      </c>
      <c r="G215" s="5" t="s">
        <v>11</v>
      </c>
      <c r="H215" s="5" t="s">
        <v>8</v>
      </c>
      <c r="I215" s="360" t="s">
        <v>7782</v>
      </c>
      <c r="K215" s="5" t="s">
        <v>43</v>
      </c>
      <c r="L215" s="5" t="s">
        <v>467</v>
      </c>
      <c r="M215" s="5" t="s">
        <v>11520</v>
      </c>
      <c r="N215" s="5" t="s">
        <v>122</v>
      </c>
      <c r="O215" s="5" t="s">
        <v>15255</v>
      </c>
      <c r="P215" s="5" t="s">
        <v>10787</v>
      </c>
      <c r="Q215" s="5">
        <v>24162125</v>
      </c>
      <c r="R215" s="5">
        <v>85433849</v>
      </c>
      <c r="S215" t="s">
        <v>42</v>
      </c>
      <c r="T215" t="s">
        <v>410</v>
      </c>
      <c r="U215" t="s">
        <v>16932</v>
      </c>
      <c r="V215" t="s">
        <v>122</v>
      </c>
    </row>
    <row r="216" spans="1:22" ht="15" x14ac:dyDescent="0.35">
      <c r="A216" s="5" t="s">
        <v>725</v>
      </c>
      <c r="B216" s="344" t="s">
        <v>727</v>
      </c>
      <c r="C216" s="5" t="s">
        <v>726</v>
      </c>
      <c r="D216" s="5" t="s">
        <v>57</v>
      </c>
      <c r="E216" s="5" t="s">
        <v>11</v>
      </c>
      <c r="F216" s="5" t="s">
        <v>42</v>
      </c>
      <c r="G216" s="5" t="s">
        <v>21</v>
      </c>
      <c r="H216" s="5" t="s">
        <v>10</v>
      </c>
      <c r="I216" s="360" t="s">
        <v>7820</v>
      </c>
      <c r="K216" s="5" t="s">
        <v>43</v>
      </c>
      <c r="L216" s="5" t="s">
        <v>14373</v>
      </c>
      <c r="M216" s="5" t="s">
        <v>694</v>
      </c>
      <c r="N216" s="5" t="s">
        <v>726</v>
      </c>
      <c r="O216" s="5" t="s">
        <v>15255</v>
      </c>
      <c r="P216" s="5" t="s">
        <v>14708</v>
      </c>
      <c r="Q216" s="5">
        <v>24103498</v>
      </c>
      <c r="R216" s="5">
        <v>24103498</v>
      </c>
      <c r="S216" t="s">
        <v>42</v>
      </c>
      <c r="T216" t="s">
        <v>724</v>
      </c>
      <c r="U216" t="s">
        <v>16933</v>
      </c>
      <c r="V216" t="s">
        <v>726</v>
      </c>
    </row>
    <row r="217" spans="1:22" ht="15" x14ac:dyDescent="0.35">
      <c r="A217" s="5" t="s">
        <v>426</v>
      </c>
      <c r="B217" s="344" t="s">
        <v>429</v>
      </c>
      <c r="C217" s="5" t="s">
        <v>427</v>
      </c>
      <c r="D217" s="5" t="s">
        <v>57</v>
      </c>
      <c r="E217" s="5" t="s">
        <v>9</v>
      </c>
      <c r="F217" s="5" t="s">
        <v>74</v>
      </c>
      <c r="G217" s="5" t="s">
        <v>6</v>
      </c>
      <c r="H217" s="5" t="s">
        <v>12</v>
      </c>
      <c r="I217" s="360" t="s">
        <v>7981</v>
      </c>
      <c r="K217" s="5" t="s">
        <v>224</v>
      </c>
      <c r="L217" s="5" t="s">
        <v>224</v>
      </c>
      <c r="M217" s="5" t="s">
        <v>414</v>
      </c>
      <c r="N217" s="5" t="s">
        <v>428</v>
      </c>
      <c r="O217" s="5" t="s">
        <v>15255</v>
      </c>
      <c r="P217" s="5" t="s">
        <v>14525</v>
      </c>
      <c r="Q217" s="5">
        <v>25480276</v>
      </c>
      <c r="R217" s="5">
        <v>25480276</v>
      </c>
      <c r="S217" t="s">
        <v>42</v>
      </c>
      <c r="T217" t="s">
        <v>358</v>
      </c>
      <c r="U217" t="s">
        <v>16934</v>
      </c>
      <c r="V217" t="s">
        <v>427</v>
      </c>
    </row>
    <row r="218" spans="1:22" ht="15" x14ac:dyDescent="0.35">
      <c r="A218" s="5" t="s">
        <v>462</v>
      </c>
      <c r="B218" s="344" t="s">
        <v>465</v>
      </c>
      <c r="C218" s="5" t="s">
        <v>463</v>
      </c>
      <c r="D218" s="5" t="s">
        <v>57</v>
      </c>
      <c r="E218" s="5" t="s">
        <v>9</v>
      </c>
      <c r="F218" s="5" t="s">
        <v>74</v>
      </c>
      <c r="G218" s="5" t="s">
        <v>6</v>
      </c>
      <c r="H218" s="5" t="s">
        <v>12</v>
      </c>
      <c r="I218" s="360" t="s">
        <v>7981</v>
      </c>
      <c r="K218" s="5" t="s">
        <v>224</v>
      </c>
      <c r="L218" s="5" t="s">
        <v>224</v>
      </c>
      <c r="M218" s="5" t="s">
        <v>414</v>
      </c>
      <c r="N218" s="5" t="s">
        <v>464</v>
      </c>
      <c r="O218" s="5" t="s">
        <v>15255</v>
      </c>
      <c r="P218" s="5" t="s">
        <v>13593</v>
      </c>
      <c r="Q218" s="5">
        <v>25480085</v>
      </c>
      <c r="R218" s="5">
        <v>25480085</v>
      </c>
      <c r="S218" t="s">
        <v>42</v>
      </c>
      <c r="T218" t="s">
        <v>7528</v>
      </c>
      <c r="U218" t="s">
        <v>16935</v>
      </c>
      <c r="V218" t="s">
        <v>463</v>
      </c>
    </row>
    <row r="219" spans="1:22" ht="15" x14ac:dyDescent="0.35">
      <c r="A219" s="5" t="s">
        <v>659</v>
      </c>
      <c r="B219" s="344" t="s">
        <v>662</v>
      </c>
      <c r="C219" s="5" t="s">
        <v>660</v>
      </c>
      <c r="D219" s="5" t="s">
        <v>57</v>
      </c>
      <c r="E219" s="5" t="s">
        <v>10</v>
      </c>
      <c r="F219" s="5" t="s">
        <v>42</v>
      </c>
      <c r="G219" s="5" t="s">
        <v>21</v>
      </c>
      <c r="H219" s="5" t="s">
        <v>7</v>
      </c>
      <c r="I219" s="360" t="s">
        <v>7817</v>
      </c>
      <c r="K219" s="5" t="s">
        <v>43</v>
      </c>
      <c r="L219" s="5" t="s">
        <v>14373</v>
      </c>
      <c r="M219" s="5" t="s">
        <v>643</v>
      </c>
      <c r="N219" s="5" t="s">
        <v>660</v>
      </c>
      <c r="O219" s="5" t="s">
        <v>15255</v>
      </c>
      <c r="P219" s="5" t="s">
        <v>661</v>
      </c>
      <c r="Q219" s="5">
        <v>24101660</v>
      </c>
      <c r="R219" s="5">
        <v>83200662</v>
      </c>
      <c r="S219" t="s">
        <v>42</v>
      </c>
      <c r="T219" t="s">
        <v>657</v>
      </c>
      <c r="U219" t="s">
        <v>16936</v>
      </c>
      <c r="V219" t="s">
        <v>660</v>
      </c>
    </row>
    <row r="220" spans="1:22" ht="15" x14ac:dyDescent="0.35">
      <c r="A220" s="5" t="s">
        <v>8328</v>
      </c>
      <c r="B220" s="344" t="s">
        <v>8329</v>
      </c>
      <c r="C220" s="5" t="s">
        <v>386</v>
      </c>
      <c r="D220" s="5" t="s">
        <v>57</v>
      </c>
      <c r="E220" s="5" t="s">
        <v>11</v>
      </c>
      <c r="F220" s="5" t="s">
        <v>42</v>
      </c>
      <c r="G220" s="5" t="s">
        <v>21</v>
      </c>
      <c r="H220" s="5" t="s">
        <v>9</v>
      </c>
      <c r="I220" s="360" t="s">
        <v>7819</v>
      </c>
      <c r="K220" s="5" t="s">
        <v>43</v>
      </c>
      <c r="L220" s="5" t="s">
        <v>14373</v>
      </c>
      <c r="M220" s="5" t="s">
        <v>689</v>
      </c>
      <c r="N220" s="5" t="s">
        <v>11510</v>
      </c>
      <c r="O220" s="5" t="s">
        <v>15255</v>
      </c>
      <c r="P220" s="5" t="s">
        <v>14790</v>
      </c>
      <c r="Q220" s="5">
        <v>24170936</v>
      </c>
      <c r="R220" s="5">
        <v>24170936</v>
      </c>
      <c r="S220" t="s">
        <v>42</v>
      </c>
      <c r="T220" t="s">
        <v>713</v>
      </c>
      <c r="U220" t="s">
        <v>16937</v>
      </c>
      <c r="V220" t="s">
        <v>386</v>
      </c>
    </row>
    <row r="221" spans="1:22" ht="15" x14ac:dyDescent="0.35">
      <c r="A221" s="5" t="s">
        <v>665</v>
      </c>
      <c r="B221" s="344" t="s">
        <v>664</v>
      </c>
      <c r="C221" s="5" t="s">
        <v>666</v>
      </c>
      <c r="D221" s="5" t="s">
        <v>57</v>
      </c>
      <c r="E221" s="5" t="s">
        <v>10</v>
      </c>
      <c r="F221" s="5" t="s">
        <v>42</v>
      </c>
      <c r="G221" s="5" t="s">
        <v>21</v>
      </c>
      <c r="H221" s="5" t="s">
        <v>6</v>
      </c>
      <c r="I221" s="360" t="s">
        <v>7816</v>
      </c>
      <c r="K221" s="5" t="s">
        <v>43</v>
      </c>
      <c r="L221" s="5" t="s">
        <v>14373</v>
      </c>
      <c r="M221" s="5" t="s">
        <v>11299</v>
      </c>
      <c r="N221" s="5" t="s">
        <v>11527</v>
      </c>
      <c r="O221" s="5" t="s">
        <v>15255</v>
      </c>
      <c r="P221" s="5" t="s">
        <v>10035</v>
      </c>
      <c r="Q221" s="5">
        <v>24103759</v>
      </c>
      <c r="R221" s="5">
        <v>24103759</v>
      </c>
      <c r="S221" t="s">
        <v>42</v>
      </c>
      <c r="T221" t="s">
        <v>664</v>
      </c>
      <c r="U221" t="s">
        <v>16938</v>
      </c>
      <c r="V221" t="s">
        <v>666</v>
      </c>
    </row>
    <row r="222" spans="1:22" ht="15" x14ac:dyDescent="0.35">
      <c r="A222" s="5" t="s">
        <v>545</v>
      </c>
      <c r="B222" s="344" t="s">
        <v>6346</v>
      </c>
      <c r="C222" s="5" t="s">
        <v>546</v>
      </c>
      <c r="D222" s="5" t="s">
        <v>57</v>
      </c>
      <c r="E222" s="5" t="s">
        <v>8</v>
      </c>
      <c r="F222" s="5" t="s">
        <v>42</v>
      </c>
      <c r="G222" s="5" t="s">
        <v>11</v>
      </c>
      <c r="H222" s="5" t="s">
        <v>8</v>
      </c>
      <c r="I222" s="360" t="s">
        <v>7782</v>
      </c>
      <c r="K222" s="5" t="s">
        <v>43</v>
      </c>
      <c r="L222" s="5" t="s">
        <v>467</v>
      </c>
      <c r="M222" s="5" t="s">
        <v>11520</v>
      </c>
      <c r="N222" s="5" t="s">
        <v>11520</v>
      </c>
      <c r="O222" s="5" t="s">
        <v>15255</v>
      </c>
      <c r="P222" s="5" t="s">
        <v>14366</v>
      </c>
      <c r="Q222" s="5">
        <v>24103962</v>
      </c>
      <c r="R222" s="5">
        <v>24103962</v>
      </c>
      <c r="S222" t="s">
        <v>42</v>
      </c>
      <c r="T222" t="s">
        <v>544</v>
      </c>
      <c r="U222" t="s">
        <v>16939</v>
      </c>
      <c r="V222" t="s">
        <v>546</v>
      </c>
    </row>
    <row r="223" spans="1:22" ht="15" x14ac:dyDescent="0.35">
      <c r="A223" s="5" t="s">
        <v>8519</v>
      </c>
      <c r="B223" s="344" t="s">
        <v>7209</v>
      </c>
      <c r="C223" s="5" t="s">
        <v>8520</v>
      </c>
      <c r="D223" s="5" t="s">
        <v>57</v>
      </c>
      <c r="E223" s="5" t="s">
        <v>11</v>
      </c>
      <c r="F223" s="5" t="s">
        <v>42</v>
      </c>
      <c r="G223" s="5" t="s">
        <v>21</v>
      </c>
      <c r="H223" s="5" t="s">
        <v>10</v>
      </c>
      <c r="I223" s="360" t="s">
        <v>7820</v>
      </c>
      <c r="K223" s="5" t="s">
        <v>43</v>
      </c>
      <c r="L223" s="5" t="s">
        <v>14373</v>
      </c>
      <c r="M223" s="5" t="s">
        <v>694</v>
      </c>
      <c r="N223" s="5" t="s">
        <v>8520</v>
      </c>
      <c r="O223" s="5" t="s">
        <v>15255</v>
      </c>
      <c r="P223" s="5" t="s">
        <v>16190</v>
      </c>
      <c r="Q223" s="5">
        <v>22000879</v>
      </c>
      <c r="R223" s="5">
        <v>24107216</v>
      </c>
      <c r="S223" t="s">
        <v>42</v>
      </c>
      <c r="T223" t="s">
        <v>718</v>
      </c>
      <c r="U223" t="s">
        <v>16940</v>
      </c>
      <c r="V223" t="s">
        <v>8520</v>
      </c>
    </row>
    <row r="224" spans="1:22" ht="15" x14ac:dyDescent="0.35">
      <c r="A224" s="5" t="s">
        <v>9895</v>
      </c>
      <c r="B224" s="344" t="s">
        <v>7322</v>
      </c>
      <c r="C224" s="5" t="s">
        <v>9896</v>
      </c>
      <c r="D224" s="5" t="s">
        <v>57</v>
      </c>
      <c r="E224" s="5" t="s">
        <v>11</v>
      </c>
      <c r="F224" s="5" t="s">
        <v>42</v>
      </c>
      <c r="G224" s="5" t="s">
        <v>21</v>
      </c>
      <c r="H224" s="5" t="s">
        <v>10</v>
      </c>
      <c r="I224" s="360" t="s">
        <v>7820</v>
      </c>
      <c r="K224" s="5" t="s">
        <v>43</v>
      </c>
      <c r="L224" s="5" t="s">
        <v>14373</v>
      </c>
      <c r="M224" s="5" t="s">
        <v>694</v>
      </c>
      <c r="N224" s="5" t="s">
        <v>9896</v>
      </c>
      <c r="O224" s="5" t="s">
        <v>15255</v>
      </c>
      <c r="P224" s="5" t="s">
        <v>12946</v>
      </c>
      <c r="Q224" s="5">
        <v>87202726</v>
      </c>
      <c r="R224" s="5">
        <v>24104951</v>
      </c>
      <c r="S224" t="s">
        <v>42</v>
      </c>
      <c r="T224" t="s">
        <v>298</v>
      </c>
      <c r="U224" t="s">
        <v>16941</v>
      </c>
      <c r="V224" t="s">
        <v>9896</v>
      </c>
    </row>
    <row r="225" spans="1:22" ht="15" x14ac:dyDescent="0.35">
      <c r="A225" s="5" t="s">
        <v>9547</v>
      </c>
      <c r="B225" s="344" t="s">
        <v>6909</v>
      </c>
      <c r="C225" s="5" t="s">
        <v>9548</v>
      </c>
      <c r="D225" s="5" t="s">
        <v>57</v>
      </c>
      <c r="E225" s="5" t="s">
        <v>11</v>
      </c>
      <c r="F225" s="5" t="s">
        <v>42</v>
      </c>
      <c r="G225" s="5" t="s">
        <v>21</v>
      </c>
      <c r="H225" s="5" t="s">
        <v>10</v>
      </c>
      <c r="I225" s="360" t="s">
        <v>7820</v>
      </c>
      <c r="K225" s="5" t="s">
        <v>43</v>
      </c>
      <c r="L225" s="5" t="s">
        <v>14373</v>
      </c>
      <c r="M225" s="5" t="s">
        <v>694</v>
      </c>
      <c r="N225" s="5" t="s">
        <v>9548</v>
      </c>
      <c r="O225" s="5" t="s">
        <v>15255</v>
      </c>
      <c r="P225" s="5" t="s">
        <v>9572</v>
      </c>
      <c r="Q225" s="5">
        <v>84947756</v>
      </c>
      <c r="S225" t="s">
        <v>42</v>
      </c>
      <c r="T225" t="s">
        <v>113</v>
      </c>
      <c r="U225" t="s">
        <v>16942</v>
      </c>
      <c r="V225" t="s">
        <v>9548</v>
      </c>
    </row>
    <row r="226" spans="1:22" ht="15" x14ac:dyDescent="0.35">
      <c r="A226" s="5" t="s">
        <v>8336</v>
      </c>
      <c r="B226" s="344" t="s">
        <v>717</v>
      </c>
      <c r="C226" s="5" t="s">
        <v>716</v>
      </c>
      <c r="D226" s="5" t="s">
        <v>57</v>
      </c>
      <c r="E226" s="5" t="s">
        <v>11</v>
      </c>
      <c r="F226" s="5" t="s">
        <v>42</v>
      </c>
      <c r="G226" s="5" t="s">
        <v>21</v>
      </c>
      <c r="H226" s="5" t="s">
        <v>10</v>
      </c>
      <c r="I226" s="360" t="s">
        <v>7820</v>
      </c>
      <c r="K226" s="5" t="s">
        <v>43</v>
      </c>
      <c r="L226" s="5" t="s">
        <v>14373</v>
      </c>
      <c r="M226" s="5" t="s">
        <v>694</v>
      </c>
      <c r="N226" s="5" t="s">
        <v>716</v>
      </c>
      <c r="O226" s="5" t="s">
        <v>15255</v>
      </c>
      <c r="P226" s="5" t="s">
        <v>9387</v>
      </c>
      <c r="Q226" s="5">
        <v>24104951</v>
      </c>
      <c r="R226" s="5">
        <v>24107216</v>
      </c>
      <c r="S226" t="s">
        <v>42</v>
      </c>
      <c r="T226" t="s">
        <v>715</v>
      </c>
      <c r="U226" t="s">
        <v>16943</v>
      </c>
      <c r="V226" t="s">
        <v>716</v>
      </c>
    </row>
    <row r="227" spans="1:22" ht="15" x14ac:dyDescent="0.35">
      <c r="A227" s="5" t="s">
        <v>11322</v>
      </c>
      <c r="B227" s="344" t="s">
        <v>10811</v>
      </c>
      <c r="C227" s="5" t="s">
        <v>11323</v>
      </c>
      <c r="D227" s="5" t="s">
        <v>57</v>
      </c>
      <c r="E227" s="5" t="s">
        <v>9</v>
      </c>
      <c r="F227" s="5" t="s">
        <v>42</v>
      </c>
      <c r="G227" s="5" t="s">
        <v>8</v>
      </c>
      <c r="H227" s="5" t="s">
        <v>7</v>
      </c>
      <c r="I227" s="360" t="s">
        <v>7756</v>
      </c>
      <c r="K227" s="5" t="s">
        <v>43</v>
      </c>
      <c r="L227" s="5" t="s">
        <v>57</v>
      </c>
      <c r="M227" s="5" t="s">
        <v>61</v>
      </c>
      <c r="N227" s="5" t="s">
        <v>11323</v>
      </c>
      <c r="O227" s="5" t="s">
        <v>15255</v>
      </c>
      <c r="P227" s="5" t="s">
        <v>16326</v>
      </c>
      <c r="Q227" s="5">
        <v>25480520</v>
      </c>
      <c r="R227" s="5">
        <v>25480520</v>
      </c>
      <c r="S227" t="s">
        <v>42</v>
      </c>
      <c r="T227" t="s">
        <v>412</v>
      </c>
      <c r="U227" t="s">
        <v>16944</v>
      </c>
      <c r="V227" t="s">
        <v>11323</v>
      </c>
    </row>
    <row r="228" spans="1:22" ht="15" x14ac:dyDescent="0.35">
      <c r="A228" s="5" t="s">
        <v>668</v>
      </c>
      <c r="B228" s="344" t="s">
        <v>565</v>
      </c>
      <c r="C228" s="5" t="s">
        <v>669</v>
      </c>
      <c r="D228" s="5" t="s">
        <v>57</v>
      </c>
      <c r="E228" s="5" t="s">
        <v>10</v>
      </c>
      <c r="F228" s="5" t="s">
        <v>42</v>
      </c>
      <c r="G228" s="5" t="s">
        <v>21</v>
      </c>
      <c r="H228" s="5" t="s">
        <v>6</v>
      </c>
      <c r="I228" s="360" t="s">
        <v>7816</v>
      </c>
      <c r="K228" s="5" t="s">
        <v>43</v>
      </c>
      <c r="L228" s="5" t="s">
        <v>14373</v>
      </c>
      <c r="M228" s="5" t="s">
        <v>11299</v>
      </c>
      <c r="N228" s="5" t="s">
        <v>669</v>
      </c>
      <c r="O228" s="5" t="s">
        <v>15255</v>
      </c>
      <c r="P228" s="5" t="s">
        <v>15529</v>
      </c>
      <c r="Q228" s="5">
        <v>24107095</v>
      </c>
      <c r="R228" s="5">
        <v>24107095</v>
      </c>
      <c r="S228" t="s">
        <v>42</v>
      </c>
      <c r="T228" t="s">
        <v>466</v>
      </c>
      <c r="U228" t="s">
        <v>16945</v>
      </c>
      <c r="V228" t="s">
        <v>669</v>
      </c>
    </row>
    <row r="229" spans="1:22" ht="15" x14ac:dyDescent="0.35">
      <c r="A229" s="5" t="s">
        <v>380</v>
      </c>
      <c r="B229" s="344" t="s">
        <v>381</v>
      </c>
      <c r="C229" s="5" t="s">
        <v>190</v>
      </c>
      <c r="D229" s="5" t="s">
        <v>57</v>
      </c>
      <c r="E229" s="5" t="s">
        <v>6</v>
      </c>
      <c r="F229" s="5" t="s">
        <v>42</v>
      </c>
      <c r="G229" s="5" t="s">
        <v>8</v>
      </c>
      <c r="H229" s="5" t="s">
        <v>12</v>
      </c>
      <c r="I229" s="360" t="s">
        <v>7761</v>
      </c>
      <c r="K229" s="5" t="s">
        <v>43</v>
      </c>
      <c r="L229" s="5" t="s">
        <v>57</v>
      </c>
      <c r="M229" s="5" t="s">
        <v>11511</v>
      </c>
      <c r="N229" s="5" t="s">
        <v>190</v>
      </c>
      <c r="O229" s="5" t="s">
        <v>15255</v>
      </c>
      <c r="P229" s="5" t="s">
        <v>404</v>
      </c>
      <c r="Q229" s="5">
        <v>22741611</v>
      </c>
      <c r="R229" s="5">
        <v>22763311</v>
      </c>
      <c r="S229" t="s">
        <v>42</v>
      </c>
      <c r="T229" t="s">
        <v>7529</v>
      </c>
      <c r="U229" t="s">
        <v>16946</v>
      </c>
      <c r="V229" t="s">
        <v>190</v>
      </c>
    </row>
    <row r="230" spans="1:22" ht="15" x14ac:dyDescent="0.35">
      <c r="A230" s="5" t="s">
        <v>671</v>
      </c>
      <c r="B230" s="344" t="s">
        <v>673</v>
      </c>
      <c r="C230" s="5" t="s">
        <v>672</v>
      </c>
      <c r="D230" s="5" t="s">
        <v>57</v>
      </c>
      <c r="E230" s="5" t="s">
        <v>10</v>
      </c>
      <c r="F230" s="5" t="s">
        <v>42</v>
      </c>
      <c r="G230" s="5" t="s">
        <v>21</v>
      </c>
      <c r="H230" s="5" t="s">
        <v>6</v>
      </c>
      <c r="I230" s="360" t="s">
        <v>7816</v>
      </c>
      <c r="K230" s="5" t="s">
        <v>43</v>
      </c>
      <c r="L230" s="5" t="s">
        <v>14373</v>
      </c>
      <c r="M230" s="5" t="s">
        <v>11299</v>
      </c>
      <c r="N230" s="5" t="s">
        <v>672</v>
      </c>
      <c r="O230" s="5" t="s">
        <v>15255</v>
      </c>
      <c r="P230" s="5" t="s">
        <v>15703</v>
      </c>
      <c r="Q230" s="5">
        <v>24100746</v>
      </c>
      <c r="S230" t="s">
        <v>42</v>
      </c>
      <c r="T230" t="s">
        <v>6567</v>
      </c>
      <c r="U230" t="s">
        <v>16947</v>
      </c>
      <c r="V230" t="s">
        <v>672</v>
      </c>
    </row>
    <row r="231" spans="1:22" ht="15" x14ac:dyDescent="0.35">
      <c r="A231" s="5" t="s">
        <v>418</v>
      </c>
      <c r="B231" s="344" t="s">
        <v>419</v>
      </c>
      <c r="C231" s="5" t="s">
        <v>7174</v>
      </c>
      <c r="D231" s="5" t="s">
        <v>57</v>
      </c>
      <c r="E231" s="5" t="s">
        <v>9</v>
      </c>
      <c r="F231" s="5" t="s">
        <v>42</v>
      </c>
      <c r="G231" s="5" t="s">
        <v>8</v>
      </c>
      <c r="H231" s="5" t="s">
        <v>11</v>
      </c>
      <c r="I231" s="360" t="s">
        <v>7760</v>
      </c>
      <c r="K231" s="5" t="s">
        <v>43</v>
      </c>
      <c r="L231" s="5" t="s">
        <v>57</v>
      </c>
      <c r="M231" s="5" t="s">
        <v>11514</v>
      </c>
      <c r="N231" s="5" t="s">
        <v>11997</v>
      </c>
      <c r="O231" s="5" t="s">
        <v>15255</v>
      </c>
      <c r="P231" s="5" t="s">
        <v>15896</v>
      </c>
      <c r="Q231" s="5">
        <v>25442186</v>
      </c>
      <c r="R231" s="5">
        <v>25442186</v>
      </c>
      <c r="S231" t="s">
        <v>42</v>
      </c>
      <c r="T231" t="s">
        <v>339</v>
      </c>
      <c r="U231" t="s">
        <v>16948</v>
      </c>
      <c r="V231" t="s">
        <v>7174</v>
      </c>
    </row>
    <row r="232" spans="1:22" ht="15" x14ac:dyDescent="0.35">
      <c r="A232" s="5" t="s">
        <v>5788</v>
      </c>
      <c r="B232" s="344" t="s">
        <v>2115</v>
      </c>
      <c r="C232" s="5" t="s">
        <v>5789</v>
      </c>
      <c r="D232" s="5" t="s">
        <v>57</v>
      </c>
      <c r="E232" s="5" t="s">
        <v>6</v>
      </c>
      <c r="F232" s="5" t="s">
        <v>42</v>
      </c>
      <c r="G232" s="5" t="s">
        <v>8</v>
      </c>
      <c r="H232" s="5" t="s">
        <v>16</v>
      </c>
      <c r="I232" s="360" t="s">
        <v>7764</v>
      </c>
      <c r="K232" s="5" t="s">
        <v>43</v>
      </c>
      <c r="L232" s="5" t="s">
        <v>57</v>
      </c>
      <c r="M232" s="5" t="s">
        <v>373</v>
      </c>
      <c r="N232" s="5" t="s">
        <v>1272</v>
      </c>
      <c r="O232" s="5" t="s">
        <v>15255</v>
      </c>
      <c r="P232" s="5" t="s">
        <v>10789</v>
      </c>
      <c r="Q232" s="5">
        <v>22191805</v>
      </c>
      <c r="R232" s="5">
        <v>22191805</v>
      </c>
      <c r="S232" t="s">
        <v>42</v>
      </c>
      <c r="T232" t="s">
        <v>6892</v>
      </c>
      <c r="U232" t="s">
        <v>16949</v>
      </c>
      <c r="V232" t="s">
        <v>5789</v>
      </c>
    </row>
    <row r="233" spans="1:22" ht="15" x14ac:dyDescent="0.35">
      <c r="A233" s="5" t="s">
        <v>394</v>
      </c>
      <c r="B233" s="344" t="s">
        <v>396</v>
      </c>
      <c r="C233" s="5" t="s">
        <v>395</v>
      </c>
      <c r="D233" s="5" t="s">
        <v>57</v>
      </c>
      <c r="E233" s="5" t="s">
        <v>12</v>
      </c>
      <c r="F233" s="5" t="s">
        <v>42</v>
      </c>
      <c r="G233" s="5" t="s">
        <v>8</v>
      </c>
      <c r="H233" s="5" t="s">
        <v>6</v>
      </c>
      <c r="I233" s="360" t="s">
        <v>7755</v>
      </c>
      <c r="K233" s="5" t="s">
        <v>43</v>
      </c>
      <c r="L233" s="5" t="s">
        <v>57</v>
      </c>
      <c r="M233" s="5" t="s">
        <v>57</v>
      </c>
      <c r="N233" s="5" t="s">
        <v>395</v>
      </c>
      <c r="O233" s="5" t="s">
        <v>15255</v>
      </c>
      <c r="P233" s="5" t="s">
        <v>13594</v>
      </c>
      <c r="Q233" s="5">
        <v>22599626</v>
      </c>
      <c r="S233" t="s">
        <v>42</v>
      </c>
      <c r="T233" t="s">
        <v>7530</v>
      </c>
      <c r="U233" t="s">
        <v>16950</v>
      </c>
      <c r="V233" t="s">
        <v>395</v>
      </c>
    </row>
    <row r="234" spans="1:22" ht="15" x14ac:dyDescent="0.35">
      <c r="A234" s="5" t="s">
        <v>273</v>
      </c>
      <c r="B234" s="344" t="s">
        <v>276</v>
      </c>
      <c r="C234" s="5" t="s">
        <v>274</v>
      </c>
      <c r="D234" s="5" t="s">
        <v>57</v>
      </c>
      <c r="E234" s="5" t="s">
        <v>7</v>
      </c>
      <c r="F234" s="5" t="s">
        <v>42</v>
      </c>
      <c r="G234" s="5" t="s">
        <v>8</v>
      </c>
      <c r="H234" s="5" t="s">
        <v>7</v>
      </c>
      <c r="I234" s="360" t="s">
        <v>7756</v>
      </c>
      <c r="K234" s="5" t="s">
        <v>43</v>
      </c>
      <c r="L234" s="5" t="s">
        <v>57</v>
      </c>
      <c r="M234" s="5" t="s">
        <v>61</v>
      </c>
      <c r="N234" s="5" t="s">
        <v>275</v>
      </c>
      <c r="O234" s="5" t="s">
        <v>15255</v>
      </c>
      <c r="P234" s="5" t="s">
        <v>8516</v>
      </c>
      <c r="Q234" s="5">
        <v>22514037</v>
      </c>
      <c r="R234" s="5">
        <v>22510271</v>
      </c>
      <c r="S234" t="s">
        <v>42</v>
      </c>
      <c r="T234" t="s">
        <v>272</v>
      </c>
      <c r="U234" t="s">
        <v>16951</v>
      </c>
      <c r="V234" t="s">
        <v>274</v>
      </c>
    </row>
    <row r="235" spans="1:22" ht="15" x14ac:dyDescent="0.35">
      <c r="A235" s="5" t="s">
        <v>684</v>
      </c>
      <c r="B235" s="344" t="s">
        <v>686</v>
      </c>
      <c r="C235" s="5" t="s">
        <v>685</v>
      </c>
      <c r="D235" s="5" t="s">
        <v>57</v>
      </c>
      <c r="E235" s="5" t="s">
        <v>10</v>
      </c>
      <c r="F235" s="5" t="s">
        <v>42</v>
      </c>
      <c r="G235" s="5" t="s">
        <v>21</v>
      </c>
      <c r="H235" s="5" t="s">
        <v>7</v>
      </c>
      <c r="I235" s="360" t="s">
        <v>7817</v>
      </c>
      <c r="K235" s="5" t="s">
        <v>43</v>
      </c>
      <c r="L235" s="5" t="s">
        <v>14373</v>
      </c>
      <c r="M235" s="5" t="s">
        <v>643</v>
      </c>
      <c r="N235" s="5" t="s">
        <v>12132</v>
      </c>
      <c r="O235" s="5" t="s">
        <v>15255</v>
      </c>
      <c r="P235" s="5" t="s">
        <v>16089</v>
      </c>
      <c r="Q235" s="5">
        <v>24107203</v>
      </c>
      <c r="S235" t="s">
        <v>42</v>
      </c>
      <c r="T235" t="s">
        <v>6568</v>
      </c>
      <c r="U235" t="s">
        <v>16952</v>
      </c>
      <c r="V235" t="s">
        <v>685</v>
      </c>
    </row>
    <row r="236" spans="1:22" ht="15" x14ac:dyDescent="0.35">
      <c r="A236" s="5" t="s">
        <v>377</v>
      </c>
      <c r="B236" s="344" t="s">
        <v>379</v>
      </c>
      <c r="C236" s="5" t="s">
        <v>14363</v>
      </c>
      <c r="D236" s="5" t="s">
        <v>57</v>
      </c>
      <c r="E236" s="5" t="s">
        <v>6</v>
      </c>
      <c r="F236" s="5" t="s">
        <v>42</v>
      </c>
      <c r="G236" s="5" t="s">
        <v>8</v>
      </c>
      <c r="H236" s="5" t="s">
        <v>21</v>
      </c>
      <c r="I236" s="360" t="s">
        <v>7766</v>
      </c>
      <c r="K236" s="5" t="s">
        <v>43</v>
      </c>
      <c r="L236" s="5" t="s">
        <v>57</v>
      </c>
      <c r="M236" s="5" t="s">
        <v>11510</v>
      </c>
      <c r="N236" s="5" t="s">
        <v>378</v>
      </c>
      <c r="O236" s="5" t="s">
        <v>15255</v>
      </c>
      <c r="P236" s="5" t="s">
        <v>13876</v>
      </c>
      <c r="Q236" s="5">
        <v>22596292</v>
      </c>
      <c r="R236" s="5">
        <v>22596292</v>
      </c>
      <c r="S236" t="s">
        <v>42</v>
      </c>
      <c r="T236" t="s">
        <v>7531</v>
      </c>
      <c r="U236" t="s">
        <v>16953</v>
      </c>
      <c r="V236" t="s">
        <v>15524</v>
      </c>
    </row>
    <row r="237" spans="1:22" ht="15" x14ac:dyDescent="0.35">
      <c r="A237" s="5" t="s">
        <v>423</v>
      </c>
      <c r="B237" s="344" t="s">
        <v>425</v>
      </c>
      <c r="C237" s="5" t="s">
        <v>424</v>
      </c>
      <c r="D237" s="5" t="s">
        <v>57</v>
      </c>
      <c r="E237" s="5" t="s">
        <v>9</v>
      </c>
      <c r="F237" s="5" t="s">
        <v>42</v>
      </c>
      <c r="G237" s="5" t="s">
        <v>8</v>
      </c>
      <c r="H237" s="5" t="s">
        <v>15</v>
      </c>
      <c r="I237" s="360" t="s">
        <v>7763</v>
      </c>
      <c r="K237" s="5" t="s">
        <v>43</v>
      </c>
      <c r="L237" s="5" t="s">
        <v>57</v>
      </c>
      <c r="M237" s="5" t="s">
        <v>14365</v>
      </c>
      <c r="N237" s="5" t="s">
        <v>424</v>
      </c>
      <c r="O237" s="5" t="s">
        <v>15255</v>
      </c>
      <c r="P237" s="5" t="s">
        <v>16120</v>
      </c>
      <c r="Q237" s="5">
        <v>22306964</v>
      </c>
      <c r="R237" s="5">
        <v>22306964</v>
      </c>
      <c r="S237" t="s">
        <v>42</v>
      </c>
      <c r="T237" t="s">
        <v>331</v>
      </c>
      <c r="U237" t="s">
        <v>16954</v>
      </c>
      <c r="V237" t="s">
        <v>424</v>
      </c>
    </row>
    <row r="238" spans="1:22" ht="15" x14ac:dyDescent="0.35">
      <c r="A238" s="5" t="s">
        <v>430</v>
      </c>
      <c r="B238" s="344" t="s">
        <v>432</v>
      </c>
      <c r="C238" s="5" t="s">
        <v>431</v>
      </c>
      <c r="D238" s="5" t="s">
        <v>57</v>
      </c>
      <c r="E238" s="5" t="s">
        <v>9</v>
      </c>
      <c r="F238" s="5" t="s">
        <v>74</v>
      </c>
      <c r="G238" s="5" t="s">
        <v>6</v>
      </c>
      <c r="H238" s="5" t="s">
        <v>12</v>
      </c>
      <c r="I238" s="360" t="s">
        <v>7981</v>
      </c>
      <c r="K238" s="5" t="s">
        <v>224</v>
      </c>
      <c r="L238" s="5" t="s">
        <v>224</v>
      </c>
      <c r="M238" s="5" t="s">
        <v>414</v>
      </c>
      <c r="N238" s="5" t="s">
        <v>11786</v>
      </c>
      <c r="O238" s="5" t="s">
        <v>15255</v>
      </c>
      <c r="P238" s="5" t="s">
        <v>11787</v>
      </c>
      <c r="Q238" s="5">
        <v>25480255</v>
      </c>
      <c r="S238" t="s">
        <v>42</v>
      </c>
      <c r="T238" t="s">
        <v>351</v>
      </c>
      <c r="U238" t="s">
        <v>16955</v>
      </c>
      <c r="V238" t="s">
        <v>431</v>
      </c>
    </row>
    <row r="239" spans="1:22" ht="15" x14ac:dyDescent="0.35">
      <c r="A239" s="5" t="s">
        <v>397</v>
      </c>
      <c r="B239" s="344" t="s">
        <v>6345</v>
      </c>
      <c r="C239" s="5" t="s">
        <v>58</v>
      </c>
      <c r="D239" s="5" t="s">
        <v>57</v>
      </c>
      <c r="E239" s="5" t="s">
        <v>7</v>
      </c>
      <c r="F239" s="5" t="s">
        <v>42</v>
      </c>
      <c r="G239" s="5" t="s">
        <v>8</v>
      </c>
      <c r="H239" s="5" t="s">
        <v>22</v>
      </c>
      <c r="I239" s="360" t="s">
        <v>7767</v>
      </c>
      <c r="K239" s="5" t="s">
        <v>43</v>
      </c>
      <c r="L239" s="5" t="s">
        <v>57</v>
      </c>
      <c r="M239" s="5" t="s">
        <v>58</v>
      </c>
      <c r="N239" s="5" t="s">
        <v>58</v>
      </c>
      <c r="O239" s="5" t="s">
        <v>15255</v>
      </c>
      <c r="P239" s="5" t="s">
        <v>15517</v>
      </c>
      <c r="Q239" s="5">
        <v>22704605</v>
      </c>
      <c r="R239" s="5">
        <v>22704605</v>
      </c>
      <c r="S239" t="s">
        <v>42</v>
      </c>
      <c r="T239" t="s">
        <v>7532</v>
      </c>
      <c r="U239" t="s">
        <v>16956</v>
      </c>
      <c r="V239" t="s">
        <v>58</v>
      </c>
    </row>
    <row r="240" spans="1:22" ht="15" x14ac:dyDescent="0.35">
      <c r="A240" s="5" t="s">
        <v>55</v>
      </c>
      <c r="B240" s="344" t="s">
        <v>59</v>
      </c>
      <c r="C240" s="5" t="s">
        <v>56</v>
      </c>
      <c r="D240" s="5" t="s">
        <v>57</v>
      </c>
      <c r="E240" s="5" t="s">
        <v>7</v>
      </c>
      <c r="F240" s="5" t="s">
        <v>42</v>
      </c>
      <c r="G240" s="5" t="s">
        <v>8</v>
      </c>
      <c r="H240" s="5" t="s">
        <v>22</v>
      </c>
      <c r="I240" s="360" t="s">
        <v>7767</v>
      </c>
      <c r="K240" s="5" t="s">
        <v>43</v>
      </c>
      <c r="L240" s="5" t="s">
        <v>57</v>
      </c>
      <c r="M240" s="5" t="s">
        <v>58</v>
      </c>
      <c r="N240" s="5" t="s">
        <v>56</v>
      </c>
      <c r="O240" s="5" t="s">
        <v>15255</v>
      </c>
      <c r="P240" s="5" t="s">
        <v>10790</v>
      </c>
      <c r="Q240" s="5">
        <v>25100207</v>
      </c>
      <c r="R240" s="5">
        <v>25100207</v>
      </c>
      <c r="S240" t="s">
        <v>42</v>
      </c>
      <c r="T240" t="s">
        <v>54</v>
      </c>
      <c r="U240" t="s">
        <v>16957</v>
      </c>
      <c r="V240" t="s">
        <v>56</v>
      </c>
    </row>
    <row r="241" spans="1:22" ht="15" x14ac:dyDescent="0.35">
      <c r="A241" s="5" t="s">
        <v>6332</v>
      </c>
      <c r="B241" s="344" t="s">
        <v>2113</v>
      </c>
      <c r="C241" s="5" t="s">
        <v>6522</v>
      </c>
      <c r="D241" s="5" t="s">
        <v>57</v>
      </c>
      <c r="E241" s="5" t="s">
        <v>12</v>
      </c>
      <c r="F241" s="5" t="s">
        <v>42</v>
      </c>
      <c r="G241" s="5" t="s">
        <v>8</v>
      </c>
      <c r="H241" s="5" t="s">
        <v>20</v>
      </c>
      <c r="I241" s="360" t="s">
        <v>7765</v>
      </c>
      <c r="K241" s="5" t="s">
        <v>43</v>
      </c>
      <c r="L241" s="5" t="s">
        <v>57</v>
      </c>
      <c r="M241" s="5" t="s">
        <v>297</v>
      </c>
      <c r="N241" s="5" t="s">
        <v>11682</v>
      </c>
      <c r="O241" s="5" t="s">
        <v>15255</v>
      </c>
      <c r="P241" s="5" t="s">
        <v>6544</v>
      </c>
      <c r="Q241" s="5">
        <v>22751374</v>
      </c>
      <c r="S241" t="s">
        <v>45</v>
      </c>
      <c r="T241" t="s">
        <v>13574</v>
      </c>
    </row>
    <row r="242" spans="1:22" ht="15" x14ac:dyDescent="0.35">
      <c r="A242" s="5" t="s">
        <v>6039</v>
      </c>
      <c r="B242" s="344" t="s">
        <v>4141</v>
      </c>
      <c r="C242" s="5" t="s">
        <v>483</v>
      </c>
      <c r="D242" s="5" t="s">
        <v>321</v>
      </c>
      <c r="E242" s="5" t="s">
        <v>6</v>
      </c>
      <c r="F242" s="5" t="s">
        <v>42</v>
      </c>
      <c r="G242" s="5" t="s">
        <v>9</v>
      </c>
      <c r="H242" s="5" t="s">
        <v>6</v>
      </c>
      <c r="I242" s="360" t="s">
        <v>7768</v>
      </c>
      <c r="K242" s="5" t="s">
        <v>43</v>
      </c>
      <c r="L242" s="5" t="s">
        <v>321</v>
      </c>
      <c r="M242" s="5" t="s">
        <v>571</v>
      </c>
      <c r="N242" s="5" t="s">
        <v>483</v>
      </c>
      <c r="O242" s="5" t="s">
        <v>15255</v>
      </c>
      <c r="P242" s="5" t="s">
        <v>7534</v>
      </c>
      <c r="Q242" s="5">
        <v>24168997</v>
      </c>
      <c r="R242" s="5">
        <v>24170333</v>
      </c>
      <c r="S242" t="s">
        <v>42</v>
      </c>
      <c r="T242" t="s">
        <v>7158</v>
      </c>
      <c r="U242" t="s">
        <v>16958</v>
      </c>
      <c r="V242" t="s">
        <v>483</v>
      </c>
    </row>
    <row r="243" spans="1:22" ht="15" x14ac:dyDescent="0.35">
      <c r="A243" s="5" t="s">
        <v>11290</v>
      </c>
      <c r="B243" s="344" t="s">
        <v>11291</v>
      </c>
      <c r="C243" s="5" t="s">
        <v>11292</v>
      </c>
      <c r="D243" s="5" t="s">
        <v>321</v>
      </c>
      <c r="E243" s="5" t="s">
        <v>8</v>
      </c>
      <c r="F243" s="5" t="s">
        <v>42</v>
      </c>
      <c r="G243" s="5" t="s">
        <v>9</v>
      </c>
      <c r="H243" s="5" t="s">
        <v>15</v>
      </c>
      <c r="I243" s="360" t="s">
        <v>7776</v>
      </c>
      <c r="K243" s="5" t="s">
        <v>43</v>
      </c>
      <c r="L243" s="5" t="s">
        <v>321</v>
      </c>
      <c r="M243" s="5" t="s">
        <v>12174</v>
      </c>
      <c r="N243" s="5" t="s">
        <v>12282</v>
      </c>
      <c r="O243" s="5" t="s">
        <v>15255</v>
      </c>
      <c r="P243" s="5" t="s">
        <v>16320</v>
      </c>
      <c r="Q243" s="5">
        <v>88807281</v>
      </c>
      <c r="S243" t="s">
        <v>42</v>
      </c>
      <c r="T243" t="s">
        <v>862</v>
      </c>
      <c r="U243" t="s">
        <v>16959</v>
      </c>
      <c r="V243" t="s">
        <v>11292</v>
      </c>
    </row>
    <row r="244" spans="1:22" ht="15" x14ac:dyDescent="0.35">
      <c r="A244" s="5" t="s">
        <v>15409</v>
      </c>
      <c r="B244" s="344" t="s">
        <v>12354</v>
      </c>
      <c r="C244" s="5" t="s">
        <v>15475</v>
      </c>
      <c r="D244" s="5" t="s">
        <v>321</v>
      </c>
      <c r="E244" s="5" t="s">
        <v>7</v>
      </c>
      <c r="F244" s="5" t="s">
        <v>42</v>
      </c>
      <c r="G244" s="5" t="s">
        <v>9</v>
      </c>
      <c r="H244" s="5" t="s">
        <v>7</v>
      </c>
      <c r="I244" s="360" t="s">
        <v>7769</v>
      </c>
      <c r="K244" s="5" t="s">
        <v>43</v>
      </c>
      <c r="L244" s="5" t="s">
        <v>321</v>
      </c>
      <c r="M244" s="5" t="s">
        <v>322</v>
      </c>
      <c r="N244" s="5" t="s">
        <v>15475</v>
      </c>
      <c r="O244" s="5" t="s">
        <v>15255</v>
      </c>
      <c r="P244" s="5" t="s">
        <v>16421</v>
      </c>
      <c r="Q244" s="5">
        <v>24165070</v>
      </c>
      <c r="S244" t="s">
        <v>42</v>
      </c>
      <c r="T244" t="s">
        <v>8879</v>
      </c>
      <c r="U244" t="s">
        <v>16960</v>
      </c>
      <c r="V244" t="s">
        <v>15475</v>
      </c>
    </row>
    <row r="245" spans="1:22" ht="15" x14ac:dyDescent="0.35">
      <c r="A245" s="5" t="s">
        <v>991</v>
      </c>
      <c r="B245" s="344" t="s">
        <v>993</v>
      </c>
      <c r="C245" s="5" t="s">
        <v>992</v>
      </c>
      <c r="D245" s="5" t="s">
        <v>321</v>
      </c>
      <c r="E245" s="5" t="s">
        <v>10</v>
      </c>
      <c r="F245" s="5" t="s">
        <v>42</v>
      </c>
      <c r="G245" s="5" t="s">
        <v>12</v>
      </c>
      <c r="H245" s="5" t="s">
        <v>6</v>
      </c>
      <c r="I245" s="360" t="s">
        <v>7787</v>
      </c>
      <c r="K245" s="5" t="s">
        <v>43</v>
      </c>
      <c r="L245" s="5" t="s">
        <v>14382</v>
      </c>
      <c r="M245" s="5" t="s">
        <v>11558</v>
      </c>
      <c r="N245" s="5" t="s">
        <v>12042</v>
      </c>
      <c r="O245" s="5" t="s">
        <v>15255</v>
      </c>
      <c r="P245" s="5" t="s">
        <v>13595</v>
      </c>
      <c r="Q245" s="5">
        <v>22492365</v>
      </c>
      <c r="S245" t="s">
        <v>42</v>
      </c>
      <c r="T245" t="s">
        <v>990</v>
      </c>
      <c r="U245" t="s">
        <v>16961</v>
      </c>
      <c r="V245" t="s">
        <v>992</v>
      </c>
    </row>
    <row r="246" spans="1:22" ht="15" x14ac:dyDescent="0.35">
      <c r="A246" s="5" t="s">
        <v>995</v>
      </c>
      <c r="B246" s="344" t="s">
        <v>997</v>
      </c>
      <c r="C246" s="5" t="s">
        <v>996</v>
      </c>
      <c r="D246" s="5" t="s">
        <v>321</v>
      </c>
      <c r="E246" s="5" t="s">
        <v>10</v>
      </c>
      <c r="F246" s="5" t="s">
        <v>42</v>
      </c>
      <c r="G246" s="5" t="s">
        <v>12</v>
      </c>
      <c r="H246" s="5" t="s">
        <v>8</v>
      </c>
      <c r="I246" s="360" t="s">
        <v>7789</v>
      </c>
      <c r="K246" s="5" t="s">
        <v>43</v>
      </c>
      <c r="L246" s="5" t="s">
        <v>14382</v>
      </c>
      <c r="M246" s="5" t="s">
        <v>11531</v>
      </c>
      <c r="N246" s="5" t="s">
        <v>996</v>
      </c>
      <c r="O246" s="5" t="s">
        <v>15255</v>
      </c>
      <c r="P246" s="5" t="s">
        <v>15881</v>
      </c>
      <c r="Q246" s="5">
        <v>24189123</v>
      </c>
      <c r="S246" t="s">
        <v>42</v>
      </c>
      <c r="T246" t="s">
        <v>994</v>
      </c>
      <c r="U246" t="s">
        <v>16962</v>
      </c>
      <c r="V246" t="s">
        <v>996</v>
      </c>
    </row>
    <row r="247" spans="1:22" ht="15" x14ac:dyDescent="0.35">
      <c r="A247" s="5" t="s">
        <v>5906</v>
      </c>
      <c r="B247" s="344" t="s">
        <v>3147</v>
      </c>
      <c r="C247" s="5" t="s">
        <v>1442</v>
      </c>
      <c r="D247" s="5" t="s">
        <v>321</v>
      </c>
      <c r="E247" s="5" t="s">
        <v>6</v>
      </c>
      <c r="F247" s="5" t="s">
        <v>42</v>
      </c>
      <c r="G247" s="5" t="s">
        <v>9</v>
      </c>
      <c r="H247" s="5" t="s">
        <v>10</v>
      </c>
      <c r="I247" s="360" t="s">
        <v>7772</v>
      </c>
      <c r="K247" s="5" t="s">
        <v>43</v>
      </c>
      <c r="L247" s="5" t="s">
        <v>321</v>
      </c>
      <c r="M247" s="5" t="s">
        <v>153</v>
      </c>
      <c r="N247" s="5" t="s">
        <v>1442</v>
      </c>
      <c r="O247" s="5" t="s">
        <v>15255</v>
      </c>
      <c r="P247" s="5" t="s">
        <v>15714</v>
      </c>
      <c r="Q247" s="5">
        <v>24167149</v>
      </c>
      <c r="R247" s="5">
        <v>24160100</v>
      </c>
      <c r="S247" t="s">
        <v>42</v>
      </c>
      <c r="T247" t="s">
        <v>6991</v>
      </c>
      <c r="U247" t="s">
        <v>16963</v>
      </c>
      <c r="V247" t="s">
        <v>1442</v>
      </c>
    </row>
    <row r="248" spans="1:22" ht="15" x14ac:dyDescent="0.35">
      <c r="A248" s="5" t="s">
        <v>886</v>
      </c>
      <c r="B248" s="344" t="s">
        <v>889</v>
      </c>
      <c r="C248" s="5" t="s">
        <v>887</v>
      </c>
      <c r="D248" s="5" t="s">
        <v>321</v>
      </c>
      <c r="E248" s="5" t="s">
        <v>9</v>
      </c>
      <c r="F248" s="5" t="s">
        <v>42</v>
      </c>
      <c r="G248" s="5" t="s">
        <v>9</v>
      </c>
      <c r="H248" s="5" t="s">
        <v>8</v>
      </c>
      <c r="I248" s="360" t="s">
        <v>7770</v>
      </c>
      <c r="K248" s="5" t="s">
        <v>43</v>
      </c>
      <c r="L248" s="5" t="s">
        <v>321</v>
      </c>
      <c r="M248" s="5" t="s">
        <v>11688</v>
      </c>
      <c r="N248" s="5" t="s">
        <v>11688</v>
      </c>
      <c r="O248" s="5" t="s">
        <v>15255</v>
      </c>
      <c r="P248" s="5" t="s">
        <v>888</v>
      </c>
      <c r="Q248" s="5">
        <v>24167864</v>
      </c>
      <c r="R248" s="5">
        <v>24160111</v>
      </c>
      <c r="S248" t="s">
        <v>42</v>
      </c>
      <c r="T248" t="s">
        <v>885</v>
      </c>
      <c r="U248" t="s">
        <v>16964</v>
      </c>
      <c r="V248" t="s">
        <v>887</v>
      </c>
    </row>
    <row r="249" spans="1:22" ht="15" x14ac:dyDescent="0.35">
      <c r="A249" s="5" t="s">
        <v>770</v>
      </c>
      <c r="B249" s="344" t="s">
        <v>772</v>
      </c>
      <c r="C249" s="5" t="s">
        <v>771</v>
      </c>
      <c r="D249" s="5" t="s">
        <v>321</v>
      </c>
      <c r="E249" s="5" t="s">
        <v>6</v>
      </c>
      <c r="F249" s="5" t="s">
        <v>42</v>
      </c>
      <c r="G249" s="5" t="s">
        <v>9</v>
      </c>
      <c r="H249" s="5" t="s">
        <v>7</v>
      </c>
      <c r="I249" s="360" t="s">
        <v>7769</v>
      </c>
      <c r="K249" s="5" t="s">
        <v>43</v>
      </c>
      <c r="L249" s="5" t="s">
        <v>321</v>
      </c>
      <c r="M249" s="5" t="s">
        <v>322</v>
      </c>
      <c r="N249" s="5" t="s">
        <v>771</v>
      </c>
      <c r="O249" s="5" t="s">
        <v>15255</v>
      </c>
      <c r="P249" s="5" t="s">
        <v>12952</v>
      </c>
      <c r="Q249" s="5">
        <v>24167890</v>
      </c>
      <c r="S249" t="s">
        <v>42</v>
      </c>
      <c r="T249" t="s">
        <v>769</v>
      </c>
      <c r="U249" t="s">
        <v>16965</v>
      </c>
      <c r="V249" t="s">
        <v>771</v>
      </c>
    </row>
    <row r="250" spans="1:22" ht="15" x14ac:dyDescent="0.35">
      <c r="A250" s="5" t="s">
        <v>774</v>
      </c>
      <c r="B250" s="344" t="s">
        <v>776</v>
      </c>
      <c r="C250" s="5" t="s">
        <v>775</v>
      </c>
      <c r="D250" s="5" t="s">
        <v>321</v>
      </c>
      <c r="E250" s="5" t="s">
        <v>6</v>
      </c>
      <c r="F250" s="5" t="s">
        <v>42</v>
      </c>
      <c r="G250" s="5" t="s">
        <v>9</v>
      </c>
      <c r="H250" s="5" t="s">
        <v>10</v>
      </c>
      <c r="I250" s="360" t="s">
        <v>7772</v>
      </c>
      <c r="K250" s="5" t="s">
        <v>43</v>
      </c>
      <c r="L250" s="5" t="s">
        <v>321</v>
      </c>
      <c r="M250" s="5" t="s">
        <v>153</v>
      </c>
      <c r="N250" s="5" t="s">
        <v>775</v>
      </c>
      <c r="O250" s="5" t="s">
        <v>15255</v>
      </c>
      <c r="P250" s="5" t="s">
        <v>15643</v>
      </c>
      <c r="Q250" s="5">
        <v>24163533</v>
      </c>
      <c r="S250" t="s">
        <v>42</v>
      </c>
      <c r="T250" t="s">
        <v>773</v>
      </c>
      <c r="U250" t="s">
        <v>16966</v>
      </c>
      <c r="V250" t="s">
        <v>775</v>
      </c>
    </row>
    <row r="251" spans="1:22" ht="15" x14ac:dyDescent="0.35">
      <c r="A251" s="5" t="s">
        <v>1008</v>
      </c>
      <c r="B251" s="344" t="s">
        <v>1010</v>
      </c>
      <c r="C251" s="5" t="s">
        <v>1009</v>
      </c>
      <c r="D251" s="5" t="s">
        <v>321</v>
      </c>
      <c r="E251" s="5" t="s">
        <v>11</v>
      </c>
      <c r="F251" s="5" t="s">
        <v>42</v>
      </c>
      <c r="G251" s="5" t="s">
        <v>837</v>
      </c>
      <c r="H251" s="5" t="s">
        <v>9</v>
      </c>
      <c r="I251" s="360" t="s">
        <v>7836</v>
      </c>
      <c r="K251" s="5" t="s">
        <v>43</v>
      </c>
      <c r="L251" s="5" t="s">
        <v>14526</v>
      </c>
      <c r="M251" s="5" t="s">
        <v>656</v>
      </c>
      <c r="N251" s="5" t="s">
        <v>483</v>
      </c>
      <c r="O251" s="5" t="s">
        <v>15255</v>
      </c>
      <c r="P251" s="5" t="s">
        <v>10792</v>
      </c>
      <c r="Q251" s="5">
        <v>24190453</v>
      </c>
      <c r="R251" s="5">
        <v>24190453</v>
      </c>
      <c r="S251" t="s">
        <v>42</v>
      </c>
      <c r="T251" t="s">
        <v>1007</v>
      </c>
      <c r="U251" t="s">
        <v>16967</v>
      </c>
      <c r="V251" t="s">
        <v>1009</v>
      </c>
    </row>
    <row r="252" spans="1:22" ht="15" x14ac:dyDescent="0.35">
      <c r="A252" s="5" t="s">
        <v>14952</v>
      </c>
      <c r="B252" s="344" t="s">
        <v>14953</v>
      </c>
      <c r="C252" s="5" t="s">
        <v>865</v>
      </c>
      <c r="D252" s="5" t="s">
        <v>321</v>
      </c>
      <c r="E252" s="5" t="s">
        <v>12</v>
      </c>
      <c r="F252" s="5" t="s">
        <v>42</v>
      </c>
      <c r="G252" s="5" t="s">
        <v>9</v>
      </c>
      <c r="H252" s="5" t="s">
        <v>15</v>
      </c>
      <c r="I252" s="360" t="s">
        <v>7776</v>
      </c>
      <c r="K252" s="5" t="s">
        <v>43</v>
      </c>
      <c r="L252" s="5" t="s">
        <v>321</v>
      </c>
      <c r="M252" s="5" t="s">
        <v>12174</v>
      </c>
      <c r="N252" s="5" t="s">
        <v>865</v>
      </c>
      <c r="O252" s="5" t="s">
        <v>15255</v>
      </c>
      <c r="P252" s="5" t="s">
        <v>14954</v>
      </c>
      <c r="Q252" s="5">
        <v>86198315</v>
      </c>
      <c r="S252" t="s">
        <v>42</v>
      </c>
      <c r="T252" t="s">
        <v>864</v>
      </c>
      <c r="U252" t="s">
        <v>16968</v>
      </c>
      <c r="V252" t="s">
        <v>865</v>
      </c>
    </row>
    <row r="253" spans="1:22" ht="15" x14ac:dyDescent="0.35">
      <c r="A253" s="5" t="s">
        <v>936</v>
      </c>
      <c r="B253" s="344" t="s">
        <v>938</v>
      </c>
      <c r="C253" s="5" t="s">
        <v>937</v>
      </c>
      <c r="D253" s="5" t="s">
        <v>321</v>
      </c>
      <c r="E253" s="5" t="s">
        <v>10</v>
      </c>
      <c r="F253" s="5" t="s">
        <v>42</v>
      </c>
      <c r="G253" s="5" t="s">
        <v>12</v>
      </c>
      <c r="H253" s="5" t="s">
        <v>6</v>
      </c>
      <c r="I253" s="360" t="s">
        <v>7787</v>
      </c>
      <c r="K253" s="5" t="s">
        <v>43</v>
      </c>
      <c r="L253" s="5" t="s">
        <v>14382</v>
      </c>
      <c r="M253" s="5" t="s">
        <v>11558</v>
      </c>
      <c r="N253" s="5" t="s">
        <v>937</v>
      </c>
      <c r="O253" s="5" t="s">
        <v>15255</v>
      </c>
      <c r="P253" s="5" t="s">
        <v>14357</v>
      </c>
      <c r="Q253" s="5">
        <v>22494443</v>
      </c>
      <c r="S253" t="s">
        <v>42</v>
      </c>
      <c r="T253" t="s">
        <v>525</v>
      </c>
      <c r="U253" t="s">
        <v>16969</v>
      </c>
      <c r="V253" t="s">
        <v>937</v>
      </c>
    </row>
    <row r="254" spans="1:22" ht="15" x14ac:dyDescent="0.35">
      <c r="A254" s="5" t="s">
        <v>940</v>
      </c>
      <c r="B254" s="344" t="s">
        <v>941</v>
      </c>
      <c r="C254" s="5" t="s">
        <v>10349</v>
      </c>
      <c r="D254" s="5" t="s">
        <v>57</v>
      </c>
      <c r="E254" s="5" t="s">
        <v>10</v>
      </c>
      <c r="F254" s="5" t="s">
        <v>42</v>
      </c>
      <c r="G254" s="5" t="s">
        <v>21</v>
      </c>
      <c r="H254" s="5" t="s">
        <v>8</v>
      </c>
      <c r="I254" s="360" t="s">
        <v>7818</v>
      </c>
      <c r="K254" s="5" t="s">
        <v>43</v>
      </c>
      <c r="L254" s="5" t="s">
        <v>14373</v>
      </c>
      <c r="M254" s="5" t="s">
        <v>11530</v>
      </c>
      <c r="N254" s="5" t="s">
        <v>11666</v>
      </c>
      <c r="O254" s="5" t="s">
        <v>15255</v>
      </c>
      <c r="P254" s="5" t="s">
        <v>15610</v>
      </c>
      <c r="Q254" s="5">
        <v>21029049</v>
      </c>
      <c r="R254" s="5">
        <v>21029049</v>
      </c>
      <c r="S254" t="s">
        <v>42</v>
      </c>
      <c r="T254" t="s">
        <v>939</v>
      </c>
      <c r="U254" t="s">
        <v>16970</v>
      </c>
      <c r="V254" t="s">
        <v>10349</v>
      </c>
    </row>
    <row r="255" spans="1:22" ht="15" x14ac:dyDescent="0.35">
      <c r="A255" s="5" t="s">
        <v>796</v>
      </c>
      <c r="B255" s="344" t="s">
        <v>723</v>
      </c>
      <c r="C255" s="5" t="s">
        <v>797</v>
      </c>
      <c r="D255" s="5" t="s">
        <v>321</v>
      </c>
      <c r="E255" s="5" t="s">
        <v>6</v>
      </c>
      <c r="F255" s="5" t="s">
        <v>42</v>
      </c>
      <c r="G255" s="5" t="s">
        <v>9</v>
      </c>
      <c r="H255" s="5" t="s">
        <v>6</v>
      </c>
      <c r="I255" s="360" t="s">
        <v>7768</v>
      </c>
      <c r="K255" s="5" t="s">
        <v>43</v>
      </c>
      <c r="L255" s="5" t="s">
        <v>321</v>
      </c>
      <c r="M255" s="5" t="s">
        <v>571</v>
      </c>
      <c r="N255" s="5" t="s">
        <v>797</v>
      </c>
      <c r="O255" s="5" t="s">
        <v>15255</v>
      </c>
      <c r="P255" s="5" t="s">
        <v>12953</v>
      </c>
      <c r="Q255" s="5">
        <v>24169200</v>
      </c>
      <c r="S255" t="s">
        <v>42</v>
      </c>
      <c r="T255" t="s">
        <v>795</v>
      </c>
      <c r="U255" t="s">
        <v>16971</v>
      </c>
      <c r="V255" t="s">
        <v>797</v>
      </c>
    </row>
    <row r="256" spans="1:22" ht="15" x14ac:dyDescent="0.35">
      <c r="A256" s="5" t="s">
        <v>778</v>
      </c>
      <c r="B256" s="344" t="s">
        <v>781</v>
      </c>
      <c r="C256" s="5" t="s">
        <v>779</v>
      </c>
      <c r="D256" s="5" t="s">
        <v>321</v>
      </c>
      <c r="E256" s="5" t="s">
        <v>6</v>
      </c>
      <c r="F256" s="5" t="s">
        <v>42</v>
      </c>
      <c r="G256" s="5" t="s">
        <v>9</v>
      </c>
      <c r="H256" s="5" t="s">
        <v>6</v>
      </c>
      <c r="I256" s="360" t="s">
        <v>7768</v>
      </c>
      <c r="K256" s="5" t="s">
        <v>43</v>
      </c>
      <c r="L256" s="5" t="s">
        <v>321</v>
      </c>
      <c r="M256" s="5" t="s">
        <v>571</v>
      </c>
      <c r="N256" s="5" t="s">
        <v>779</v>
      </c>
      <c r="O256" s="5" t="s">
        <v>15255</v>
      </c>
      <c r="P256" s="5" t="s">
        <v>10019</v>
      </c>
      <c r="Q256" s="5">
        <v>24169301</v>
      </c>
      <c r="S256" t="s">
        <v>42</v>
      </c>
      <c r="T256" t="s">
        <v>777</v>
      </c>
      <c r="U256" t="s">
        <v>16972</v>
      </c>
      <c r="V256" t="s">
        <v>779</v>
      </c>
    </row>
    <row r="257" spans="1:22" ht="15" x14ac:dyDescent="0.35">
      <c r="A257" s="5" t="s">
        <v>808</v>
      </c>
      <c r="B257" s="344" t="s">
        <v>810</v>
      </c>
      <c r="C257" s="5" t="s">
        <v>809</v>
      </c>
      <c r="D257" s="5" t="s">
        <v>321</v>
      </c>
      <c r="E257" s="5" t="s">
        <v>7</v>
      </c>
      <c r="F257" s="5" t="s">
        <v>42</v>
      </c>
      <c r="G257" s="5" t="s">
        <v>9</v>
      </c>
      <c r="H257" s="5" t="s">
        <v>11</v>
      </c>
      <c r="I257" s="360" t="s">
        <v>7773</v>
      </c>
      <c r="K257" s="5" t="s">
        <v>43</v>
      </c>
      <c r="L257" s="5" t="s">
        <v>321</v>
      </c>
      <c r="M257" s="5" t="s">
        <v>11573</v>
      </c>
      <c r="N257" s="5" t="s">
        <v>809</v>
      </c>
      <c r="O257" s="5" t="s">
        <v>15255</v>
      </c>
      <c r="P257" s="5" t="s">
        <v>792</v>
      </c>
      <c r="Q257" s="5">
        <v>24169200</v>
      </c>
      <c r="S257" t="s">
        <v>42</v>
      </c>
      <c r="T257" t="s">
        <v>631</v>
      </c>
      <c r="U257" t="s">
        <v>16973</v>
      </c>
      <c r="V257" t="s">
        <v>809</v>
      </c>
    </row>
    <row r="258" spans="1:22" ht="15" x14ac:dyDescent="0.35">
      <c r="A258" s="5" t="s">
        <v>891</v>
      </c>
      <c r="B258" s="344" t="s">
        <v>893</v>
      </c>
      <c r="C258" s="5" t="s">
        <v>892</v>
      </c>
      <c r="D258" s="5" t="s">
        <v>321</v>
      </c>
      <c r="E258" s="5" t="s">
        <v>6</v>
      </c>
      <c r="F258" s="5" t="s">
        <v>42</v>
      </c>
      <c r="G258" s="5" t="s">
        <v>9</v>
      </c>
      <c r="H258" s="5" t="s">
        <v>6</v>
      </c>
      <c r="I258" s="360" t="s">
        <v>7768</v>
      </c>
      <c r="K258" s="5" t="s">
        <v>43</v>
      </c>
      <c r="L258" s="5" t="s">
        <v>321</v>
      </c>
      <c r="M258" s="5" t="s">
        <v>571</v>
      </c>
      <c r="N258" s="5" t="s">
        <v>11689</v>
      </c>
      <c r="O258" s="5" t="s">
        <v>15255</v>
      </c>
      <c r="P258" s="5" t="s">
        <v>13596</v>
      </c>
      <c r="Q258" s="5">
        <v>24168915</v>
      </c>
      <c r="S258" t="s">
        <v>42</v>
      </c>
      <c r="T258" t="s">
        <v>145</v>
      </c>
      <c r="U258" t="s">
        <v>16974</v>
      </c>
      <c r="V258" t="s">
        <v>892</v>
      </c>
    </row>
    <row r="259" spans="1:22" ht="15" x14ac:dyDescent="0.35">
      <c r="A259" s="5" t="s">
        <v>813</v>
      </c>
      <c r="B259" s="344" t="s">
        <v>815</v>
      </c>
      <c r="C259" s="5" t="s">
        <v>814</v>
      </c>
      <c r="D259" s="5" t="s">
        <v>321</v>
      </c>
      <c r="E259" s="5" t="s">
        <v>7</v>
      </c>
      <c r="F259" s="5" t="s">
        <v>42</v>
      </c>
      <c r="G259" s="5" t="s">
        <v>9</v>
      </c>
      <c r="H259" s="5" t="s">
        <v>7</v>
      </c>
      <c r="I259" s="360" t="s">
        <v>7769</v>
      </c>
      <c r="K259" s="5" t="s">
        <v>43</v>
      </c>
      <c r="L259" s="5" t="s">
        <v>321</v>
      </c>
      <c r="M259" s="5" t="s">
        <v>322</v>
      </c>
      <c r="N259" s="5" t="s">
        <v>814</v>
      </c>
      <c r="O259" s="5" t="s">
        <v>15255</v>
      </c>
      <c r="P259" s="5" t="s">
        <v>9386</v>
      </c>
      <c r="Q259" s="5">
        <v>24164938</v>
      </c>
      <c r="S259" t="s">
        <v>42</v>
      </c>
      <c r="T259" t="s">
        <v>812</v>
      </c>
      <c r="U259" t="s">
        <v>16975</v>
      </c>
      <c r="V259" t="s">
        <v>814</v>
      </c>
    </row>
    <row r="260" spans="1:22" ht="15" x14ac:dyDescent="0.35">
      <c r="A260" s="5" t="s">
        <v>1023</v>
      </c>
      <c r="B260" s="344" t="s">
        <v>1026</v>
      </c>
      <c r="C260" s="5" t="s">
        <v>1024</v>
      </c>
      <c r="D260" s="5" t="s">
        <v>321</v>
      </c>
      <c r="E260" s="5" t="s">
        <v>11</v>
      </c>
      <c r="F260" s="5" t="s">
        <v>42</v>
      </c>
      <c r="G260" s="5" t="s">
        <v>837</v>
      </c>
      <c r="H260" s="5" t="s">
        <v>8</v>
      </c>
      <c r="I260" s="360" t="s">
        <v>7835</v>
      </c>
      <c r="K260" s="5" t="s">
        <v>43</v>
      </c>
      <c r="L260" s="5" t="s">
        <v>14526</v>
      </c>
      <c r="M260" s="5" t="s">
        <v>14707</v>
      </c>
      <c r="N260" s="5" t="s">
        <v>12016</v>
      </c>
      <c r="O260" s="5" t="s">
        <v>15255</v>
      </c>
      <c r="P260" s="5" t="s">
        <v>1025</v>
      </c>
      <c r="Q260" s="5">
        <v>88860091</v>
      </c>
      <c r="S260" t="s">
        <v>42</v>
      </c>
      <c r="T260" t="s">
        <v>1022</v>
      </c>
      <c r="U260" t="s">
        <v>16976</v>
      </c>
      <c r="V260" t="s">
        <v>1024</v>
      </c>
    </row>
    <row r="261" spans="1:22" ht="15" x14ac:dyDescent="0.35">
      <c r="A261" s="5" t="s">
        <v>944</v>
      </c>
      <c r="B261" s="344" t="s">
        <v>946</v>
      </c>
      <c r="C261" s="5" t="s">
        <v>945</v>
      </c>
      <c r="D261" s="5" t="s">
        <v>321</v>
      </c>
      <c r="E261" s="5" t="s">
        <v>10</v>
      </c>
      <c r="F261" s="5" t="s">
        <v>42</v>
      </c>
      <c r="G261" s="5" t="s">
        <v>12</v>
      </c>
      <c r="H261" s="5" t="s">
        <v>8</v>
      </c>
      <c r="I261" s="360" t="s">
        <v>7789</v>
      </c>
      <c r="K261" s="5" t="s">
        <v>43</v>
      </c>
      <c r="L261" s="5" t="s">
        <v>14382</v>
      </c>
      <c r="M261" s="5" t="s">
        <v>11531</v>
      </c>
      <c r="N261" s="5" t="s">
        <v>945</v>
      </c>
      <c r="O261" s="5" t="s">
        <v>15255</v>
      </c>
      <c r="P261" s="5" t="s">
        <v>15920</v>
      </c>
      <c r="Q261" s="5">
        <v>24184591</v>
      </c>
      <c r="R261" s="5">
        <v>24188675</v>
      </c>
      <c r="S261" t="s">
        <v>42</v>
      </c>
      <c r="T261" t="s">
        <v>943</v>
      </c>
      <c r="U261" t="s">
        <v>16977</v>
      </c>
      <c r="V261" t="s">
        <v>15948</v>
      </c>
    </row>
    <row r="262" spans="1:22" ht="15" x14ac:dyDescent="0.35">
      <c r="A262" s="5" t="s">
        <v>919</v>
      </c>
      <c r="B262" s="344" t="s">
        <v>921</v>
      </c>
      <c r="C262" s="5" t="s">
        <v>920</v>
      </c>
      <c r="D262" s="5" t="s">
        <v>321</v>
      </c>
      <c r="E262" s="5" t="s">
        <v>9</v>
      </c>
      <c r="F262" s="5" t="s">
        <v>42</v>
      </c>
      <c r="G262" s="5" t="s">
        <v>9</v>
      </c>
      <c r="H262" s="5" t="s">
        <v>8</v>
      </c>
      <c r="I262" s="360" t="s">
        <v>7770</v>
      </c>
      <c r="K262" s="5" t="s">
        <v>43</v>
      </c>
      <c r="L262" s="5" t="s">
        <v>321</v>
      </c>
      <c r="M262" s="5" t="s">
        <v>11688</v>
      </c>
      <c r="N262" s="5" t="s">
        <v>920</v>
      </c>
      <c r="O262" s="5" t="s">
        <v>15255</v>
      </c>
      <c r="P262" s="5" t="s">
        <v>10854</v>
      </c>
      <c r="Q262" s="5">
        <v>24166019</v>
      </c>
      <c r="S262" t="s">
        <v>42</v>
      </c>
      <c r="T262" t="s">
        <v>918</v>
      </c>
      <c r="U262" t="s">
        <v>16978</v>
      </c>
      <c r="V262" t="s">
        <v>920</v>
      </c>
    </row>
    <row r="263" spans="1:22" ht="15" x14ac:dyDescent="0.35">
      <c r="A263" s="5" t="s">
        <v>1040</v>
      </c>
      <c r="B263" s="344" t="s">
        <v>807</v>
      </c>
      <c r="C263" s="5" t="s">
        <v>1041</v>
      </c>
      <c r="D263" s="5" t="s">
        <v>321</v>
      </c>
      <c r="E263" s="5" t="s">
        <v>12</v>
      </c>
      <c r="F263" s="5" t="s">
        <v>42</v>
      </c>
      <c r="G263" s="5" t="s">
        <v>837</v>
      </c>
      <c r="H263" s="5" t="s">
        <v>10</v>
      </c>
      <c r="I263" s="360" t="s">
        <v>7837</v>
      </c>
      <c r="K263" s="5" t="s">
        <v>43</v>
      </c>
      <c r="L263" s="5" t="s">
        <v>14526</v>
      </c>
      <c r="M263" s="5" t="s">
        <v>14527</v>
      </c>
      <c r="N263" s="5" t="s">
        <v>11720</v>
      </c>
      <c r="O263" s="5" t="s">
        <v>15255</v>
      </c>
      <c r="P263" s="5" t="s">
        <v>15644</v>
      </c>
      <c r="Q263" s="5">
        <v>26451148</v>
      </c>
      <c r="S263" t="s">
        <v>42</v>
      </c>
      <c r="T263" t="s">
        <v>816</v>
      </c>
      <c r="U263" t="s">
        <v>16979</v>
      </c>
      <c r="V263" t="s">
        <v>1041</v>
      </c>
    </row>
    <row r="264" spans="1:22" ht="15" x14ac:dyDescent="0.35">
      <c r="A264" s="5" t="s">
        <v>895</v>
      </c>
      <c r="B264" s="344" t="s">
        <v>897</v>
      </c>
      <c r="C264" s="5" t="s">
        <v>896</v>
      </c>
      <c r="D264" s="5" t="s">
        <v>321</v>
      </c>
      <c r="E264" s="5" t="s">
        <v>9</v>
      </c>
      <c r="F264" s="5" t="s">
        <v>42</v>
      </c>
      <c r="G264" s="5" t="s">
        <v>9</v>
      </c>
      <c r="H264" s="5" t="s">
        <v>9</v>
      </c>
      <c r="I264" s="360" t="s">
        <v>7771</v>
      </c>
      <c r="K264" s="5" t="s">
        <v>43</v>
      </c>
      <c r="L264" s="5" t="s">
        <v>321</v>
      </c>
      <c r="M264" s="5" t="s">
        <v>896</v>
      </c>
      <c r="N264" s="5" t="s">
        <v>896</v>
      </c>
      <c r="O264" s="5" t="s">
        <v>15255</v>
      </c>
      <c r="P264" s="5" t="s">
        <v>6002</v>
      </c>
      <c r="Q264" s="5">
        <v>24161113</v>
      </c>
      <c r="S264" t="s">
        <v>42</v>
      </c>
      <c r="T264" t="s">
        <v>60</v>
      </c>
      <c r="U264" t="s">
        <v>16980</v>
      </c>
      <c r="V264" t="s">
        <v>896</v>
      </c>
    </row>
    <row r="265" spans="1:22" ht="15" x14ac:dyDescent="0.35">
      <c r="A265" s="5" t="s">
        <v>8300</v>
      </c>
      <c r="B265" s="344" t="s">
        <v>7037</v>
      </c>
      <c r="C265" s="5" t="s">
        <v>8301</v>
      </c>
      <c r="D265" s="5" t="s">
        <v>321</v>
      </c>
      <c r="E265" s="5" t="s">
        <v>9</v>
      </c>
      <c r="F265" s="5" t="s">
        <v>42</v>
      </c>
      <c r="G265" s="5" t="s">
        <v>9</v>
      </c>
      <c r="H265" s="5" t="s">
        <v>12</v>
      </c>
      <c r="I265" s="360" t="s">
        <v>7774</v>
      </c>
      <c r="K265" s="5" t="s">
        <v>43</v>
      </c>
      <c r="L265" s="5" t="s">
        <v>321</v>
      </c>
      <c r="M265" s="5" t="s">
        <v>11978</v>
      </c>
      <c r="N265" s="5" t="s">
        <v>11978</v>
      </c>
      <c r="O265" s="5" t="s">
        <v>15255</v>
      </c>
      <c r="P265" s="5" t="s">
        <v>7536</v>
      </c>
      <c r="Q265" s="5">
        <v>24168558</v>
      </c>
      <c r="S265" t="s">
        <v>42</v>
      </c>
      <c r="T265" t="s">
        <v>899</v>
      </c>
      <c r="U265" t="s">
        <v>16981</v>
      </c>
      <c r="V265" t="s">
        <v>8301</v>
      </c>
    </row>
    <row r="266" spans="1:22" ht="15" x14ac:dyDescent="0.35">
      <c r="A266" s="5" t="s">
        <v>15417</v>
      </c>
      <c r="B266" s="344" t="s">
        <v>9740</v>
      </c>
      <c r="C266" s="5" t="s">
        <v>11669</v>
      </c>
      <c r="D266" s="5" t="s">
        <v>321</v>
      </c>
      <c r="E266" s="5" t="s">
        <v>9</v>
      </c>
      <c r="F266" s="5" t="s">
        <v>42</v>
      </c>
      <c r="G266" s="5" t="s">
        <v>9</v>
      </c>
      <c r="H266" s="5" t="s">
        <v>9</v>
      </c>
      <c r="I266" s="360" t="s">
        <v>7771</v>
      </c>
      <c r="K266" s="5" t="s">
        <v>43</v>
      </c>
      <c r="L266" s="5" t="s">
        <v>321</v>
      </c>
      <c r="M266" s="5" t="s">
        <v>896</v>
      </c>
      <c r="N266" s="5" t="s">
        <v>11669</v>
      </c>
      <c r="O266" s="5" t="s">
        <v>15255</v>
      </c>
      <c r="P266" s="5" t="s">
        <v>16433</v>
      </c>
      <c r="Q266" s="5">
        <v>24163849</v>
      </c>
      <c r="S266" t="s">
        <v>42</v>
      </c>
      <c r="T266" t="s">
        <v>923</v>
      </c>
      <c r="U266" t="s">
        <v>16982</v>
      </c>
      <c r="V266" t="s">
        <v>11669</v>
      </c>
    </row>
    <row r="267" spans="1:22" ht="15" x14ac:dyDescent="0.35">
      <c r="A267" s="5" t="s">
        <v>901</v>
      </c>
      <c r="B267" s="344" t="s">
        <v>903</v>
      </c>
      <c r="C267" s="5" t="s">
        <v>902</v>
      </c>
      <c r="D267" s="5" t="s">
        <v>321</v>
      </c>
      <c r="E267" s="5" t="s">
        <v>6</v>
      </c>
      <c r="F267" s="5" t="s">
        <v>42</v>
      </c>
      <c r="G267" s="5" t="s">
        <v>9</v>
      </c>
      <c r="H267" s="5" t="s">
        <v>14</v>
      </c>
      <c r="I267" s="360" t="s">
        <v>7775</v>
      </c>
      <c r="K267" s="5" t="s">
        <v>43</v>
      </c>
      <c r="L267" s="5" t="s">
        <v>321</v>
      </c>
      <c r="M267" s="5" t="s">
        <v>231</v>
      </c>
      <c r="N267" s="5" t="s">
        <v>11439</v>
      </c>
      <c r="O267" s="5" t="s">
        <v>15255</v>
      </c>
      <c r="P267" s="5" t="s">
        <v>8521</v>
      </c>
      <c r="Q267" s="5">
        <v>24165883</v>
      </c>
      <c r="S267" t="s">
        <v>42</v>
      </c>
      <c r="T267" t="s">
        <v>114</v>
      </c>
      <c r="U267" t="s">
        <v>16983</v>
      </c>
      <c r="V267" t="s">
        <v>902</v>
      </c>
    </row>
    <row r="268" spans="1:22" ht="15" x14ac:dyDescent="0.35">
      <c r="A268" s="5" t="s">
        <v>8298</v>
      </c>
      <c r="B268" s="344" t="s">
        <v>7008</v>
      </c>
      <c r="C268" s="5" t="s">
        <v>8299</v>
      </c>
      <c r="D268" s="5" t="s">
        <v>321</v>
      </c>
      <c r="E268" s="5" t="s">
        <v>6</v>
      </c>
      <c r="F268" s="5" t="s">
        <v>42</v>
      </c>
      <c r="G268" s="5" t="s">
        <v>9</v>
      </c>
      <c r="H268" s="5" t="s">
        <v>10</v>
      </c>
      <c r="I268" s="360" t="s">
        <v>7772</v>
      </c>
      <c r="K268" s="5" t="s">
        <v>43</v>
      </c>
      <c r="L268" s="5" t="s">
        <v>321</v>
      </c>
      <c r="M268" s="5" t="s">
        <v>153</v>
      </c>
      <c r="N268" s="5" t="s">
        <v>8299</v>
      </c>
      <c r="O268" s="5" t="s">
        <v>15255</v>
      </c>
      <c r="P268" s="5" t="s">
        <v>14682</v>
      </c>
      <c r="Q268" s="5">
        <v>24163745</v>
      </c>
      <c r="S268" t="s">
        <v>42</v>
      </c>
      <c r="T268" t="s">
        <v>806</v>
      </c>
      <c r="U268" t="s">
        <v>16984</v>
      </c>
      <c r="V268" t="s">
        <v>8299</v>
      </c>
    </row>
    <row r="269" spans="1:22" ht="15" x14ac:dyDescent="0.35">
      <c r="A269" s="5" t="s">
        <v>9253</v>
      </c>
      <c r="B269" s="344" t="s">
        <v>6907</v>
      </c>
      <c r="C269" s="5" t="s">
        <v>9254</v>
      </c>
      <c r="D269" s="5" t="s">
        <v>321</v>
      </c>
      <c r="E269" s="5" t="s">
        <v>8</v>
      </c>
      <c r="F269" s="5" t="s">
        <v>42</v>
      </c>
      <c r="G269" s="5" t="s">
        <v>9</v>
      </c>
      <c r="H269" s="5" t="s">
        <v>15</v>
      </c>
      <c r="I269" s="360" t="s">
        <v>7776</v>
      </c>
      <c r="K269" s="5" t="s">
        <v>43</v>
      </c>
      <c r="L269" s="5" t="s">
        <v>321</v>
      </c>
      <c r="M269" s="5" t="s">
        <v>12174</v>
      </c>
      <c r="N269" s="5" t="s">
        <v>9254</v>
      </c>
      <c r="O269" s="5" t="s">
        <v>15255</v>
      </c>
      <c r="P269" s="5" t="s">
        <v>10162</v>
      </c>
      <c r="Q269" s="5">
        <v>27793160</v>
      </c>
      <c r="S269" t="s">
        <v>42</v>
      </c>
      <c r="T269" t="s">
        <v>873</v>
      </c>
      <c r="U269" t="s">
        <v>16985</v>
      </c>
      <c r="V269" t="s">
        <v>9254</v>
      </c>
    </row>
    <row r="270" spans="1:22" ht="15" x14ac:dyDescent="0.35">
      <c r="A270" s="5" t="s">
        <v>11288</v>
      </c>
      <c r="B270" s="344" t="s">
        <v>11289</v>
      </c>
      <c r="C270" s="5" t="s">
        <v>847</v>
      </c>
      <c r="D270" s="5" t="s">
        <v>321</v>
      </c>
      <c r="E270" s="5" t="s">
        <v>8</v>
      </c>
      <c r="F270" s="5" t="s">
        <v>42</v>
      </c>
      <c r="G270" s="5" t="s">
        <v>9</v>
      </c>
      <c r="H270" s="5" t="s">
        <v>15</v>
      </c>
      <c r="I270" s="360" t="s">
        <v>7776</v>
      </c>
      <c r="K270" s="5" t="s">
        <v>43</v>
      </c>
      <c r="L270" s="5" t="s">
        <v>321</v>
      </c>
      <c r="M270" s="5" t="s">
        <v>12174</v>
      </c>
      <c r="N270" s="5" t="s">
        <v>847</v>
      </c>
      <c r="O270" s="5" t="s">
        <v>15255</v>
      </c>
      <c r="P270" s="5" t="s">
        <v>12281</v>
      </c>
      <c r="Q270" s="5">
        <v>88244631</v>
      </c>
      <c r="S270" t="s">
        <v>42</v>
      </c>
      <c r="T270" t="s">
        <v>8963</v>
      </c>
      <c r="U270" t="s">
        <v>16986</v>
      </c>
      <c r="V270" t="s">
        <v>847</v>
      </c>
    </row>
    <row r="271" spans="1:22" ht="15" x14ac:dyDescent="0.35">
      <c r="A271" s="5" t="s">
        <v>970</v>
      </c>
      <c r="B271" s="344" t="s">
        <v>215</v>
      </c>
      <c r="C271" s="5" t="s">
        <v>971</v>
      </c>
      <c r="D271" s="5" t="s">
        <v>321</v>
      </c>
      <c r="E271" s="5" t="s">
        <v>10</v>
      </c>
      <c r="F271" s="5" t="s">
        <v>42</v>
      </c>
      <c r="G271" s="5" t="s">
        <v>12</v>
      </c>
      <c r="H271" s="5" t="s">
        <v>7</v>
      </c>
      <c r="I271" s="360" t="s">
        <v>7788</v>
      </c>
      <c r="K271" s="5" t="s">
        <v>43</v>
      </c>
      <c r="L271" s="5" t="s">
        <v>14382</v>
      </c>
      <c r="M271" s="5" t="s">
        <v>972</v>
      </c>
      <c r="N271" s="5" t="s">
        <v>972</v>
      </c>
      <c r="O271" s="5" t="s">
        <v>15255</v>
      </c>
      <c r="P271" s="5" t="s">
        <v>8532</v>
      </c>
      <c r="Q271" s="5">
        <v>24186195</v>
      </c>
      <c r="S271" t="s">
        <v>42</v>
      </c>
      <c r="T271" t="s">
        <v>969</v>
      </c>
      <c r="U271" t="s">
        <v>16987</v>
      </c>
      <c r="V271" t="s">
        <v>971</v>
      </c>
    </row>
    <row r="272" spans="1:22" ht="15" x14ac:dyDescent="0.35">
      <c r="A272" s="5" t="s">
        <v>955</v>
      </c>
      <c r="B272" s="344" t="s">
        <v>811</v>
      </c>
      <c r="C272" s="5" t="s">
        <v>956</v>
      </c>
      <c r="D272" s="5" t="s">
        <v>321</v>
      </c>
      <c r="E272" s="5" t="s">
        <v>10</v>
      </c>
      <c r="F272" s="5" t="s">
        <v>42</v>
      </c>
      <c r="G272" s="5" t="s">
        <v>12</v>
      </c>
      <c r="H272" s="5" t="s">
        <v>11</v>
      </c>
      <c r="I272" s="360" t="s">
        <v>7792</v>
      </c>
      <c r="K272" s="5" t="s">
        <v>43</v>
      </c>
      <c r="L272" s="5" t="s">
        <v>14382</v>
      </c>
      <c r="M272" s="5" t="s">
        <v>11719</v>
      </c>
      <c r="N272" s="5" t="s">
        <v>11719</v>
      </c>
      <c r="O272" s="5" t="s">
        <v>15255</v>
      </c>
      <c r="P272" s="5" t="s">
        <v>6732</v>
      </c>
      <c r="Q272" s="5">
        <v>24162454</v>
      </c>
      <c r="S272" t="s">
        <v>42</v>
      </c>
      <c r="T272" t="s">
        <v>954</v>
      </c>
      <c r="U272" t="s">
        <v>16988</v>
      </c>
      <c r="V272" t="s">
        <v>956</v>
      </c>
    </row>
    <row r="273" spans="1:22" ht="15" x14ac:dyDescent="0.35">
      <c r="A273" s="5" t="s">
        <v>15388</v>
      </c>
      <c r="B273" s="344" t="s">
        <v>10350</v>
      </c>
      <c r="C273" s="5" t="s">
        <v>15463</v>
      </c>
      <c r="D273" s="5" t="s">
        <v>321</v>
      </c>
      <c r="E273" s="5" t="s">
        <v>7</v>
      </c>
      <c r="F273" s="5" t="s">
        <v>42</v>
      </c>
      <c r="G273" s="5" t="s">
        <v>9</v>
      </c>
      <c r="H273" s="5" t="s">
        <v>7</v>
      </c>
      <c r="I273" s="360" t="s">
        <v>7769</v>
      </c>
      <c r="K273" s="5" t="s">
        <v>43</v>
      </c>
      <c r="L273" s="5" t="s">
        <v>321</v>
      </c>
      <c r="M273" s="5" t="s">
        <v>322</v>
      </c>
      <c r="N273" s="5" t="s">
        <v>15463</v>
      </c>
      <c r="O273" s="5" t="s">
        <v>15255</v>
      </c>
      <c r="P273" s="5" t="s">
        <v>16014</v>
      </c>
      <c r="Q273" s="5">
        <v>24163043</v>
      </c>
      <c r="S273" t="s">
        <v>42</v>
      </c>
      <c r="T273" t="s">
        <v>825</v>
      </c>
      <c r="U273" t="s">
        <v>16989</v>
      </c>
      <c r="V273" t="s">
        <v>15463</v>
      </c>
    </row>
    <row r="274" spans="1:22" ht="15" x14ac:dyDescent="0.35">
      <c r="A274" s="5" t="s">
        <v>975</v>
      </c>
      <c r="B274" s="344" t="s">
        <v>977</v>
      </c>
      <c r="C274" s="5" t="s">
        <v>976</v>
      </c>
      <c r="D274" s="5" t="s">
        <v>321</v>
      </c>
      <c r="E274" s="5" t="s">
        <v>10</v>
      </c>
      <c r="F274" s="5" t="s">
        <v>42</v>
      </c>
      <c r="G274" s="5" t="s">
        <v>12</v>
      </c>
      <c r="H274" s="5" t="s">
        <v>7</v>
      </c>
      <c r="I274" s="360" t="s">
        <v>7788</v>
      </c>
      <c r="K274" s="5" t="s">
        <v>43</v>
      </c>
      <c r="L274" s="5" t="s">
        <v>14382</v>
      </c>
      <c r="M274" s="5" t="s">
        <v>972</v>
      </c>
      <c r="N274" s="5" t="s">
        <v>11691</v>
      </c>
      <c r="O274" s="5" t="s">
        <v>15255</v>
      </c>
      <c r="P274" s="5" t="s">
        <v>13600</v>
      </c>
      <c r="Q274" s="5">
        <v>24169179</v>
      </c>
      <c r="R274" s="5">
        <v>24162141</v>
      </c>
      <c r="S274" t="s">
        <v>42</v>
      </c>
      <c r="T274" t="s">
        <v>974</v>
      </c>
      <c r="U274" t="s">
        <v>16990</v>
      </c>
      <c r="V274" t="s">
        <v>976</v>
      </c>
    </row>
    <row r="275" spans="1:22" ht="15" x14ac:dyDescent="0.35">
      <c r="A275" s="5" t="s">
        <v>829</v>
      </c>
      <c r="B275" s="344" t="s">
        <v>831</v>
      </c>
      <c r="C275" s="5" t="s">
        <v>830</v>
      </c>
      <c r="D275" s="5" t="s">
        <v>321</v>
      </c>
      <c r="E275" s="5" t="s">
        <v>7</v>
      </c>
      <c r="F275" s="5" t="s">
        <v>42</v>
      </c>
      <c r="G275" s="5" t="s">
        <v>9</v>
      </c>
      <c r="H275" s="5" t="s">
        <v>7</v>
      </c>
      <c r="I275" s="360" t="s">
        <v>7769</v>
      </c>
      <c r="K275" s="5" t="s">
        <v>43</v>
      </c>
      <c r="L275" s="5" t="s">
        <v>321</v>
      </c>
      <c r="M275" s="5" t="s">
        <v>322</v>
      </c>
      <c r="N275" s="5" t="s">
        <v>12181</v>
      </c>
      <c r="O275" s="5" t="s">
        <v>15255</v>
      </c>
      <c r="P275" s="5" t="s">
        <v>13597</v>
      </c>
      <c r="Q275" s="5">
        <v>24167555</v>
      </c>
      <c r="S275" t="s">
        <v>42</v>
      </c>
      <c r="T275" t="s">
        <v>828</v>
      </c>
      <c r="U275" t="s">
        <v>16991</v>
      </c>
      <c r="V275" t="s">
        <v>830</v>
      </c>
    </row>
    <row r="276" spans="1:22" ht="15" x14ac:dyDescent="0.35">
      <c r="A276" s="5" t="s">
        <v>833</v>
      </c>
      <c r="B276" s="344" t="s">
        <v>834</v>
      </c>
      <c r="C276" s="5" t="s">
        <v>720</v>
      </c>
      <c r="D276" s="5" t="s">
        <v>321</v>
      </c>
      <c r="E276" s="5" t="s">
        <v>7</v>
      </c>
      <c r="F276" s="5" t="s">
        <v>42</v>
      </c>
      <c r="G276" s="5" t="s">
        <v>9</v>
      </c>
      <c r="H276" s="5" t="s">
        <v>7</v>
      </c>
      <c r="I276" s="360" t="s">
        <v>7769</v>
      </c>
      <c r="K276" s="5" t="s">
        <v>43</v>
      </c>
      <c r="L276" s="5" t="s">
        <v>321</v>
      </c>
      <c r="M276" s="5" t="s">
        <v>322</v>
      </c>
      <c r="N276" s="5" t="s">
        <v>720</v>
      </c>
      <c r="O276" s="5" t="s">
        <v>15255</v>
      </c>
      <c r="P276" s="5" t="s">
        <v>6648</v>
      </c>
      <c r="Q276" s="5">
        <v>24170576</v>
      </c>
      <c r="S276" t="s">
        <v>42</v>
      </c>
      <c r="T276" t="s">
        <v>6573</v>
      </c>
      <c r="U276" t="s">
        <v>16992</v>
      </c>
      <c r="V276" t="s">
        <v>720</v>
      </c>
    </row>
    <row r="277" spans="1:22" ht="15" x14ac:dyDescent="0.35">
      <c r="A277" s="5" t="s">
        <v>961</v>
      </c>
      <c r="B277" s="344" t="s">
        <v>168</v>
      </c>
      <c r="C277" s="5" t="s">
        <v>962</v>
      </c>
      <c r="D277" s="5" t="s">
        <v>321</v>
      </c>
      <c r="E277" s="5" t="s">
        <v>10</v>
      </c>
      <c r="F277" s="5" t="s">
        <v>42</v>
      </c>
      <c r="G277" s="5" t="s">
        <v>12</v>
      </c>
      <c r="H277" s="5" t="s">
        <v>6</v>
      </c>
      <c r="I277" s="360" t="s">
        <v>7787</v>
      </c>
      <c r="K277" s="5" t="s">
        <v>43</v>
      </c>
      <c r="L277" s="5" t="s">
        <v>14382</v>
      </c>
      <c r="M277" s="5" t="s">
        <v>11558</v>
      </c>
      <c r="N277" s="5" t="s">
        <v>963</v>
      </c>
      <c r="O277" s="5" t="s">
        <v>15255</v>
      </c>
      <c r="P277" s="5" t="s">
        <v>9385</v>
      </c>
      <c r="Q277" s="5">
        <v>22494567</v>
      </c>
      <c r="S277" t="s">
        <v>42</v>
      </c>
      <c r="T277" t="s">
        <v>960</v>
      </c>
      <c r="U277" t="s">
        <v>16993</v>
      </c>
      <c r="V277" t="s">
        <v>962</v>
      </c>
    </row>
    <row r="278" spans="1:22" ht="15" x14ac:dyDescent="0.35">
      <c r="A278" s="5" t="s">
        <v>1036</v>
      </c>
      <c r="B278" s="344" t="s">
        <v>1038</v>
      </c>
      <c r="C278" s="5" t="s">
        <v>1037</v>
      </c>
      <c r="D278" s="5" t="s">
        <v>321</v>
      </c>
      <c r="E278" s="5" t="s">
        <v>12</v>
      </c>
      <c r="F278" s="5" t="s">
        <v>42</v>
      </c>
      <c r="G278" s="5" t="s">
        <v>837</v>
      </c>
      <c r="H278" s="5" t="s">
        <v>10</v>
      </c>
      <c r="I278" s="360" t="s">
        <v>7837</v>
      </c>
      <c r="K278" s="5" t="s">
        <v>43</v>
      </c>
      <c r="L278" s="5" t="s">
        <v>14526</v>
      </c>
      <c r="M278" s="5" t="s">
        <v>14527</v>
      </c>
      <c r="N278" s="5" t="s">
        <v>11822</v>
      </c>
      <c r="O278" s="5" t="s">
        <v>15255</v>
      </c>
      <c r="P278" s="5" t="s">
        <v>15921</v>
      </c>
      <c r="Q278" s="5">
        <v>24160509</v>
      </c>
      <c r="S278" t="s">
        <v>42</v>
      </c>
      <c r="T278" t="s">
        <v>1035</v>
      </c>
      <c r="U278" t="s">
        <v>16994</v>
      </c>
      <c r="V278" t="s">
        <v>1037</v>
      </c>
    </row>
    <row r="279" spans="1:22" ht="15" x14ac:dyDescent="0.35">
      <c r="A279" s="5" t="s">
        <v>905</v>
      </c>
      <c r="B279" s="344" t="s">
        <v>6425</v>
      </c>
      <c r="C279" s="5" t="s">
        <v>824</v>
      </c>
      <c r="D279" s="5" t="s">
        <v>321</v>
      </c>
      <c r="E279" s="5" t="s">
        <v>9</v>
      </c>
      <c r="F279" s="5" t="s">
        <v>42</v>
      </c>
      <c r="G279" s="5" t="s">
        <v>12</v>
      </c>
      <c r="H279" s="5" t="s">
        <v>10</v>
      </c>
      <c r="I279" s="360" t="s">
        <v>7791</v>
      </c>
      <c r="K279" s="5" t="s">
        <v>43</v>
      </c>
      <c r="L279" s="5" t="s">
        <v>14382</v>
      </c>
      <c r="M279" s="5" t="s">
        <v>12180</v>
      </c>
      <c r="N279" s="5" t="s">
        <v>824</v>
      </c>
      <c r="O279" s="5" t="s">
        <v>15255</v>
      </c>
      <c r="P279" s="5" t="s">
        <v>16012</v>
      </c>
      <c r="Q279" s="5">
        <v>24166951</v>
      </c>
      <c r="S279" t="s">
        <v>42</v>
      </c>
      <c r="T279" t="s">
        <v>904</v>
      </c>
      <c r="U279" t="s">
        <v>16995</v>
      </c>
      <c r="V279" t="s">
        <v>824</v>
      </c>
    </row>
    <row r="280" spans="1:22" ht="15" x14ac:dyDescent="0.35">
      <c r="A280" s="5" t="s">
        <v>10351</v>
      </c>
      <c r="B280" s="344" t="s">
        <v>7427</v>
      </c>
      <c r="C280" s="5" t="s">
        <v>10352</v>
      </c>
      <c r="D280" s="5" t="s">
        <v>321</v>
      </c>
      <c r="E280" s="5" t="s">
        <v>10</v>
      </c>
      <c r="F280" s="5" t="s">
        <v>42</v>
      </c>
      <c r="G280" s="5" t="s">
        <v>12</v>
      </c>
      <c r="H280" s="5" t="s">
        <v>8</v>
      </c>
      <c r="I280" s="360" t="s">
        <v>7789</v>
      </c>
      <c r="K280" s="5" t="s">
        <v>43</v>
      </c>
      <c r="L280" s="5" t="s">
        <v>14382</v>
      </c>
      <c r="M280" s="5" t="s">
        <v>11531</v>
      </c>
      <c r="N280" s="5" t="s">
        <v>79</v>
      </c>
      <c r="O280" s="5" t="s">
        <v>15255</v>
      </c>
      <c r="P280" s="5" t="s">
        <v>16307</v>
      </c>
      <c r="Q280" s="5">
        <v>24183176</v>
      </c>
      <c r="S280" t="s">
        <v>42</v>
      </c>
      <c r="T280" t="s">
        <v>999</v>
      </c>
      <c r="U280" t="s">
        <v>16996</v>
      </c>
      <c r="V280" t="s">
        <v>16313</v>
      </c>
    </row>
    <row r="281" spans="1:22" ht="15" x14ac:dyDescent="0.35">
      <c r="A281" s="5" t="s">
        <v>849</v>
      </c>
      <c r="B281" s="344" t="s">
        <v>851</v>
      </c>
      <c r="C281" s="5" t="s">
        <v>850</v>
      </c>
      <c r="D281" s="5" t="s">
        <v>321</v>
      </c>
      <c r="E281" s="5" t="s">
        <v>8</v>
      </c>
      <c r="F281" s="5" t="s">
        <v>42</v>
      </c>
      <c r="G281" s="5" t="s">
        <v>9</v>
      </c>
      <c r="H281" s="5" t="s">
        <v>15</v>
      </c>
      <c r="I281" s="360" t="s">
        <v>7776</v>
      </c>
      <c r="K281" s="5" t="s">
        <v>43</v>
      </c>
      <c r="L281" s="5" t="s">
        <v>321</v>
      </c>
      <c r="M281" s="5" t="s">
        <v>12174</v>
      </c>
      <c r="N281" s="5" t="s">
        <v>77</v>
      </c>
      <c r="O281" s="5" t="s">
        <v>15255</v>
      </c>
      <c r="P281" s="5" t="s">
        <v>15536</v>
      </c>
      <c r="Q281" s="5">
        <v>27781008</v>
      </c>
      <c r="R281" s="5">
        <v>27781047</v>
      </c>
      <c r="S281" t="s">
        <v>42</v>
      </c>
      <c r="T281" t="s">
        <v>6574</v>
      </c>
      <c r="U281" t="s">
        <v>16997</v>
      </c>
      <c r="V281" t="s">
        <v>850</v>
      </c>
    </row>
    <row r="282" spans="1:22" ht="15" x14ac:dyDescent="0.35">
      <c r="A282" s="5" t="s">
        <v>6738</v>
      </c>
      <c r="B282" s="344" t="s">
        <v>6739</v>
      </c>
      <c r="C282" s="5" t="s">
        <v>79</v>
      </c>
      <c r="D282" s="5" t="s">
        <v>321</v>
      </c>
      <c r="E282" s="5" t="s">
        <v>8</v>
      </c>
      <c r="F282" s="5" t="s">
        <v>42</v>
      </c>
      <c r="G282" s="5" t="s">
        <v>9</v>
      </c>
      <c r="H282" s="5" t="s">
        <v>15</v>
      </c>
      <c r="I282" s="360" t="s">
        <v>7776</v>
      </c>
      <c r="K282" s="5" t="s">
        <v>43</v>
      </c>
      <c r="L282" s="5" t="s">
        <v>321</v>
      </c>
      <c r="M282" s="5" t="s">
        <v>12174</v>
      </c>
      <c r="N282" s="5" t="s">
        <v>79</v>
      </c>
      <c r="O282" s="5" t="s">
        <v>15255</v>
      </c>
      <c r="P282" s="5" t="s">
        <v>16041</v>
      </c>
      <c r="Q282" s="5">
        <v>27781214</v>
      </c>
      <c r="S282" t="s">
        <v>42</v>
      </c>
      <c r="T282" t="s">
        <v>878</v>
      </c>
      <c r="U282" t="s">
        <v>16998</v>
      </c>
      <c r="V282" t="s">
        <v>79</v>
      </c>
    </row>
    <row r="283" spans="1:22" ht="15" x14ac:dyDescent="0.35">
      <c r="A283" s="5" t="s">
        <v>783</v>
      </c>
      <c r="B283" s="344" t="s">
        <v>724</v>
      </c>
      <c r="C283" s="5" t="s">
        <v>784</v>
      </c>
      <c r="D283" s="5" t="s">
        <v>321</v>
      </c>
      <c r="E283" s="5" t="s">
        <v>6</v>
      </c>
      <c r="F283" s="5" t="s">
        <v>42</v>
      </c>
      <c r="G283" s="5" t="s">
        <v>9</v>
      </c>
      <c r="H283" s="5" t="s">
        <v>7</v>
      </c>
      <c r="I283" s="360" t="s">
        <v>7769</v>
      </c>
      <c r="K283" s="5" t="s">
        <v>43</v>
      </c>
      <c r="L283" s="5" t="s">
        <v>321</v>
      </c>
      <c r="M283" s="5" t="s">
        <v>322</v>
      </c>
      <c r="N283" s="5" t="s">
        <v>784</v>
      </c>
      <c r="O283" s="5" t="s">
        <v>15255</v>
      </c>
      <c r="P283" s="5" t="s">
        <v>15534</v>
      </c>
      <c r="Q283" s="5">
        <v>24169318</v>
      </c>
      <c r="S283" t="s">
        <v>42</v>
      </c>
      <c r="T283" t="s">
        <v>782</v>
      </c>
      <c r="U283" t="s">
        <v>16999</v>
      </c>
      <c r="V283" t="s">
        <v>784</v>
      </c>
    </row>
    <row r="284" spans="1:22" ht="15" x14ac:dyDescent="0.35">
      <c r="A284" s="5" t="s">
        <v>817</v>
      </c>
      <c r="B284" s="344" t="s">
        <v>818</v>
      </c>
      <c r="C284" s="5" t="s">
        <v>322</v>
      </c>
      <c r="D284" s="5" t="s">
        <v>321</v>
      </c>
      <c r="E284" s="5" t="s">
        <v>7</v>
      </c>
      <c r="F284" s="5" t="s">
        <v>42</v>
      </c>
      <c r="G284" s="5" t="s">
        <v>9</v>
      </c>
      <c r="H284" s="5" t="s">
        <v>7</v>
      </c>
      <c r="I284" s="360" t="s">
        <v>7769</v>
      </c>
      <c r="K284" s="5" t="s">
        <v>43</v>
      </c>
      <c r="L284" s="5" t="s">
        <v>321</v>
      </c>
      <c r="M284" s="5" t="s">
        <v>322</v>
      </c>
      <c r="N284" s="5" t="s">
        <v>475</v>
      </c>
      <c r="O284" s="5" t="s">
        <v>15255</v>
      </c>
      <c r="P284" s="5" t="s">
        <v>15907</v>
      </c>
      <c r="Q284" s="5">
        <v>24165201</v>
      </c>
      <c r="S284" t="s">
        <v>42</v>
      </c>
      <c r="T284" t="s">
        <v>6571</v>
      </c>
      <c r="U284" t="s">
        <v>17000</v>
      </c>
      <c r="V284" t="s">
        <v>322</v>
      </c>
    </row>
    <row r="285" spans="1:22" ht="15" x14ac:dyDescent="0.35">
      <c r="A285" s="5" t="s">
        <v>8302</v>
      </c>
      <c r="B285" s="344" t="s">
        <v>6970</v>
      </c>
      <c r="C285" s="5" t="s">
        <v>8303</v>
      </c>
      <c r="D285" s="5" t="s">
        <v>321</v>
      </c>
      <c r="E285" s="5" t="s">
        <v>12</v>
      </c>
      <c r="F285" s="5" t="s">
        <v>42</v>
      </c>
      <c r="G285" s="5" t="s">
        <v>837</v>
      </c>
      <c r="H285" s="5" t="s">
        <v>10</v>
      </c>
      <c r="I285" s="360" t="s">
        <v>7837</v>
      </c>
      <c r="K285" s="5" t="s">
        <v>43</v>
      </c>
      <c r="L285" s="5" t="s">
        <v>14526</v>
      </c>
      <c r="M285" s="5" t="s">
        <v>14527</v>
      </c>
      <c r="N285" s="5" t="s">
        <v>8303</v>
      </c>
      <c r="O285" s="5" t="s">
        <v>15255</v>
      </c>
      <c r="P285" s="5" t="s">
        <v>15882</v>
      </c>
      <c r="Q285" s="5">
        <v>27793169</v>
      </c>
      <c r="S285" t="s">
        <v>42</v>
      </c>
      <c r="T285" t="s">
        <v>1028</v>
      </c>
      <c r="U285" t="s">
        <v>17001</v>
      </c>
      <c r="V285" t="s">
        <v>8303</v>
      </c>
    </row>
    <row r="286" spans="1:22" ht="15" x14ac:dyDescent="0.35">
      <c r="A286" s="5" t="s">
        <v>8533</v>
      </c>
      <c r="B286" s="344" t="s">
        <v>7171</v>
      </c>
      <c r="C286" s="5" t="s">
        <v>302</v>
      </c>
      <c r="D286" s="5" t="s">
        <v>321</v>
      </c>
      <c r="E286" s="5" t="s">
        <v>11</v>
      </c>
      <c r="F286" s="5" t="s">
        <v>42</v>
      </c>
      <c r="G286" s="5" t="s">
        <v>837</v>
      </c>
      <c r="H286" s="5" t="s">
        <v>6</v>
      </c>
      <c r="I286" s="360" t="s">
        <v>7833</v>
      </c>
      <c r="K286" s="5" t="s">
        <v>43</v>
      </c>
      <c r="L286" s="5" t="s">
        <v>14526</v>
      </c>
      <c r="M286" s="5" t="s">
        <v>985</v>
      </c>
      <c r="N286" s="5" t="s">
        <v>302</v>
      </c>
      <c r="O286" s="5" t="s">
        <v>15255</v>
      </c>
      <c r="P286" s="5" t="s">
        <v>15925</v>
      </c>
      <c r="Q286" s="5">
        <v>24190045</v>
      </c>
      <c r="S286" t="s">
        <v>42</v>
      </c>
      <c r="T286" t="s">
        <v>1032</v>
      </c>
      <c r="U286" t="s">
        <v>17002</v>
      </c>
      <c r="V286" t="s">
        <v>302</v>
      </c>
    </row>
    <row r="287" spans="1:22" ht="15" x14ac:dyDescent="0.35">
      <c r="A287" s="5" t="s">
        <v>979</v>
      </c>
      <c r="B287" s="344" t="s">
        <v>6386</v>
      </c>
      <c r="C287" s="5" t="s">
        <v>980</v>
      </c>
      <c r="D287" s="5" t="s">
        <v>321</v>
      </c>
      <c r="E287" s="5" t="s">
        <v>10</v>
      </c>
      <c r="F287" s="5" t="s">
        <v>42</v>
      </c>
      <c r="G287" s="5" t="s">
        <v>12</v>
      </c>
      <c r="H287" s="5" t="s">
        <v>8</v>
      </c>
      <c r="I287" s="360" t="s">
        <v>7789</v>
      </c>
      <c r="K287" s="5" t="s">
        <v>43</v>
      </c>
      <c r="L287" s="5" t="s">
        <v>14382</v>
      </c>
      <c r="M287" s="5" t="s">
        <v>11531</v>
      </c>
      <c r="N287" s="5" t="s">
        <v>980</v>
      </c>
      <c r="O287" s="5" t="s">
        <v>15255</v>
      </c>
      <c r="P287" s="5" t="s">
        <v>13598</v>
      </c>
      <c r="Q287" s="5">
        <v>24188778</v>
      </c>
      <c r="S287" t="s">
        <v>42</v>
      </c>
      <c r="T287" t="s">
        <v>978</v>
      </c>
      <c r="U287" t="s">
        <v>17003</v>
      </c>
      <c r="V287" t="s">
        <v>980</v>
      </c>
    </row>
    <row r="288" spans="1:22" ht="15" x14ac:dyDescent="0.35">
      <c r="A288" s="5" t="s">
        <v>987</v>
      </c>
      <c r="B288" s="344" t="s">
        <v>6351</v>
      </c>
      <c r="C288" s="5" t="s">
        <v>7732</v>
      </c>
      <c r="D288" s="5" t="s">
        <v>321</v>
      </c>
      <c r="E288" s="5" t="s">
        <v>10</v>
      </c>
      <c r="F288" s="5" t="s">
        <v>42</v>
      </c>
      <c r="G288" s="5" t="s">
        <v>21</v>
      </c>
      <c r="H288" s="5" t="s">
        <v>8</v>
      </c>
      <c r="I288" s="360" t="s">
        <v>7818</v>
      </c>
      <c r="K288" s="5" t="s">
        <v>43</v>
      </c>
      <c r="L288" s="5" t="s">
        <v>14373</v>
      </c>
      <c r="M288" s="5" t="s">
        <v>11530</v>
      </c>
      <c r="N288" s="5" t="s">
        <v>11530</v>
      </c>
      <c r="O288" s="5" t="s">
        <v>15255</v>
      </c>
      <c r="P288" s="5" t="s">
        <v>10018</v>
      </c>
      <c r="Q288" s="5">
        <v>24184050</v>
      </c>
      <c r="S288" t="s">
        <v>42</v>
      </c>
      <c r="T288" t="s">
        <v>253</v>
      </c>
      <c r="U288" t="s">
        <v>17004</v>
      </c>
      <c r="V288" t="s">
        <v>7732</v>
      </c>
    </row>
    <row r="289" spans="1:22" ht="15" x14ac:dyDescent="0.35">
      <c r="A289" s="5" t="s">
        <v>10353</v>
      </c>
      <c r="B289" s="344" t="s">
        <v>7092</v>
      </c>
      <c r="C289" s="5" t="s">
        <v>10354</v>
      </c>
      <c r="D289" s="5" t="s">
        <v>321</v>
      </c>
      <c r="E289" s="5" t="s">
        <v>7</v>
      </c>
      <c r="F289" s="5" t="s">
        <v>42</v>
      </c>
      <c r="G289" s="5" t="s">
        <v>9</v>
      </c>
      <c r="H289" s="5" t="s">
        <v>11</v>
      </c>
      <c r="I289" s="360" t="s">
        <v>7773</v>
      </c>
      <c r="K289" s="5" t="s">
        <v>43</v>
      </c>
      <c r="L289" s="5" t="s">
        <v>321</v>
      </c>
      <c r="M289" s="5" t="s">
        <v>11573</v>
      </c>
      <c r="N289" s="5" t="s">
        <v>10354</v>
      </c>
      <c r="O289" s="5" t="s">
        <v>15255</v>
      </c>
      <c r="P289" s="5" t="s">
        <v>12954</v>
      </c>
      <c r="Q289" s="5">
        <v>24164170</v>
      </c>
      <c r="S289" t="s">
        <v>42</v>
      </c>
      <c r="T289" t="s">
        <v>820</v>
      </c>
      <c r="U289" t="s">
        <v>17005</v>
      </c>
      <c r="V289" t="s">
        <v>10354</v>
      </c>
    </row>
    <row r="290" spans="1:22" ht="15" x14ac:dyDescent="0.35">
      <c r="A290" s="5" t="s">
        <v>913</v>
      </c>
      <c r="B290" s="344" t="s">
        <v>916</v>
      </c>
      <c r="C290" s="5" t="s">
        <v>914</v>
      </c>
      <c r="D290" s="5" t="s">
        <v>321</v>
      </c>
      <c r="E290" s="5" t="s">
        <v>9</v>
      </c>
      <c r="F290" s="5" t="s">
        <v>42</v>
      </c>
      <c r="G290" s="5" t="s">
        <v>12</v>
      </c>
      <c r="H290" s="5" t="s">
        <v>10</v>
      </c>
      <c r="I290" s="360" t="s">
        <v>7791</v>
      </c>
      <c r="K290" s="5" t="s">
        <v>43</v>
      </c>
      <c r="L290" s="5" t="s">
        <v>14382</v>
      </c>
      <c r="M290" s="5" t="s">
        <v>12180</v>
      </c>
      <c r="N290" s="5" t="s">
        <v>12180</v>
      </c>
      <c r="O290" s="5" t="s">
        <v>15255</v>
      </c>
      <c r="P290" s="5" t="s">
        <v>915</v>
      </c>
      <c r="Q290" s="5">
        <v>24169322</v>
      </c>
      <c r="S290" t="s">
        <v>42</v>
      </c>
      <c r="T290" t="s">
        <v>912</v>
      </c>
      <c r="U290" t="s">
        <v>17006</v>
      </c>
      <c r="V290" t="s">
        <v>914</v>
      </c>
    </row>
    <row r="291" spans="1:22" ht="15" x14ac:dyDescent="0.35">
      <c r="A291" s="5" t="s">
        <v>908</v>
      </c>
      <c r="B291" s="344" t="s">
        <v>910</v>
      </c>
      <c r="C291" s="5" t="s">
        <v>909</v>
      </c>
      <c r="D291" s="5" t="s">
        <v>321</v>
      </c>
      <c r="E291" s="5" t="s">
        <v>9</v>
      </c>
      <c r="F291" s="5" t="s">
        <v>42</v>
      </c>
      <c r="G291" s="5" t="s">
        <v>9</v>
      </c>
      <c r="H291" s="5" t="s">
        <v>8</v>
      </c>
      <c r="I291" s="360" t="s">
        <v>7770</v>
      </c>
      <c r="K291" s="5" t="s">
        <v>43</v>
      </c>
      <c r="L291" s="5" t="s">
        <v>321</v>
      </c>
      <c r="M291" s="5" t="s">
        <v>11688</v>
      </c>
      <c r="N291" s="5" t="s">
        <v>355</v>
      </c>
      <c r="O291" s="5" t="s">
        <v>15255</v>
      </c>
      <c r="P291" s="5" t="s">
        <v>6628</v>
      </c>
      <c r="Q291" s="5">
        <v>24173121</v>
      </c>
      <c r="S291" t="s">
        <v>42</v>
      </c>
      <c r="T291" t="s">
        <v>907</v>
      </c>
      <c r="U291" t="s">
        <v>17007</v>
      </c>
      <c r="V291" t="s">
        <v>909</v>
      </c>
    </row>
    <row r="292" spans="1:22" ht="15" x14ac:dyDescent="0.35">
      <c r="A292" s="5" t="s">
        <v>966</v>
      </c>
      <c r="B292" s="344" t="s">
        <v>967</v>
      </c>
      <c r="C292" s="5" t="s">
        <v>7160</v>
      </c>
      <c r="D292" s="5" t="s">
        <v>321</v>
      </c>
      <c r="E292" s="5" t="s">
        <v>10</v>
      </c>
      <c r="F292" s="5" t="s">
        <v>42</v>
      </c>
      <c r="G292" s="5" t="s">
        <v>12</v>
      </c>
      <c r="H292" s="5" t="s">
        <v>8</v>
      </c>
      <c r="I292" s="360" t="s">
        <v>7789</v>
      </c>
      <c r="K292" s="5" t="s">
        <v>43</v>
      </c>
      <c r="L292" s="5" t="s">
        <v>14382</v>
      </c>
      <c r="M292" s="5" t="s">
        <v>11531</v>
      </c>
      <c r="N292" s="5" t="s">
        <v>11979</v>
      </c>
      <c r="O292" s="5" t="s">
        <v>15255</v>
      </c>
      <c r="P292" s="5" t="s">
        <v>9388</v>
      </c>
      <c r="Q292" s="5">
        <v>24185997</v>
      </c>
      <c r="R292" s="5">
        <v>24185660</v>
      </c>
      <c r="S292" t="s">
        <v>42</v>
      </c>
      <c r="T292" t="s">
        <v>965</v>
      </c>
      <c r="U292" t="s">
        <v>17008</v>
      </c>
      <c r="V292" t="s">
        <v>7160</v>
      </c>
    </row>
    <row r="293" spans="1:22" ht="15" x14ac:dyDescent="0.35">
      <c r="A293" s="5" t="s">
        <v>931</v>
      </c>
      <c r="B293" s="344" t="s">
        <v>933</v>
      </c>
      <c r="C293" s="5" t="s">
        <v>932</v>
      </c>
      <c r="D293" s="5" t="s">
        <v>321</v>
      </c>
      <c r="E293" s="5" t="s">
        <v>9</v>
      </c>
      <c r="F293" s="5" t="s">
        <v>42</v>
      </c>
      <c r="G293" s="5" t="s">
        <v>12</v>
      </c>
      <c r="H293" s="5" t="s">
        <v>9</v>
      </c>
      <c r="I293" s="360" t="s">
        <v>7790</v>
      </c>
      <c r="K293" s="5" t="s">
        <v>43</v>
      </c>
      <c r="L293" s="5" t="s">
        <v>14382</v>
      </c>
      <c r="M293" s="5" t="s">
        <v>15752</v>
      </c>
      <c r="N293" s="5" t="s">
        <v>11889</v>
      </c>
      <c r="O293" s="5" t="s">
        <v>15255</v>
      </c>
      <c r="P293" s="5" t="s">
        <v>8530</v>
      </c>
      <c r="Q293" s="5">
        <v>24160005</v>
      </c>
      <c r="S293" t="s">
        <v>42</v>
      </c>
      <c r="T293" t="s">
        <v>930</v>
      </c>
      <c r="U293" t="s">
        <v>17009</v>
      </c>
      <c r="V293" t="s">
        <v>932</v>
      </c>
    </row>
    <row r="294" spans="1:22" ht="15" x14ac:dyDescent="0.35">
      <c r="A294" s="5" t="s">
        <v>8526</v>
      </c>
      <c r="B294" s="344" t="s">
        <v>8527</v>
      </c>
      <c r="C294" s="5" t="s">
        <v>8528</v>
      </c>
      <c r="D294" s="5" t="s">
        <v>321</v>
      </c>
      <c r="E294" s="5" t="s">
        <v>7</v>
      </c>
      <c r="F294" s="5" t="s">
        <v>42</v>
      </c>
      <c r="G294" s="5" t="s">
        <v>9</v>
      </c>
      <c r="H294" s="5" t="s">
        <v>11</v>
      </c>
      <c r="I294" s="360" t="s">
        <v>7773</v>
      </c>
      <c r="K294" s="5" t="s">
        <v>43</v>
      </c>
      <c r="L294" s="5" t="s">
        <v>321</v>
      </c>
      <c r="M294" s="5" t="s">
        <v>11573</v>
      </c>
      <c r="N294" s="5" t="s">
        <v>8528</v>
      </c>
      <c r="O294" s="5" t="s">
        <v>15255</v>
      </c>
      <c r="P294" s="5" t="s">
        <v>8529</v>
      </c>
      <c r="Q294" s="5">
        <v>24164610</v>
      </c>
      <c r="S294" t="s">
        <v>42</v>
      </c>
      <c r="T294" t="s">
        <v>838</v>
      </c>
      <c r="U294" t="s">
        <v>17010</v>
      </c>
      <c r="V294" t="s">
        <v>8528</v>
      </c>
    </row>
    <row r="295" spans="1:22" ht="15" x14ac:dyDescent="0.35">
      <c r="A295" s="5" t="s">
        <v>14949</v>
      </c>
      <c r="B295" s="344" t="s">
        <v>13980</v>
      </c>
      <c r="C295" s="5" t="s">
        <v>14950</v>
      </c>
      <c r="D295" s="5" t="s">
        <v>321</v>
      </c>
      <c r="E295" s="5" t="s">
        <v>11</v>
      </c>
      <c r="F295" s="5" t="s">
        <v>42</v>
      </c>
      <c r="G295" s="5" t="s">
        <v>837</v>
      </c>
      <c r="H295" s="5" t="s">
        <v>6</v>
      </c>
      <c r="I295" s="360" t="s">
        <v>7833</v>
      </c>
      <c r="K295" s="5" t="s">
        <v>43</v>
      </c>
      <c r="L295" s="5" t="s">
        <v>14526</v>
      </c>
      <c r="M295" s="5" t="s">
        <v>985</v>
      </c>
      <c r="N295" s="5" t="s">
        <v>14950</v>
      </c>
      <c r="O295" s="5" t="s">
        <v>15255</v>
      </c>
      <c r="P295" s="5" t="s">
        <v>14951</v>
      </c>
      <c r="Q295" s="5">
        <v>24190554</v>
      </c>
      <c r="S295" t="s">
        <v>42</v>
      </c>
      <c r="T295" t="s">
        <v>1045</v>
      </c>
      <c r="U295" t="s">
        <v>17011</v>
      </c>
      <c r="V295" t="s">
        <v>14950</v>
      </c>
    </row>
    <row r="296" spans="1:22" ht="15" x14ac:dyDescent="0.35">
      <c r="A296" s="5" t="s">
        <v>948</v>
      </c>
      <c r="B296" s="344" t="s">
        <v>950</v>
      </c>
      <c r="C296" s="5" t="s">
        <v>949</v>
      </c>
      <c r="D296" s="5" t="s">
        <v>321</v>
      </c>
      <c r="E296" s="5" t="s">
        <v>10</v>
      </c>
      <c r="F296" s="5" t="s">
        <v>42</v>
      </c>
      <c r="G296" s="5" t="s">
        <v>12</v>
      </c>
      <c r="H296" s="5" t="s">
        <v>12</v>
      </c>
      <c r="I296" s="360" t="s">
        <v>8531</v>
      </c>
      <c r="K296" s="5" t="s">
        <v>43</v>
      </c>
      <c r="L296" s="5" t="s">
        <v>14382</v>
      </c>
      <c r="M296" s="5" t="s">
        <v>11690</v>
      </c>
      <c r="N296" s="5" t="s">
        <v>11690</v>
      </c>
      <c r="O296" s="5" t="s">
        <v>15255</v>
      </c>
      <c r="P296" s="5" t="s">
        <v>14514</v>
      </c>
      <c r="Q296" s="5">
        <v>24186391</v>
      </c>
      <c r="S296" t="s">
        <v>42</v>
      </c>
      <c r="T296" t="s">
        <v>947</v>
      </c>
      <c r="U296" t="s">
        <v>17012</v>
      </c>
      <c r="V296" t="s">
        <v>949</v>
      </c>
    </row>
    <row r="297" spans="1:22" ht="15" x14ac:dyDescent="0.35">
      <c r="A297" s="5" t="s">
        <v>8522</v>
      </c>
      <c r="B297" s="344" t="s">
        <v>8523</v>
      </c>
      <c r="C297" s="5" t="s">
        <v>8524</v>
      </c>
      <c r="D297" s="5" t="s">
        <v>321</v>
      </c>
      <c r="E297" s="5" t="s">
        <v>6</v>
      </c>
      <c r="F297" s="5" t="s">
        <v>42</v>
      </c>
      <c r="G297" s="5" t="s">
        <v>9</v>
      </c>
      <c r="H297" s="5" t="s">
        <v>14</v>
      </c>
      <c r="I297" s="360" t="s">
        <v>7775</v>
      </c>
      <c r="K297" s="5" t="s">
        <v>43</v>
      </c>
      <c r="L297" s="5" t="s">
        <v>321</v>
      </c>
      <c r="M297" s="5" t="s">
        <v>231</v>
      </c>
      <c r="N297" s="5" t="s">
        <v>12210</v>
      </c>
      <c r="O297" s="5" t="s">
        <v>15255</v>
      </c>
      <c r="P297" s="5" t="s">
        <v>16134</v>
      </c>
      <c r="Q297" s="5">
        <v>24170550</v>
      </c>
      <c r="S297" t="s">
        <v>42</v>
      </c>
      <c r="T297" t="s">
        <v>8525</v>
      </c>
      <c r="U297" t="s">
        <v>17013</v>
      </c>
      <c r="V297" t="s">
        <v>8524</v>
      </c>
    </row>
    <row r="298" spans="1:22" ht="15" x14ac:dyDescent="0.35">
      <c r="A298" s="5" t="s">
        <v>1002</v>
      </c>
      <c r="B298" s="344" t="s">
        <v>1004</v>
      </c>
      <c r="C298" s="5" t="s">
        <v>1003</v>
      </c>
      <c r="D298" s="5" t="s">
        <v>321</v>
      </c>
      <c r="E298" s="5" t="s">
        <v>10</v>
      </c>
      <c r="F298" s="5" t="s">
        <v>42</v>
      </c>
      <c r="G298" s="5" t="s">
        <v>12</v>
      </c>
      <c r="H298" s="5" t="s">
        <v>6</v>
      </c>
      <c r="I298" s="360" t="s">
        <v>7787</v>
      </c>
      <c r="K298" s="5" t="s">
        <v>43</v>
      </c>
      <c r="L298" s="5" t="s">
        <v>14382</v>
      </c>
      <c r="M298" s="5" t="s">
        <v>11558</v>
      </c>
      <c r="N298" s="5" t="s">
        <v>1003</v>
      </c>
      <c r="O298" s="5" t="s">
        <v>15255</v>
      </c>
      <c r="P298" s="5" t="s">
        <v>15919</v>
      </c>
      <c r="Q298" s="5">
        <v>22493173</v>
      </c>
      <c r="S298" t="s">
        <v>42</v>
      </c>
      <c r="T298" t="s">
        <v>1001</v>
      </c>
      <c r="U298" t="s">
        <v>17014</v>
      </c>
      <c r="V298" t="s">
        <v>1003</v>
      </c>
    </row>
    <row r="299" spans="1:22" ht="15" x14ac:dyDescent="0.35">
      <c r="A299" s="5" t="s">
        <v>786</v>
      </c>
      <c r="B299" s="344" t="s">
        <v>788</v>
      </c>
      <c r="C299" s="5" t="s">
        <v>787</v>
      </c>
      <c r="D299" s="5" t="s">
        <v>321</v>
      </c>
      <c r="E299" s="5" t="s">
        <v>6</v>
      </c>
      <c r="F299" s="5" t="s">
        <v>42</v>
      </c>
      <c r="G299" s="5" t="s">
        <v>9</v>
      </c>
      <c r="H299" s="5" t="s">
        <v>6</v>
      </c>
      <c r="I299" s="360" t="s">
        <v>7768</v>
      </c>
      <c r="K299" s="5" t="s">
        <v>43</v>
      </c>
      <c r="L299" s="5" t="s">
        <v>321</v>
      </c>
      <c r="M299" s="5" t="s">
        <v>571</v>
      </c>
      <c r="N299" s="5" t="s">
        <v>11508</v>
      </c>
      <c r="O299" s="5" t="s">
        <v>15255</v>
      </c>
      <c r="P299" s="5" t="s">
        <v>15877</v>
      </c>
      <c r="Q299" s="5">
        <v>24164564</v>
      </c>
      <c r="S299" t="s">
        <v>42</v>
      </c>
      <c r="T299" t="s">
        <v>547</v>
      </c>
      <c r="U299" t="s">
        <v>17015</v>
      </c>
      <c r="V299" t="s">
        <v>787</v>
      </c>
    </row>
    <row r="300" spans="1:22" ht="15" x14ac:dyDescent="0.35">
      <c r="A300" s="5" t="s">
        <v>11225</v>
      </c>
      <c r="B300" s="344" t="s">
        <v>6862</v>
      </c>
      <c r="C300" s="5" t="s">
        <v>11226</v>
      </c>
      <c r="D300" s="5" t="s">
        <v>321</v>
      </c>
      <c r="E300" s="5" t="s">
        <v>7</v>
      </c>
      <c r="F300" s="5" t="s">
        <v>42</v>
      </c>
      <c r="G300" s="5" t="s">
        <v>9</v>
      </c>
      <c r="H300" s="5" t="s">
        <v>7</v>
      </c>
      <c r="I300" s="360" t="s">
        <v>7769</v>
      </c>
      <c r="K300" s="5" t="s">
        <v>43</v>
      </c>
      <c r="L300" s="5" t="s">
        <v>321</v>
      </c>
      <c r="M300" s="5" t="s">
        <v>322</v>
      </c>
      <c r="N300" s="5" t="s">
        <v>12007</v>
      </c>
      <c r="O300" s="5" t="s">
        <v>15255</v>
      </c>
      <c r="P300" s="5" t="s">
        <v>15908</v>
      </c>
      <c r="Q300" s="5">
        <v>24169140</v>
      </c>
      <c r="S300" t="s">
        <v>42</v>
      </c>
      <c r="T300" t="s">
        <v>841</v>
      </c>
      <c r="U300" t="s">
        <v>17016</v>
      </c>
      <c r="V300" t="s">
        <v>11226</v>
      </c>
    </row>
    <row r="301" spans="1:22" ht="15" x14ac:dyDescent="0.35">
      <c r="A301" s="5" t="s">
        <v>1048</v>
      </c>
      <c r="B301" s="344" t="s">
        <v>1049</v>
      </c>
      <c r="C301" s="5" t="s">
        <v>231</v>
      </c>
      <c r="D301" s="5" t="s">
        <v>321</v>
      </c>
      <c r="E301" s="5" t="s">
        <v>12</v>
      </c>
      <c r="F301" s="5" t="s">
        <v>42</v>
      </c>
      <c r="G301" s="5" t="s">
        <v>837</v>
      </c>
      <c r="H301" s="5" t="s">
        <v>10</v>
      </c>
      <c r="I301" s="360" t="s">
        <v>7837</v>
      </c>
      <c r="K301" s="5" t="s">
        <v>43</v>
      </c>
      <c r="L301" s="5" t="s">
        <v>14526</v>
      </c>
      <c r="M301" s="5" t="s">
        <v>14527</v>
      </c>
      <c r="N301" s="5" t="s">
        <v>231</v>
      </c>
      <c r="O301" s="5" t="s">
        <v>15255</v>
      </c>
      <c r="P301" s="5" t="s">
        <v>15883</v>
      </c>
      <c r="Q301" s="5">
        <v>27793072</v>
      </c>
      <c r="S301" t="s">
        <v>42</v>
      </c>
      <c r="T301" t="s">
        <v>1047</v>
      </c>
      <c r="U301" t="s">
        <v>17017</v>
      </c>
      <c r="V301" t="s">
        <v>231</v>
      </c>
    </row>
    <row r="302" spans="1:22" ht="15" x14ac:dyDescent="0.35">
      <c r="A302" s="5" t="s">
        <v>926</v>
      </c>
      <c r="B302" s="344" t="s">
        <v>247</v>
      </c>
      <c r="C302" s="5" t="s">
        <v>927</v>
      </c>
      <c r="D302" s="5" t="s">
        <v>321</v>
      </c>
      <c r="E302" s="5" t="s">
        <v>9</v>
      </c>
      <c r="F302" s="5" t="s">
        <v>42</v>
      </c>
      <c r="G302" s="5" t="s">
        <v>9</v>
      </c>
      <c r="H302" s="5" t="s">
        <v>8</v>
      </c>
      <c r="I302" s="360" t="s">
        <v>7770</v>
      </c>
      <c r="K302" s="5" t="s">
        <v>43</v>
      </c>
      <c r="L302" s="5" t="s">
        <v>321</v>
      </c>
      <c r="M302" s="5" t="s">
        <v>11688</v>
      </c>
      <c r="N302" s="5" t="s">
        <v>166</v>
      </c>
      <c r="O302" s="5" t="s">
        <v>15255</v>
      </c>
      <c r="P302" s="5" t="s">
        <v>7537</v>
      </c>
      <c r="Q302" s="5">
        <v>24167525</v>
      </c>
      <c r="S302" t="s">
        <v>42</v>
      </c>
      <c r="T302" t="s">
        <v>925</v>
      </c>
      <c r="U302" t="s">
        <v>17018</v>
      </c>
      <c r="V302" t="s">
        <v>927</v>
      </c>
    </row>
    <row r="303" spans="1:22" ht="15" x14ac:dyDescent="0.35">
      <c r="A303" s="5" t="s">
        <v>9939</v>
      </c>
      <c r="B303" s="344" t="s">
        <v>9938</v>
      </c>
      <c r="C303" s="5" t="s">
        <v>61</v>
      </c>
      <c r="D303" s="5" t="s">
        <v>321</v>
      </c>
      <c r="E303" s="5" t="s">
        <v>8</v>
      </c>
      <c r="F303" s="5" t="s">
        <v>42</v>
      </c>
      <c r="G303" s="5" t="s">
        <v>9</v>
      </c>
      <c r="H303" s="5" t="s">
        <v>15</v>
      </c>
      <c r="I303" s="360" t="s">
        <v>7776</v>
      </c>
      <c r="K303" s="5" t="s">
        <v>43</v>
      </c>
      <c r="L303" s="5" t="s">
        <v>321</v>
      </c>
      <c r="M303" s="5" t="s">
        <v>12174</v>
      </c>
      <c r="N303" s="5" t="s">
        <v>61</v>
      </c>
      <c r="O303" s="5" t="s">
        <v>15255</v>
      </c>
      <c r="P303" s="5" t="s">
        <v>16217</v>
      </c>
      <c r="Q303" s="5">
        <v>83201871</v>
      </c>
      <c r="S303" t="s">
        <v>42</v>
      </c>
      <c r="T303" t="s">
        <v>879</v>
      </c>
      <c r="U303" t="s">
        <v>17019</v>
      </c>
      <c r="V303" t="s">
        <v>61</v>
      </c>
    </row>
    <row r="304" spans="1:22" ht="15" x14ac:dyDescent="0.35">
      <c r="A304" s="5" t="s">
        <v>1011</v>
      </c>
      <c r="B304" s="344" t="s">
        <v>1012</v>
      </c>
      <c r="C304" s="5" t="s">
        <v>985</v>
      </c>
      <c r="D304" s="5" t="s">
        <v>321</v>
      </c>
      <c r="E304" s="5" t="s">
        <v>11</v>
      </c>
      <c r="F304" s="5" t="s">
        <v>42</v>
      </c>
      <c r="G304" s="5" t="s">
        <v>837</v>
      </c>
      <c r="H304" s="5" t="s">
        <v>6</v>
      </c>
      <c r="I304" s="360" t="s">
        <v>7833</v>
      </c>
      <c r="K304" s="5" t="s">
        <v>43</v>
      </c>
      <c r="L304" s="5" t="s">
        <v>14526</v>
      </c>
      <c r="M304" s="5" t="s">
        <v>985</v>
      </c>
      <c r="N304" s="5" t="s">
        <v>985</v>
      </c>
      <c r="O304" s="5" t="s">
        <v>15255</v>
      </c>
      <c r="P304" s="5" t="s">
        <v>12043</v>
      </c>
      <c r="Q304" s="5">
        <v>24190264</v>
      </c>
      <c r="S304" t="s">
        <v>42</v>
      </c>
      <c r="T304" t="s">
        <v>158</v>
      </c>
      <c r="U304" t="s">
        <v>17020</v>
      </c>
      <c r="V304" t="s">
        <v>985</v>
      </c>
    </row>
    <row r="305" spans="1:22" ht="15" x14ac:dyDescent="0.35">
      <c r="A305" s="5" t="s">
        <v>1014</v>
      </c>
      <c r="B305" s="344" t="s">
        <v>1015</v>
      </c>
      <c r="C305" s="5" t="s">
        <v>8243</v>
      </c>
      <c r="D305" s="5" t="s">
        <v>321</v>
      </c>
      <c r="E305" s="5" t="s">
        <v>11</v>
      </c>
      <c r="F305" s="5" t="s">
        <v>42</v>
      </c>
      <c r="G305" s="5" t="s">
        <v>837</v>
      </c>
      <c r="H305" s="5" t="s">
        <v>7</v>
      </c>
      <c r="I305" s="360" t="s">
        <v>7834</v>
      </c>
      <c r="K305" s="5" t="s">
        <v>43</v>
      </c>
      <c r="L305" s="5" t="s">
        <v>14526</v>
      </c>
      <c r="M305" s="5" t="s">
        <v>603</v>
      </c>
      <c r="N305" s="5" t="s">
        <v>603</v>
      </c>
      <c r="O305" s="5" t="s">
        <v>15255</v>
      </c>
      <c r="P305" s="5" t="s">
        <v>13599</v>
      </c>
      <c r="Q305" s="5">
        <v>24190384</v>
      </c>
      <c r="S305" t="s">
        <v>42</v>
      </c>
      <c r="T305" t="s">
        <v>263</v>
      </c>
      <c r="U305" t="s">
        <v>17021</v>
      </c>
      <c r="V305" t="s">
        <v>8243</v>
      </c>
    </row>
    <row r="306" spans="1:22" ht="15" x14ac:dyDescent="0.35">
      <c r="A306" s="5" t="s">
        <v>9541</v>
      </c>
      <c r="B306" s="344" t="s">
        <v>9318</v>
      </c>
      <c r="C306" s="5" t="s">
        <v>9319</v>
      </c>
      <c r="D306" s="5" t="s">
        <v>321</v>
      </c>
      <c r="E306" s="5" t="s">
        <v>11</v>
      </c>
      <c r="F306" s="5" t="s">
        <v>42</v>
      </c>
      <c r="G306" s="5" t="s">
        <v>837</v>
      </c>
      <c r="H306" s="5" t="s">
        <v>8</v>
      </c>
      <c r="I306" s="360" t="s">
        <v>7835</v>
      </c>
      <c r="K306" s="5" t="s">
        <v>43</v>
      </c>
      <c r="L306" s="5" t="s">
        <v>14526</v>
      </c>
      <c r="M306" s="5" t="s">
        <v>14707</v>
      </c>
      <c r="N306" s="5" t="s">
        <v>9319</v>
      </c>
      <c r="O306" s="5" t="s">
        <v>15255</v>
      </c>
      <c r="P306" s="5" t="s">
        <v>9446</v>
      </c>
      <c r="Q306" s="5">
        <v>88101628</v>
      </c>
      <c r="S306" t="s">
        <v>42</v>
      </c>
      <c r="T306" t="s">
        <v>1052</v>
      </c>
      <c r="U306" t="s">
        <v>17022</v>
      </c>
      <c r="V306" t="s">
        <v>9319</v>
      </c>
    </row>
    <row r="307" spans="1:22" ht="15" x14ac:dyDescent="0.35">
      <c r="A307" s="5" t="s">
        <v>790</v>
      </c>
      <c r="B307" s="344" t="s">
        <v>793</v>
      </c>
      <c r="C307" s="5" t="s">
        <v>791</v>
      </c>
      <c r="D307" s="5" t="s">
        <v>321</v>
      </c>
      <c r="E307" s="5" t="s">
        <v>6</v>
      </c>
      <c r="F307" s="5" t="s">
        <v>42</v>
      </c>
      <c r="G307" s="5" t="s">
        <v>9</v>
      </c>
      <c r="H307" s="5" t="s">
        <v>10</v>
      </c>
      <c r="I307" s="360" t="s">
        <v>7772</v>
      </c>
      <c r="K307" s="5" t="s">
        <v>43</v>
      </c>
      <c r="L307" s="5" t="s">
        <v>321</v>
      </c>
      <c r="M307" s="5" t="s">
        <v>153</v>
      </c>
      <c r="N307" s="5" t="s">
        <v>153</v>
      </c>
      <c r="O307" s="5" t="s">
        <v>15255</v>
      </c>
      <c r="P307" s="5" t="s">
        <v>10161</v>
      </c>
      <c r="Q307" s="5">
        <v>24163747</v>
      </c>
      <c r="S307" t="s">
        <v>42</v>
      </c>
      <c r="T307" t="s">
        <v>789</v>
      </c>
      <c r="U307" t="s">
        <v>17023</v>
      </c>
      <c r="V307" t="s">
        <v>791</v>
      </c>
    </row>
    <row r="308" spans="1:22" ht="15" x14ac:dyDescent="0.35">
      <c r="A308" s="5" t="s">
        <v>842</v>
      </c>
      <c r="B308" s="344" t="s">
        <v>147</v>
      </c>
      <c r="C308" s="5" t="s">
        <v>122</v>
      </c>
      <c r="D308" s="5" t="s">
        <v>321</v>
      </c>
      <c r="E308" s="5" t="s">
        <v>7</v>
      </c>
      <c r="F308" s="5" t="s">
        <v>42</v>
      </c>
      <c r="G308" s="5" t="s">
        <v>9</v>
      </c>
      <c r="H308" s="5" t="s">
        <v>7</v>
      </c>
      <c r="I308" s="360" t="s">
        <v>7769</v>
      </c>
      <c r="K308" s="5" t="s">
        <v>43</v>
      </c>
      <c r="L308" s="5" t="s">
        <v>321</v>
      </c>
      <c r="M308" s="5" t="s">
        <v>322</v>
      </c>
      <c r="N308" s="5" t="s">
        <v>122</v>
      </c>
      <c r="O308" s="5" t="s">
        <v>15255</v>
      </c>
      <c r="P308" s="5" t="s">
        <v>15879</v>
      </c>
      <c r="Q308" s="5">
        <v>24170274</v>
      </c>
      <c r="S308" t="s">
        <v>42</v>
      </c>
      <c r="T308" t="s">
        <v>7159</v>
      </c>
      <c r="U308" t="s">
        <v>17024</v>
      </c>
      <c r="V308" t="s">
        <v>122</v>
      </c>
    </row>
    <row r="309" spans="1:22" ht="15" x14ac:dyDescent="0.35">
      <c r="A309" s="5" t="s">
        <v>802</v>
      </c>
      <c r="B309" s="344" t="s">
        <v>729</v>
      </c>
      <c r="C309" s="5" t="s">
        <v>803</v>
      </c>
      <c r="D309" s="5" t="s">
        <v>321</v>
      </c>
      <c r="E309" s="5" t="s">
        <v>6</v>
      </c>
      <c r="F309" s="5" t="s">
        <v>42</v>
      </c>
      <c r="G309" s="5" t="s">
        <v>9</v>
      </c>
      <c r="H309" s="5" t="s">
        <v>6</v>
      </c>
      <c r="I309" s="360" t="s">
        <v>7768</v>
      </c>
      <c r="K309" s="5" t="s">
        <v>43</v>
      </c>
      <c r="L309" s="5" t="s">
        <v>321</v>
      </c>
      <c r="M309" s="5" t="s">
        <v>571</v>
      </c>
      <c r="N309" s="5" t="s">
        <v>571</v>
      </c>
      <c r="O309" s="5" t="s">
        <v>15255</v>
      </c>
      <c r="P309" s="5" t="s">
        <v>7535</v>
      </c>
      <c r="Q309" s="5">
        <v>24166206</v>
      </c>
      <c r="S309" t="s">
        <v>42</v>
      </c>
      <c r="T309" t="s">
        <v>801</v>
      </c>
      <c r="U309" t="s">
        <v>17025</v>
      </c>
      <c r="V309" t="s">
        <v>803</v>
      </c>
    </row>
    <row r="310" spans="1:22" ht="15" x14ac:dyDescent="0.35">
      <c r="A310" s="5" t="s">
        <v>799</v>
      </c>
      <c r="B310" s="344" t="s">
        <v>298</v>
      </c>
      <c r="C310" s="5" t="s">
        <v>800</v>
      </c>
      <c r="D310" s="5" t="s">
        <v>321</v>
      </c>
      <c r="E310" s="5" t="s">
        <v>6</v>
      </c>
      <c r="F310" s="5" t="s">
        <v>42</v>
      </c>
      <c r="G310" s="5" t="s">
        <v>9</v>
      </c>
      <c r="H310" s="5" t="s">
        <v>14</v>
      </c>
      <c r="I310" s="360" t="s">
        <v>7775</v>
      </c>
      <c r="K310" s="5" t="s">
        <v>43</v>
      </c>
      <c r="L310" s="5" t="s">
        <v>321</v>
      </c>
      <c r="M310" s="5" t="s">
        <v>231</v>
      </c>
      <c r="N310" s="5" t="s">
        <v>231</v>
      </c>
      <c r="O310" s="5" t="s">
        <v>15255</v>
      </c>
      <c r="P310" s="5" t="s">
        <v>14381</v>
      </c>
      <c r="Q310" s="5">
        <v>24164400</v>
      </c>
      <c r="R310" s="5">
        <v>24164781</v>
      </c>
      <c r="S310" t="s">
        <v>42</v>
      </c>
      <c r="T310" t="s">
        <v>798</v>
      </c>
      <c r="U310" t="s">
        <v>17026</v>
      </c>
      <c r="V310" t="s">
        <v>800</v>
      </c>
    </row>
    <row r="311" spans="1:22" ht="15" x14ac:dyDescent="0.35">
      <c r="A311" s="5" t="s">
        <v>958</v>
      </c>
      <c r="B311" s="344" t="s">
        <v>6352</v>
      </c>
      <c r="C311" s="5" t="s">
        <v>959</v>
      </c>
      <c r="D311" s="5" t="s">
        <v>321</v>
      </c>
      <c r="E311" s="5" t="s">
        <v>10</v>
      </c>
      <c r="F311" s="5" t="s">
        <v>42</v>
      </c>
      <c r="G311" s="5" t="s">
        <v>12</v>
      </c>
      <c r="H311" s="5" t="s">
        <v>8</v>
      </c>
      <c r="I311" s="360" t="s">
        <v>7789</v>
      </c>
      <c r="K311" s="5" t="s">
        <v>43</v>
      </c>
      <c r="L311" s="5" t="s">
        <v>14382</v>
      </c>
      <c r="M311" s="5" t="s">
        <v>11531</v>
      </c>
      <c r="N311" s="5" t="s">
        <v>11531</v>
      </c>
      <c r="O311" s="5" t="s">
        <v>15255</v>
      </c>
      <c r="P311" s="5" t="s">
        <v>9389</v>
      </c>
      <c r="Q311" s="5">
        <v>24188190</v>
      </c>
      <c r="S311" t="s">
        <v>42</v>
      </c>
      <c r="T311" t="s">
        <v>7538</v>
      </c>
      <c r="U311" t="s">
        <v>17027</v>
      </c>
      <c r="V311" t="s">
        <v>959</v>
      </c>
    </row>
    <row r="312" spans="1:22" ht="15" x14ac:dyDescent="0.35">
      <c r="A312" s="5" t="s">
        <v>983</v>
      </c>
      <c r="B312" s="344" t="s">
        <v>986</v>
      </c>
      <c r="C312" s="5" t="s">
        <v>984</v>
      </c>
      <c r="D312" s="5" t="s">
        <v>321</v>
      </c>
      <c r="E312" s="5" t="s">
        <v>10</v>
      </c>
      <c r="F312" s="5" t="s">
        <v>42</v>
      </c>
      <c r="G312" s="5" t="s">
        <v>21</v>
      </c>
      <c r="H312" s="5" t="s">
        <v>8</v>
      </c>
      <c r="I312" s="360" t="s">
        <v>7818</v>
      </c>
      <c r="K312" s="5" t="s">
        <v>43</v>
      </c>
      <c r="L312" s="5" t="s">
        <v>14373</v>
      </c>
      <c r="M312" s="5" t="s">
        <v>11530</v>
      </c>
      <c r="N312" s="5" t="s">
        <v>985</v>
      </c>
      <c r="O312" s="5" t="s">
        <v>15255</v>
      </c>
      <c r="P312" s="5" t="s">
        <v>15599</v>
      </c>
      <c r="Q312" s="5">
        <v>24184275</v>
      </c>
      <c r="R312" s="5">
        <v>24184136</v>
      </c>
      <c r="S312" t="s">
        <v>42</v>
      </c>
      <c r="T312" t="s">
        <v>982</v>
      </c>
      <c r="U312" t="s">
        <v>17028</v>
      </c>
      <c r="V312" t="s">
        <v>984</v>
      </c>
    </row>
    <row r="313" spans="1:22" ht="15" x14ac:dyDescent="0.35">
      <c r="A313" s="5" t="s">
        <v>854</v>
      </c>
      <c r="B313" s="344" t="s">
        <v>856</v>
      </c>
      <c r="C313" s="5" t="s">
        <v>855</v>
      </c>
      <c r="D313" s="5" t="s">
        <v>321</v>
      </c>
      <c r="E313" s="5" t="s">
        <v>8</v>
      </c>
      <c r="F313" s="5" t="s">
        <v>42</v>
      </c>
      <c r="G313" s="5" t="s">
        <v>9</v>
      </c>
      <c r="H313" s="5" t="s">
        <v>15</v>
      </c>
      <c r="I313" s="360" t="s">
        <v>7776</v>
      </c>
      <c r="K313" s="5" t="s">
        <v>43</v>
      </c>
      <c r="L313" s="5" t="s">
        <v>321</v>
      </c>
      <c r="M313" s="5" t="s">
        <v>12174</v>
      </c>
      <c r="N313" s="5" t="s">
        <v>855</v>
      </c>
      <c r="O313" s="5" t="s">
        <v>15255</v>
      </c>
      <c r="P313" s="5" t="s">
        <v>15880</v>
      </c>
      <c r="Q313" s="5">
        <v>83424025</v>
      </c>
      <c r="S313" t="s">
        <v>42</v>
      </c>
      <c r="T313" t="s">
        <v>853</v>
      </c>
      <c r="U313" t="s">
        <v>17029</v>
      </c>
      <c r="V313" t="s">
        <v>855</v>
      </c>
    </row>
    <row r="314" spans="1:22" ht="15" x14ac:dyDescent="0.35">
      <c r="A314" s="5" t="s">
        <v>9537</v>
      </c>
      <c r="B314" s="344" t="s">
        <v>738</v>
      </c>
      <c r="C314" s="5" t="s">
        <v>989</v>
      </c>
      <c r="D314" s="5" t="s">
        <v>321</v>
      </c>
      <c r="E314" s="5" t="s">
        <v>10</v>
      </c>
      <c r="F314" s="5" t="s">
        <v>42</v>
      </c>
      <c r="G314" s="5" t="s">
        <v>12</v>
      </c>
      <c r="H314" s="5" t="s">
        <v>6</v>
      </c>
      <c r="I314" s="360" t="s">
        <v>7787</v>
      </c>
      <c r="K314" s="5" t="s">
        <v>43</v>
      </c>
      <c r="L314" s="5" t="s">
        <v>14382</v>
      </c>
      <c r="M314" s="5" t="s">
        <v>11558</v>
      </c>
      <c r="N314" s="5" t="s">
        <v>11532</v>
      </c>
      <c r="O314" s="5" t="s">
        <v>15255</v>
      </c>
      <c r="P314" s="5" t="s">
        <v>7533</v>
      </c>
      <c r="Q314" s="5">
        <v>22491087</v>
      </c>
      <c r="S314" t="s">
        <v>42</v>
      </c>
      <c r="T314" t="s">
        <v>595</v>
      </c>
      <c r="U314" t="s">
        <v>17030</v>
      </c>
      <c r="V314" t="s">
        <v>989</v>
      </c>
    </row>
    <row r="315" spans="1:22" ht="15" x14ac:dyDescent="0.35">
      <c r="A315" s="5" t="s">
        <v>858</v>
      </c>
      <c r="B315" s="344" t="s">
        <v>860</v>
      </c>
      <c r="C315" s="5" t="s">
        <v>859</v>
      </c>
      <c r="D315" s="5" t="s">
        <v>321</v>
      </c>
      <c r="E315" s="5" t="s">
        <v>8</v>
      </c>
      <c r="F315" s="5" t="s">
        <v>42</v>
      </c>
      <c r="G315" s="5" t="s">
        <v>9</v>
      </c>
      <c r="H315" s="5" t="s">
        <v>15</v>
      </c>
      <c r="I315" s="360" t="s">
        <v>7776</v>
      </c>
      <c r="K315" s="5" t="s">
        <v>43</v>
      </c>
      <c r="L315" s="5" t="s">
        <v>321</v>
      </c>
      <c r="M315" s="5" t="s">
        <v>12174</v>
      </c>
      <c r="N315" s="5" t="s">
        <v>859</v>
      </c>
      <c r="O315" s="5" t="s">
        <v>15255</v>
      </c>
      <c r="P315" s="5" t="s">
        <v>12956</v>
      </c>
      <c r="Q315" s="5">
        <v>22005502</v>
      </c>
      <c r="S315" t="s">
        <v>42</v>
      </c>
      <c r="T315" t="s">
        <v>857</v>
      </c>
      <c r="U315" t="s">
        <v>17031</v>
      </c>
      <c r="V315" t="s">
        <v>859</v>
      </c>
    </row>
    <row r="316" spans="1:22" ht="15" x14ac:dyDescent="0.35">
      <c r="A316" s="5" t="s">
        <v>10355</v>
      </c>
      <c r="B316" s="344" t="s">
        <v>7450</v>
      </c>
      <c r="C316" s="5" t="s">
        <v>871</v>
      </c>
      <c r="D316" s="5" t="s">
        <v>321</v>
      </c>
      <c r="E316" s="5" t="s">
        <v>8</v>
      </c>
      <c r="F316" s="5" t="s">
        <v>42</v>
      </c>
      <c r="G316" s="5" t="s">
        <v>9</v>
      </c>
      <c r="H316" s="5" t="s">
        <v>15</v>
      </c>
      <c r="I316" s="360" t="s">
        <v>7776</v>
      </c>
      <c r="K316" s="5" t="s">
        <v>43</v>
      </c>
      <c r="L316" s="5" t="s">
        <v>321</v>
      </c>
      <c r="M316" s="5" t="s">
        <v>12174</v>
      </c>
      <c r="N316" s="5" t="s">
        <v>871</v>
      </c>
      <c r="O316" s="5" t="s">
        <v>15255</v>
      </c>
      <c r="P316" s="5" t="s">
        <v>13431</v>
      </c>
      <c r="Q316" s="5">
        <v>27781080</v>
      </c>
      <c r="R316" s="5">
        <v>27781027</v>
      </c>
      <c r="S316" t="s">
        <v>42</v>
      </c>
      <c r="T316" t="s">
        <v>870</v>
      </c>
      <c r="U316" t="s">
        <v>17032</v>
      </c>
      <c r="V316" t="s">
        <v>871</v>
      </c>
    </row>
    <row r="317" spans="1:22" ht="15" x14ac:dyDescent="0.35">
      <c r="A317" s="5" t="s">
        <v>11417</v>
      </c>
      <c r="B317" s="344" t="s">
        <v>11418</v>
      </c>
      <c r="C317" s="5" t="s">
        <v>656</v>
      </c>
      <c r="D317" s="5" t="s">
        <v>321</v>
      </c>
      <c r="E317" s="5" t="s">
        <v>11</v>
      </c>
      <c r="F317" s="5" t="s">
        <v>42</v>
      </c>
      <c r="G317" s="5" t="s">
        <v>837</v>
      </c>
      <c r="H317" s="5" t="s">
        <v>9</v>
      </c>
      <c r="I317" s="360" t="s">
        <v>7836</v>
      </c>
      <c r="K317" s="5" t="s">
        <v>43</v>
      </c>
      <c r="L317" s="5" t="s">
        <v>14526</v>
      </c>
      <c r="M317" s="5" t="s">
        <v>656</v>
      </c>
      <c r="N317" s="5" t="s">
        <v>656</v>
      </c>
      <c r="O317" s="5" t="s">
        <v>15255</v>
      </c>
      <c r="P317" s="5" t="s">
        <v>16339</v>
      </c>
      <c r="Q317" s="5">
        <v>88143927</v>
      </c>
      <c r="S317" t="s">
        <v>42</v>
      </c>
      <c r="T317" t="s">
        <v>1055</v>
      </c>
      <c r="U317" t="s">
        <v>17033</v>
      </c>
      <c r="V317" t="s">
        <v>656</v>
      </c>
    </row>
    <row r="318" spans="1:22" ht="15" x14ac:dyDescent="0.35">
      <c r="A318" s="5" t="s">
        <v>1058</v>
      </c>
      <c r="B318" s="344" t="s">
        <v>1059</v>
      </c>
      <c r="C318" s="5" t="s">
        <v>574</v>
      </c>
      <c r="D318" s="5" t="s">
        <v>321</v>
      </c>
      <c r="E318" s="5" t="s">
        <v>12</v>
      </c>
      <c r="F318" s="5" t="s">
        <v>42</v>
      </c>
      <c r="G318" s="5" t="s">
        <v>837</v>
      </c>
      <c r="H318" s="5" t="s">
        <v>10</v>
      </c>
      <c r="I318" s="360" t="s">
        <v>7837</v>
      </c>
      <c r="K318" s="5" t="s">
        <v>43</v>
      </c>
      <c r="L318" s="5" t="s">
        <v>14526</v>
      </c>
      <c r="M318" s="5" t="s">
        <v>14527</v>
      </c>
      <c r="N318" s="5" t="s">
        <v>574</v>
      </c>
      <c r="O318" s="5" t="s">
        <v>15255</v>
      </c>
      <c r="P318" s="5" t="s">
        <v>13601</v>
      </c>
      <c r="Q318" s="5">
        <v>26432587</v>
      </c>
      <c r="S318" t="s">
        <v>42</v>
      </c>
      <c r="T318" t="s">
        <v>1057</v>
      </c>
      <c r="U318" t="s">
        <v>17034</v>
      </c>
      <c r="V318" t="s">
        <v>574</v>
      </c>
    </row>
    <row r="319" spans="1:22" ht="15" x14ac:dyDescent="0.35">
      <c r="A319" s="5" t="s">
        <v>11294</v>
      </c>
      <c r="B319" s="344" t="s">
        <v>7128</v>
      </c>
      <c r="C319" s="5" t="s">
        <v>11295</v>
      </c>
      <c r="D319" s="5" t="s">
        <v>321</v>
      </c>
      <c r="E319" s="5" t="s">
        <v>9</v>
      </c>
      <c r="F319" s="5" t="s">
        <v>42</v>
      </c>
      <c r="G319" s="5" t="s">
        <v>9</v>
      </c>
      <c r="H319" s="5" t="s">
        <v>8</v>
      </c>
      <c r="I319" s="360" t="s">
        <v>7770</v>
      </c>
      <c r="K319" s="5" t="s">
        <v>43</v>
      </c>
      <c r="L319" s="5" t="s">
        <v>321</v>
      </c>
      <c r="M319" s="5" t="s">
        <v>11688</v>
      </c>
      <c r="N319" s="5" t="s">
        <v>11295</v>
      </c>
      <c r="O319" s="5" t="s">
        <v>15255</v>
      </c>
      <c r="P319" s="5" t="s">
        <v>16321</v>
      </c>
      <c r="Q319" s="5">
        <v>24164401</v>
      </c>
      <c r="S319" t="s">
        <v>42</v>
      </c>
      <c r="T319" t="s">
        <v>411</v>
      </c>
      <c r="U319" t="s">
        <v>17035</v>
      </c>
      <c r="V319" t="s">
        <v>11295</v>
      </c>
    </row>
    <row r="320" spans="1:22" ht="15" x14ac:dyDescent="0.35">
      <c r="A320" s="5" t="s">
        <v>15389</v>
      </c>
      <c r="B320" s="344" t="s">
        <v>7323</v>
      </c>
      <c r="C320" s="5" t="s">
        <v>10356</v>
      </c>
      <c r="D320" s="5" t="s">
        <v>321</v>
      </c>
      <c r="E320" s="5" t="s">
        <v>8</v>
      </c>
      <c r="F320" s="5" t="s">
        <v>42</v>
      </c>
      <c r="G320" s="5" t="s">
        <v>9</v>
      </c>
      <c r="H320" s="5" t="s">
        <v>15</v>
      </c>
      <c r="I320" s="360" t="s">
        <v>7776</v>
      </c>
      <c r="K320" s="5" t="s">
        <v>43</v>
      </c>
      <c r="L320" s="5" t="s">
        <v>321</v>
      </c>
      <c r="M320" s="5" t="s">
        <v>12174</v>
      </c>
      <c r="N320" s="5" t="s">
        <v>10356</v>
      </c>
      <c r="O320" s="5" t="s">
        <v>15255</v>
      </c>
      <c r="P320" s="5" t="s">
        <v>16040</v>
      </c>
      <c r="S320" t="s">
        <v>42</v>
      </c>
      <c r="T320" t="s">
        <v>883</v>
      </c>
      <c r="U320" t="s">
        <v>17036</v>
      </c>
      <c r="V320" t="s">
        <v>10356</v>
      </c>
    </row>
    <row r="321" spans="1:22" ht="15" x14ac:dyDescent="0.35">
      <c r="A321" s="5" t="s">
        <v>1203</v>
      </c>
      <c r="B321" s="344" t="s">
        <v>763</v>
      </c>
      <c r="C321" s="5" t="s">
        <v>1204</v>
      </c>
      <c r="D321" s="5" t="s">
        <v>1063</v>
      </c>
      <c r="E321" s="5" t="s">
        <v>8</v>
      </c>
      <c r="F321" s="5" t="s">
        <v>42</v>
      </c>
      <c r="G321" s="5" t="s">
        <v>1064</v>
      </c>
      <c r="H321" s="5" t="s">
        <v>8</v>
      </c>
      <c r="I321" s="360" t="s">
        <v>7847</v>
      </c>
      <c r="K321" s="5" t="s">
        <v>43</v>
      </c>
      <c r="L321" s="5" t="s">
        <v>1063</v>
      </c>
      <c r="M321" s="5" t="s">
        <v>11535</v>
      </c>
      <c r="N321" s="5" t="s">
        <v>1185</v>
      </c>
      <c r="O321" s="5" t="s">
        <v>15255</v>
      </c>
      <c r="P321" s="5" t="s">
        <v>14385</v>
      </c>
      <c r="Q321" s="5">
        <v>27710454</v>
      </c>
      <c r="S321" t="s">
        <v>42</v>
      </c>
      <c r="T321" t="s">
        <v>1013</v>
      </c>
      <c r="U321" t="s">
        <v>17037</v>
      </c>
      <c r="V321" t="s">
        <v>1204</v>
      </c>
    </row>
    <row r="322" spans="1:22" ht="15" x14ac:dyDescent="0.35">
      <c r="A322" s="5" t="s">
        <v>6038</v>
      </c>
      <c r="B322" s="344" t="s">
        <v>3656</v>
      </c>
      <c r="C322" s="5" t="s">
        <v>9855</v>
      </c>
      <c r="D322" s="5" t="s">
        <v>1063</v>
      </c>
      <c r="E322" s="5" t="s">
        <v>8</v>
      </c>
      <c r="F322" s="5" t="s">
        <v>42</v>
      </c>
      <c r="G322" s="5" t="s">
        <v>1064</v>
      </c>
      <c r="H322" s="5" t="s">
        <v>8</v>
      </c>
      <c r="I322" s="360" t="s">
        <v>7847</v>
      </c>
      <c r="K322" s="5" t="s">
        <v>43</v>
      </c>
      <c r="L322" s="5" t="s">
        <v>1063</v>
      </c>
      <c r="M322" s="5" t="s">
        <v>11535</v>
      </c>
      <c r="N322" s="5" t="s">
        <v>11879</v>
      </c>
      <c r="O322" s="5" t="s">
        <v>15255</v>
      </c>
      <c r="P322" s="5" t="s">
        <v>8537</v>
      </c>
      <c r="Q322" s="5">
        <v>27728003</v>
      </c>
      <c r="S322" t="s">
        <v>42</v>
      </c>
      <c r="T322" t="s">
        <v>7039</v>
      </c>
      <c r="U322" t="s">
        <v>17038</v>
      </c>
      <c r="V322" t="s">
        <v>9855</v>
      </c>
    </row>
    <row r="323" spans="1:22" ht="15" x14ac:dyDescent="0.35">
      <c r="A323" s="5" t="s">
        <v>15042</v>
      </c>
      <c r="B323" s="344" t="s">
        <v>7420</v>
      </c>
      <c r="C323" s="5" t="s">
        <v>15043</v>
      </c>
      <c r="D323" s="5" t="s">
        <v>1063</v>
      </c>
      <c r="E323" s="5" t="s">
        <v>12</v>
      </c>
      <c r="F323" s="5" t="s">
        <v>42</v>
      </c>
      <c r="G323" s="5" t="s">
        <v>1064</v>
      </c>
      <c r="H323" s="5" t="s">
        <v>11</v>
      </c>
      <c r="I323" s="360" t="s">
        <v>7850</v>
      </c>
      <c r="K323" s="5" t="s">
        <v>43</v>
      </c>
      <c r="L323" s="5" t="s">
        <v>1063</v>
      </c>
      <c r="M323" s="5" t="s">
        <v>1458</v>
      </c>
      <c r="N323" s="5" t="s">
        <v>15043</v>
      </c>
      <c r="O323" s="5" t="s">
        <v>15255</v>
      </c>
      <c r="P323" s="5" t="s">
        <v>12105</v>
      </c>
      <c r="Q323" s="5">
        <v>71216881</v>
      </c>
      <c r="S323" t="s">
        <v>42</v>
      </c>
      <c r="T323" t="s">
        <v>1484</v>
      </c>
      <c r="U323" t="s">
        <v>17039</v>
      </c>
      <c r="V323" t="s">
        <v>15043</v>
      </c>
    </row>
    <row r="324" spans="1:22" ht="15" x14ac:dyDescent="0.35">
      <c r="A324" s="5" t="s">
        <v>1286</v>
      </c>
      <c r="B324" s="344" t="s">
        <v>773</v>
      </c>
      <c r="C324" s="5" t="s">
        <v>471</v>
      </c>
      <c r="D324" s="5" t="s">
        <v>1063</v>
      </c>
      <c r="E324" s="5" t="s">
        <v>8</v>
      </c>
      <c r="F324" s="5" t="s">
        <v>42</v>
      </c>
      <c r="G324" s="5" t="s">
        <v>1064</v>
      </c>
      <c r="H324" s="5" t="s">
        <v>8</v>
      </c>
      <c r="I324" s="360" t="s">
        <v>7847</v>
      </c>
      <c r="K324" s="5" t="s">
        <v>43</v>
      </c>
      <c r="L324" s="5" t="s">
        <v>1063</v>
      </c>
      <c r="M324" s="5" t="s">
        <v>11535</v>
      </c>
      <c r="N324" s="5" t="s">
        <v>471</v>
      </c>
      <c r="O324" s="5" t="s">
        <v>15255</v>
      </c>
      <c r="P324" s="5" t="s">
        <v>1287</v>
      </c>
      <c r="Q324" s="5">
        <v>27711734</v>
      </c>
      <c r="S324" t="s">
        <v>42</v>
      </c>
      <c r="T324" t="s">
        <v>1285</v>
      </c>
      <c r="U324" t="s">
        <v>17040</v>
      </c>
      <c r="V324" t="s">
        <v>471</v>
      </c>
    </row>
    <row r="325" spans="1:22" ht="15" x14ac:dyDescent="0.35">
      <c r="A325" s="5" t="s">
        <v>8740</v>
      </c>
      <c r="B325" s="344" t="s">
        <v>8741</v>
      </c>
      <c r="C325" s="5" t="s">
        <v>8742</v>
      </c>
      <c r="D325" s="5" t="s">
        <v>9807</v>
      </c>
      <c r="E325" s="5" t="s">
        <v>21</v>
      </c>
      <c r="F325" s="5" t="s">
        <v>134</v>
      </c>
      <c r="G325" s="5" t="s">
        <v>8</v>
      </c>
      <c r="H325" s="5" t="s">
        <v>8</v>
      </c>
      <c r="I325" s="360" t="s">
        <v>8153</v>
      </c>
      <c r="K325" s="5" t="s">
        <v>135</v>
      </c>
      <c r="L325" s="5" t="s">
        <v>1514</v>
      </c>
      <c r="M325" s="5" t="s">
        <v>1594</v>
      </c>
      <c r="N325" s="5" t="s">
        <v>196</v>
      </c>
      <c r="O325" s="5" t="s">
        <v>15255</v>
      </c>
      <c r="P325" s="5" t="s">
        <v>15965</v>
      </c>
      <c r="Q325" s="5">
        <v>83935045</v>
      </c>
      <c r="S325" t="s">
        <v>42</v>
      </c>
      <c r="T325" t="s">
        <v>8743</v>
      </c>
      <c r="U325" t="s">
        <v>17041</v>
      </c>
      <c r="V325" t="s">
        <v>8742</v>
      </c>
    </row>
    <row r="326" spans="1:22" ht="15" x14ac:dyDescent="0.35">
      <c r="A326" s="5" t="s">
        <v>11248</v>
      </c>
      <c r="B326" s="344" t="s">
        <v>7662</v>
      </c>
      <c r="C326" s="5" t="s">
        <v>79</v>
      </c>
      <c r="D326" s="5" t="s">
        <v>1063</v>
      </c>
      <c r="E326" s="5" t="s">
        <v>12</v>
      </c>
      <c r="F326" s="5" t="s">
        <v>42</v>
      </c>
      <c r="G326" s="5" t="s">
        <v>1064</v>
      </c>
      <c r="H326" s="5" t="s">
        <v>11</v>
      </c>
      <c r="I326" s="360" t="s">
        <v>7850</v>
      </c>
      <c r="K326" s="5" t="s">
        <v>43</v>
      </c>
      <c r="L326" s="5" t="s">
        <v>1063</v>
      </c>
      <c r="M326" s="5" t="s">
        <v>1458</v>
      </c>
      <c r="N326" s="5" t="s">
        <v>79</v>
      </c>
      <c r="O326" s="5" t="s">
        <v>15255</v>
      </c>
      <c r="P326" s="5" t="s">
        <v>12106</v>
      </c>
      <c r="Q326" s="5">
        <v>71216841</v>
      </c>
      <c r="S326" t="s">
        <v>42</v>
      </c>
      <c r="T326" t="s">
        <v>1457</v>
      </c>
      <c r="U326" t="s">
        <v>17042</v>
      </c>
      <c r="V326" t="s">
        <v>79</v>
      </c>
    </row>
    <row r="327" spans="1:22" ht="15" x14ac:dyDescent="0.35">
      <c r="A327" s="5" t="s">
        <v>1364</v>
      </c>
      <c r="B327" s="344" t="s">
        <v>1366</v>
      </c>
      <c r="C327" s="5" t="s">
        <v>1365</v>
      </c>
      <c r="D327" s="5" t="s">
        <v>1063</v>
      </c>
      <c r="E327" s="5" t="s">
        <v>15</v>
      </c>
      <c r="F327" s="5" t="s">
        <v>42</v>
      </c>
      <c r="G327" s="5" t="s">
        <v>1064</v>
      </c>
      <c r="H327" s="5" t="s">
        <v>10</v>
      </c>
      <c r="I327" s="360" t="s">
        <v>7849</v>
      </c>
      <c r="K327" s="5" t="s">
        <v>43</v>
      </c>
      <c r="L327" s="5" t="s">
        <v>1063</v>
      </c>
      <c r="M327" s="5" t="s">
        <v>603</v>
      </c>
      <c r="N327" s="5" t="s">
        <v>1365</v>
      </c>
      <c r="O327" s="5" t="s">
        <v>15255</v>
      </c>
      <c r="P327" s="5" t="s">
        <v>10793</v>
      </c>
      <c r="Q327" s="5">
        <v>71219436</v>
      </c>
      <c r="S327" t="s">
        <v>42</v>
      </c>
      <c r="T327" t="s">
        <v>1363</v>
      </c>
      <c r="U327" t="s">
        <v>17043</v>
      </c>
      <c r="V327" t="s">
        <v>1365</v>
      </c>
    </row>
    <row r="328" spans="1:22" ht="15" x14ac:dyDescent="0.35">
      <c r="A328" s="5" t="s">
        <v>9879</v>
      </c>
      <c r="B328" s="344" t="s">
        <v>9878</v>
      </c>
      <c r="C328" s="5" t="s">
        <v>9880</v>
      </c>
      <c r="D328" s="5" t="s">
        <v>1063</v>
      </c>
      <c r="E328" s="5" t="s">
        <v>15</v>
      </c>
      <c r="F328" s="5" t="s">
        <v>42</v>
      </c>
      <c r="G328" s="5" t="s">
        <v>1064</v>
      </c>
      <c r="H328" s="5" t="s">
        <v>10</v>
      </c>
      <c r="I328" s="360" t="s">
        <v>7849</v>
      </c>
      <c r="K328" s="5" t="s">
        <v>43</v>
      </c>
      <c r="L328" s="5" t="s">
        <v>1063</v>
      </c>
      <c r="M328" s="5" t="s">
        <v>603</v>
      </c>
      <c r="N328" s="5" t="s">
        <v>9880</v>
      </c>
      <c r="O328" s="5" t="s">
        <v>15255</v>
      </c>
      <c r="P328" s="5" t="s">
        <v>15960</v>
      </c>
      <c r="Q328" s="5">
        <v>44067440</v>
      </c>
      <c r="S328" t="s">
        <v>42</v>
      </c>
      <c r="T328" t="s">
        <v>8640</v>
      </c>
      <c r="U328" t="s">
        <v>17044</v>
      </c>
      <c r="V328" t="s">
        <v>9880</v>
      </c>
    </row>
    <row r="329" spans="1:22" ht="15" x14ac:dyDescent="0.35">
      <c r="A329" s="5" t="s">
        <v>14777</v>
      </c>
      <c r="B329" s="344" t="s">
        <v>14778</v>
      </c>
      <c r="C329" s="5" t="s">
        <v>14779</v>
      </c>
      <c r="D329" s="5" t="s">
        <v>1063</v>
      </c>
      <c r="E329" s="5" t="s">
        <v>11</v>
      </c>
      <c r="F329" s="5" t="s">
        <v>42</v>
      </c>
      <c r="G329" s="5" t="s">
        <v>1064</v>
      </c>
      <c r="H329" s="5" t="s">
        <v>14</v>
      </c>
      <c r="I329" s="360" t="s">
        <v>7852</v>
      </c>
      <c r="K329" s="5" t="s">
        <v>43</v>
      </c>
      <c r="L329" s="5" t="s">
        <v>1063</v>
      </c>
      <c r="M329" s="5" t="s">
        <v>14388</v>
      </c>
      <c r="N329" s="5" t="s">
        <v>515</v>
      </c>
      <c r="O329" s="5" t="s">
        <v>15255</v>
      </c>
      <c r="P329" s="5" t="s">
        <v>14780</v>
      </c>
      <c r="Q329" s="5">
        <v>71219369</v>
      </c>
      <c r="R329" s="5">
        <v>85462823</v>
      </c>
      <c r="S329" t="s">
        <v>42</v>
      </c>
      <c r="T329" t="s">
        <v>12343</v>
      </c>
      <c r="U329" t="s">
        <v>17045</v>
      </c>
      <c r="V329" t="s">
        <v>14779</v>
      </c>
    </row>
    <row r="330" spans="1:22" ht="15" x14ac:dyDescent="0.35">
      <c r="A330" s="5" t="s">
        <v>1641</v>
      </c>
      <c r="B330" s="344" t="s">
        <v>1643</v>
      </c>
      <c r="C330" s="5" t="s">
        <v>1642</v>
      </c>
      <c r="D330" s="5" t="s">
        <v>9807</v>
      </c>
      <c r="E330" s="5" t="s">
        <v>7</v>
      </c>
      <c r="F330" s="5" t="s">
        <v>134</v>
      </c>
      <c r="G330" s="5" t="s">
        <v>8</v>
      </c>
      <c r="H330" s="5" t="s">
        <v>7</v>
      </c>
      <c r="I330" s="360" t="s">
        <v>8152</v>
      </c>
      <c r="K330" s="5" t="s">
        <v>135</v>
      </c>
      <c r="L330" s="5" t="s">
        <v>1514</v>
      </c>
      <c r="M330" s="5" t="s">
        <v>14390</v>
      </c>
      <c r="N330" s="5" t="s">
        <v>12101</v>
      </c>
      <c r="O330" s="5" t="s">
        <v>15255</v>
      </c>
      <c r="P330" s="5" t="s">
        <v>9390</v>
      </c>
      <c r="Q330" s="5">
        <v>27300654</v>
      </c>
      <c r="R330" s="5">
        <v>22002198</v>
      </c>
      <c r="S330" t="s">
        <v>42</v>
      </c>
      <c r="T330" t="s">
        <v>1640</v>
      </c>
      <c r="U330" t="s">
        <v>17046</v>
      </c>
      <c r="V330" t="s">
        <v>1642</v>
      </c>
    </row>
    <row r="331" spans="1:22" ht="15" x14ac:dyDescent="0.35">
      <c r="A331" s="5" t="s">
        <v>1288</v>
      </c>
      <c r="B331" s="344" t="s">
        <v>777</v>
      </c>
      <c r="C331" s="5" t="s">
        <v>245</v>
      </c>
      <c r="D331" s="5" t="s">
        <v>1063</v>
      </c>
      <c r="E331" s="5" t="s">
        <v>8</v>
      </c>
      <c r="F331" s="5" t="s">
        <v>42</v>
      </c>
      <c r="G331" s="5" t="s">
        <v>1064</v>
      </c>
      <c r="H331" s="5" t="s">
        <v>8</v>
      </c>
      <c r="I331" s="360" t="s">
        <v>7847</v>
      </c>
      <c r="K331" s="5" t="s">
        <v>43</v>
      </c>
      <c r="L331" s="5" t="s">
        <v>1063</v>
      </c>
      <c r="M331" s="5" t="s">
        <v>11535</v>
      </c>
      <c r="N331" s="5" t="s">
        <v>245</v>
      </c>
      <c r="O331" s="5" t="s">
        <v>15255</v>
      </c>
      <c r="P331" s="5" t="s">
        <v>7550</v>
      </c>
      <c r="Q331" s="5">
        <v>27715340</v>
      </c>
      <c r="S331" t="s">
        <v>42</v>
      </c>
      <c r="T331" t="s">
        <v>7539</v>
      </c>
      <c r="U331" t="s">
        <v>17047</v>
      </c>
      <c r="V331" t="s">
        <v>245</v>
      </c>
    </row>
    <row r="332" spans="1:22" ht="15" x14ac:dyDescent="0.35">
      <c r="A332" s="5" t="s">
        <v>11440</v>
      </c>
      <c r="B332" s="344" t="s">
        <v>9674</v>
      </c>
      <c r="C332" s="5" t="s">
        <v>1709</v>
      </c>
      <c r="D332" s="5" t="s">
        <v>1063</v>
      </c>
      <c r="E332" s="5" t="s">
        <v>14</v>
      </c>
      <c r="F332" s="5" t="s">
        <v>42</v>
      </c>
      <c r="G332" s="5" t="s">
        <v>1064</v>
      </c>
      <c r="H332" s="5" t="s">
        <v>12</v>
      </c>
      <c r="I332" s="360" t="s">
        <v>7851</v>
      </c>
      <c r="K332" s="5" t="s">
        <v>43</v>
      </c>
      <c r="L332" s="5" t="s">
        <v>1063</v>
      </c>
      <c r="M332" s="5" t="s">
        <v>11329</v>
      </c>
      <c r="N332" s="5" t="s">
        <v>1709</v>
      </c>
      <c r="O332" s="5" t="s">
        <v>15255</v>
      </c>
      <c r="P332" s="5" t="s">
        <v>15023</v>
      </c>
      <c r="Q332" s="5">
        <v>71219429</v>
      </c>
      <c r="S332" t="s">
        <v>42</v>
      </c>
      <c r="T332" t="s">
        <v>10435</v>
      </c>
      <c r="U332" t="s">
        <v>17048</v>
      </c>
      <c r="V332" t="s">
        <v>1709</v>
      </c>
    </row>
    <row r="333" spans="1:22" ht="15" x14ac:dyDescent="0.35">
      <c r="A333" s="5" t="s">
        <v>5799</v>
      </c>
      <c r="B333" s="344" t="s">
        <v>5643</v>
      </c>
      <c r="C333" s="5" t="s">
        <v>5800</v>
      </c>
      <c r="D333" s="5" t="s">
        <v>9807</v>
      </c>
      <c r="E333" s="5" t="s">
        <v>16</v>
      </c>
      <c r="F333" s="5" t="s">
        <v>134</v>
      </c>
      <c r="G333" s="5" t="s">
        <v>8</v>
      </c>
      <c r="H333" s="5" t="s">
        <v>15</v>
      </c>
      <c r="I333" s="360" t="s">
        <v>8159</v>
      </c>
      <c r="K333" s="5" t="s">
        <v>135</v>
      </c>
      <c r="L333" s="5" t="s">
        <v>1514</v>
      </c>
      <c r="M333" s="5" t="s">
        <v>14583</v>
      </c>
      <c r="N333" s="5" t="s">
        <v>1450</v>
      </c>
      <c r="O333" s="5" t="s">
        <v>15255</v>
      </c>
      <c r="P333" s="5" t="s">
        <v>12958</v>
      </c>
      <c r="Q333" s="5">
        <v>22001301</v>
      </c>
      <c r="R333" s="5">
        <v>87834353</v>
      </c>
      <c r="S333" t="s">
        <v>42</v>
      </c>
      <c r="T333" t="s">
        <v>7414</v>
      </c>
      <c r="U333" t="s">
        <v>17049</v>
      </c>
      <c r="V333" t="s">
        <v>5800</v>
      </c>
    </row>
    <row r="334" spans="1:22" ht="15" x14ac:dyDescent="0.35">
      <c r="A334" s="5" t="s">
        <v>14909</v>
      </c>
      <c r="B334" s="344" t="s">
        <v>12796</v>
      </c>
      <c r="C334" s="5" t="s">
        <v>2991</v>
      </c>
      <c r="D334" s="5" t="s">
        <v>1063</v>
      </c>
      <c r="E334" s="5" t="s">
        <v>7</v>
      </c>
      <c r="F334" s="5" t="s">
        <v>42</v>
      </c>
      <c r="G334" s="5" t="s">
        <v>1064</v>
      </c>
      <c r="H334" s="5" t="s">
        <v>16</v>
      </c>
      <c r="I334" s="360" t="s">
        <v>7854</v>
      </c>
      <c r="K334" s="5" t="s">
        <v>43</v>
      </c>
      <c r="L334" s="5" t="s">
        <v>1063</v>
      </c>
      <c r="M334" s="5" t="s">
        <v>1110</v>
      </c>
      <c r="N334" s="5" t="s">
        <v>2991</v>
      </c>
      <c r="O334" s="5" t="s">
        <v>15255</v>
      </c>
      <c r="P334" s="5" t="s">
        <v>14910</v>
      </c>
      <c r="Q334" s="5">
        <v>86260562</v>
      </c>
      <c r="R334" s="5">
        <v>44118044</v>
      </c>
      <c r="S334" t="s">
        <v>42</v>
      </c>
      <c r="T334" t="s">
        <v>12386</v>
      </c>
      <c r="U334" t="s">
        <v>17050</v>
      </c>
      <c r="V334" t="s">
        <v>2991</v>
      </c>
    </row>
    <row r="335" spans="1:22" ht="15" x14ac:dyDescent="0.35">
      <c r="A335" s="5" t="s">
        <v>11296</v>
      </c>
      <c r="B335" s="344" t="s">
        <v>10906</v>
      </c>
      <c r="C335" s="5" t="s">
        <v>11297</v>
      </c>
      <c r="D335" s="5" t="s">
        <v>1063</v>
      </c>
      <c r="E335" s="5" t="s">
        <v>10</v>
      </c>
      <c r="F335" s="5" t="s">
        <v>42</v>
      </c>
      <c r="G335" s="5" t="s">
        <v>1064</v>
      </c>
      <c r="H335" s="5" t="s">
        <v>9</v>
      </c>
      <c r="I335" s="360" t="s">
        <v>7848</v>
      </c>
      <c r="K335" s="5" t="s">
        <v>43</v>
      </c>
      <c r="L335" s="5" t="s">
        <v>1063</v>
      </c>
      <c r="M335" s="5" t="s">
        <v>11537</v>
      </c>
      <c r="N335" s="5" t="s">
        <v>12283</v>
      </c>
      <c r="O335" s="5" t="s">
        <v>15255</v>
      </c>
      <c r="P335" s="5" t="s">
        <v>12959</v>
      </c>
      <c r="Q335" s="5">
        <v>44016443</v>
      </c>
      <c r="R335" s="5">
        <v>27726084</v>
      </c>
      <c r="S335" t="s">
        <v>42</v>
      </c>
      <c r="T335" t="s">
        <v>1289</v>
      </c>
      <c r="U335" t="s">
        <v>17051</v>
      </c>
      <c r="V335" t="s">
        <v>11297</v>
      </c>
    </row>
    <row r="336" spans="1:22" ht="15" x14ac:dyDescent="0.35">
      <c r="A336" s="5" t="s">
        <v>15037</v>
      </c>
      <c r="B336" s="344" t="s">
        <v>9741</v>
      </c>
      <c r="C336" s="5" t="s">
        <v>122</v>
      </c>
      <c r="D336" s="5" t="s">
        <v>1063</v>
      </c>
      <c r="E336" s="5" t="s">
        <v>7</v>
      </c>
      <c r="F336" s="5" t="s">
        <v>42</v>
      </c>
      <c r="G336" s="5" t="s">
        <v>1064</v>
      </c>
      <c r="H336" s="5" t="s">
        <v>16</v>
      </c>
      <c r="I336" s="360" t="s">
        <v>7854</v>
      </c>
      <c r="K336" s="5" t="s">
        <v>43</v>
      </c>
      <c r="L336" s="5" t="s">
        <v>1063</v>
      </c>
      <c r="M336" s="5" t="s">
        <v>1110</v>
      </c>
      <c r="N336" s="5" t="s">
        <v>122</v>
      </c>
      <c r="O336" s="5" t="s">
        <v>15255</v>
      </c>
      <c r="P336" s="5" t="s">
        <v>14504</v>
      </c>
      <c r="Q336" s="5">
        <v>27711760</v>
      </c>
      <c r="S336" t="s">
        <v>42</v>
      </c>
      <c r="T336" t="s">
        <v>8977</v>
      </c>
      <c r="U336" t="s">
        <v>17052</v>
      </c>
      <c r="V336" t="s">
        <v>122</v>
      </c>
    </row>
    <row r="337" spans="1:22" ht="15" x14ac:dyDescent="0.35">
      <c r="A337" s="5" t="s">
        <v>5932</v>
      </c>
      <c r="B337" s="344" t="s">
        <v>2403</v>
      </c>
      <c r="C337" s="5" t="s">
        <v>275</v>
      </c>
      <c r="D337" s="5" t="s">
        <v>9807</v>
      </c>
      <c r="E337" s="5" t="s">
        <v>6</v>
      </c>
      <c r="F337" s="5" t="s">
        <v>134</v>
      </c>
      <c r="G337" s="5" t="s">
        <v>8</v>
      </c>
      <c r="H337" s="5" t="s">
        <v>6</v>
      </c>
      <c r="I337" s="360" t="s">
        <v>8151</v>
      </c>
      <c r="K337" s="5" t="s">
        <v>135</v>
      </c>
      <c r="L337" s="5" t="s">
        <v>1514</v>
      </c>
      <c r="M337" s="5" t="s">
        <v>1514</v>
      </c>
      <c r="N337" s="5" t="s">
        <v>11721</v>
      </c>
      <c r="O337" s="5" t="s">
        <v>15255</v>
      </c>
      <c r="P337" s="5" t="s">
        <v>15645</v>
      </c>
      <c r="Q337" s="5">
        <v>27300757</v>
      </c>
      <c r="S337" t="s">
        <v>42</v>
      </c>
      <c r="T337" t="s">
        <v>6922</v>
      </c>
      <c r="U337" t="s">
        <v>17053</v>
      </c>
      <c r="V337" t="s">
        <v>275</v>
      </c>
    </row>
    <row r="338" spans="1:22" ht="15" x14ac:dyDescent="0.35">
      <c r="A338" s="5" t="s">
        <v>12797</v>
      </c>
      <c r="B338" s="344" t="s">
        <v>12351</v>
      </c>
      <c r="C338" s="5" t="s">
        <v>1709</v>
      </c>
      <c r="D338" s="5" t="s">
        <v>9807</v>
      </c>
      <c r="E338" s="5" t="s">
        <v>20</v>
      </c>
      <c r="F338" s="5" t="s">
        <v>134</v>
      </c>
      <c r="G338" s="5" t="s">
        <v>8</v>
      </c>
      <c r="H338" s="5" t="s">
        <v>9</v>
      </c>
      <c r="I338" s="360" t="s">
        <v>8154</v>
      </c>
      <c r="K338" s="5" t="s">
        <v>135</v>
      </c>
      <c r="L338" s="5" t="s">
        <v>1514</v>
      </c>
      <c r="M338" s="5" t="s">
        <v>11733</v>
      </c>
      <c r="N338" s="5" t="s">
        <v>1709</v>
      </c>
      <c r="O338" s="5" t="s">
        <v>15255</v>
      </c>
      <c r="P338" s="5" t="s">
        <v>12960</v>
      </c>
      <c r="Q338" s="5">
        <v>87223426</v>
      </c>
      <c r="S338" t="s">
        <v>42</v>
      </c>
      <c r="T338" t="s">
        <v>1708</v>
      </c>
      <c r="U338" t="s">
        <v>17054</v>
      </c>
      <c r="V338" t="s">
        <v>1709</v>
      </c>
    </row>
    <row r="339" spans="1:22" ht="15" x14ac:dyDescent="0.35">
      <c r="A339" s="5" t="s">
        <v>1486</v>
      </c>
      <c r="B339" s="344" t="s">
        <v>1488</v>
      </c>
      <c r="C339" s="5" t="s">
        <v>1487</v>
      </c>
      <c r="D339" s="5" t="s">
        <v>1063</v>
      </c>
      <c r="E339" s="5" t="s">
        <v>12</v>
      </c>
      <c r="F339" s="5" t="s">
        <v>42</v>
      </c>
      <c r="G339" s="5" t="s">
        <v>1064</v>
      </c>
      <c r="H339" s="5" t="s">
        <v>21</v>
      </c>
      <c r="I339" s="360" t="s">
        <v>10312</v>
      </c>
      <c r="K339" s="5" t="s">
        <v>43</v>
      </c>
      <c r="L339" s="5" t="s">
        <v>1063</v>
      </c>
      <c r="M339" s="5" t="s">
        <v>97</v>
      </c>
      <c r="N339" s="5" t="s">
        <v>1487</v>
      </c>
      <c r="O339" s="5" t="s">
        <v>15255</v>
      </c>
      <c r="P339" s="5" t="s">
        <v>8541</v>
      </c>
      <c r="Q339" s="5">
        <v>71216879</v>
      </c>
      <c r="S339" t="s">
        <v>42</v>
      </c>
      <c r="T339" t="s">
        <v>1485</v>
      </c>
      <c r="U339" t="s">
        <v>17055</v>
      </c>
      <c r="V339" t="s">
        <v>1487</v>
      </c>
    </row>
    <row r="340" spans="1:22" ht="15" x14ac:dyDescent="0.35">
      <c r="A340" s="5" t="s">
        <v>1432</v>
      </c>
      <c r="B340" s="344" t="s">
        <v>1433</v>
      </c>
      <c r="C340" s="5" t="s">
        <v>77</v>
      </c>
      <c r="D340" s="5" t="s">
        <v>1063</v>
      </c>
      <c r="E340" s="5" t="s">
        <v>15</v>
      </c>
      <c r="F340" s="5" t="s">
        <v>42</v>
      </c>
      <c r="G340" s="5" t="s">
        <v>1064</v>
      </c>
      <c r="H340" s="5" t="s">
        <v>10</v>
      </c>
      <c r="I340" s="360" t="s">
        <v>7849</v>
      </c>
      <c r="K340" s="5" t="s">
        <v>43</v>
      </c>
      <c r="L340" s="5" t="s">
        <v>1063</v>
      </c>
      <c r="M340" s="5" t="s">
        <v>603</v>
      </c>
      <c r="N340" s="5" t="s">
        <v>77</v>
      </c>
      <c r="O340" s="5" t="s">
        <v>15255</v>
      </c>
      <c r="P340" s="5" t="s">
        <v>12961</v>
      </c>
      <c r="Q340" s="5">
        <v>22005383</v>
      </c>
      <c r="R340" s="5">
        <v>88831573</v>
      </c>
      <c r="S340" t="s">
        <v>42</v>
      </c>
      <c r="T340" t="s">
        <v>874</v>
      </c>
      <c r="U340" t="s">
        <v>17056</v>
      </c>
      <c r="V340" t="s">
        <v>77</v>
      </c>
    </row>
    <row r="341" spans="1:22" ht="15" x14ac:dyDescent="0.35">
      <c r="A341" s="5" t="s">
        <v>5798</v>
      </c>
      <c r="B341" s="344" t="s">
        <v>5122</v>
      </c>
      <c r="C341" s="5" t="s">
        <v>14769</v>
      </c>
      <c r="D341" s="5" t="s">
        <v>9807</v>
      </c>
      <c r="E341" s="5" t="s">
        <v>22</v>
      </c>
      <c r="F341" s="5" t="s">
        <v>134</v>
      </c>
      <c r="G341" s="5" t="s">
        <v>8</v>
      </c>
      <c r="H341" s="5" t="s">
        <v>10</v>
      </c>
      <c r="I341" s="360" t="s">
        <v>8155</v>
      </c>
      <c r="K341" s="5" t="s">
        <v>135</v>
      </c>
      <c r="L341" s="5" t="s">
        <v>1514</v>
      </c>
      <c r="M341" s="5" t="s">
        <v>11553</v>
      </c>
      <c r="N341" s="5" t="s">
        <v>14769</v>
      </c>
      <c r="O341" s="5" t="s">
        <v>15255</v>
      </c>
      <c r="P341" s="5" t="s">
        <v>9391</v>
      </c>
      <c r="Q341" s="5">
        <v>22005301</v>
      </c>
      <c r="R341" s="5">
        <v>86267276</v>
      </c>
      <c r="S341" t="s">
        <v>42</v>
      </c>
      <c r="T341" t="s">
        <v>7303</v>
      </c>
      <c r="U341" t="s">
        <v>17057</v>
      </c>
      <c r="V341" t="s">
        <v>14769</v>
      </c>
    </row>
    <row r="342" spans="1:22" ht="15" x14ac:dyDescent="0.35">
      <c r="A342" s="5" t="s">
        <v>4733</v>
      </c>
      <c r="B342" s="344" t="s">
        <v>2184</v>
      </c>
      <c r="C342" s="5" t="s">
        <v>8482</v>
      </c>
      <c r="D342" s="5" t="s">
        <v>1063</v>
      </c>
      <c r="E342" s="5" t="s">
        <v>6</v>
      </c>
      <c r="F342" s="5" t="s">
        <v>42</v>
      </c>
      <c r="G342" s="5" t="s">
        <v>1064</v>
      </c>
      <c r="H342" s="5" t="s">
        <v>6</v>
      </c>
      <c r="I342" s="360" t="s">
        <v>7845</v>
      </c>
      <c r="K342" s="5" t="s">
        <v>43</v>
      </c>
      <c r="L342" s="5" t="s">
        <v>1063</v>
      </c>
      <c r="M342" s="5" t="s">
        <v>15295</v>
      </c>
      <c r="N342" s="5" t="s">
        <v>15625</v>
      </c>
      <c r="O342" s="5" t="s">
        <v>15255</v>
      </c>
      <c r="P342" s="5" t="s">
        <v>10015</v>
      </c>
      <c r="Q342" s="5">
        <v>27713020</v>
      </c>
      <c r="S342" t="s">
        <v>42</v>
      </c>
      <c r="T342" t="s">
        <v>6895</v>
      </c>
      <c r="U342" t="s">
        <v>17058</v>
      </c>
      <c r="V342" t="s">
        <v>8482</v>
      </c>
    </row>
    <row r="343" spans="1:22" ht="15" x14ac:dyDescent="0.35">
      <c r="A343" s="5" t="s">
        <v>12798</v>
      </c>
      <c r="B343" s="344" t="s">
        <v>12799</v>
      </c>
      <c r="C343" s="5" t="s">
        <v>2190</v>
      </c>
      <c r="D343" s="5" t="s">
        <v>9807</v>
      </c>
      <c r="E343" s="5" t="s">
        <v>22</v>
      </c>
      <c r="F343" s="5" t="s">
        <v>134</v>
      </c>
      <c r="G343" s="5" t="s">
        <v>8</v>
      </c>
      <c r="H343" s="5" t="s">
        <v>10</v>
      </c>
      <c r="I343" s="360" t="s">
        <v>8155</v>
      </c>
      <c r="K343" s="5" t="s">
        <v>135</v>
      </c>
      <c r="L343" s="5" t="s">
        <v>1514</v>
      </c>
      <c r="M343" s="5" t="s">
        <v>11553</v>
      </c>
      <c r="N343" s="5" t="s">
        <v>2190</v>
      </c>
      <c r="O343" s="5" t="s">
        <v>15255</v>
      </c>
      <c r="P343" s="5" t="s">
        <v>16360</v>
      </c>
      <c r="Q343" s="5">
        <v>22001236</v>
      </c>
      <c r="R343" s="5">
        <v>63657503</v>
      </c>
      <c r="S343" t="s">
        <v>42</v>
      </c>
      <c r="T343" t="s">
        <v>10755</v>
      </c>
      <c r="U343" t="s">
        <v>17059</v>
      </c>
      <c r="V343" t="s">
        <v>2190</v>
      </c>
    </row>
    <row r="344" spans="1:22" ht="15" x14ac:dyDescent="0.35">
      <c r="A344" s="5" t="s">
        <v>5877</v>
      </c>
      <c r="B344" s="344" t="s">
        <v>4349</v>
      </c>
      <c r="C344" s="5" t="s">
        <v>611</v>
      </c>
      <c r="D344" s="5" t="s">
        <v>9807</v>
      </c>
      <c r="E344" s="5" t="s">
        <v>16</v>
      </c>
      <c r="F344" s="5" t="s">
        <v>134</v>
      </c>
      <c r="G344" s="5" t="s">
        <v>8</v>
      </c>
      <c r="H344" s="5" t="s">
        <v>6</v>
      </c>
      <c r="I344" s="360" t="s">
        <v>8151</v>
      </c>
      <c r="K344" s="5" t="s">
        <v>135</v>
      </c>
      <c r="L344" s="5" t="s">
        <v>1514</v>
      </c>
      <c r="M344" s="5" t="s">
        <v>1514</v>
      </c>
      <c r="N344" s="5" t="s">
        <v>14670</v>
      </c>
      <c r="O344" s="5" t="s">
        <v>15255</v>
      </c>
      <c r="P344" s="5" t="s">
        <v>5878</v>
      </c>
      <c r="Q344" s="5">
        <v>22006774</v>
      </c>
      <c r="R344" s="5">
        <v>63327475</v>
      </c>
      <c r="S344" t="s">
        <v>42</v>
      </c>
      <c r="T344" t="s">
        <v>7145</v>
      </c>
      <c r="U344" t="s">
        <v>17060</v>
      </c>
      <c r="V344" t="s">
        <v>611</v>
      </c>
    </row>
    <row r="345" spans="1:22" ht="15" x14ac:dyDescent="0.35">
      <c r="A345" s="5" t="s">
        <v>10357</v>
      </c>
      <c r="B345" s="344" t="s">
        <v>7113</v>
      </c>
      <c r="C345" s="5" t="s">
        <v>10358</v>
      </c>
      <c r="D345" s="5" t="s">
        <v>9807</v>
      </c>
      <c r="E345" s="5" t="s">
        <v>9</v>
      </c>
      <c r="F345" s="5" t="s">
        <v>134</v>
      </c>
      <c r="G345" s="5" t="s">
        <v>8</v>
      </c>
      <c r="H345" s="5" t="s">
        <v>14</v>
      </c>
      <c r="I345" s="360" t="s">
        <v>8158</v>
      </c>
      <c r="K345" s="5" t="s">
        <v>135</v>
      </c>
      <c r="L345" s="5" t="s">
        <v>1514</v>
      </c>
      <c r="M345" s="5" t="s">
        <v>1727</v>
      </c>
      <c r="N345" s="5" t="s">
        <v>699</v>
      </c>
      <c r="O345" s="5" t="s">
        <v>15255</v>
      </c>
      <c r="P345" s="5" t="s">
        <v>10794</v>
      </c>
      <c r="Q345" s="5">
        <v>22001283</v>
      </c>
      <c r="R345" s="5">
        <v>61961362</v>
      </c>
      <c r="S345" t="s">
        <v>42</v>
      </c>
      <c r="T345" t="s">
        <v>10748</v>
      </c>
      <c r="U345" t="s">
        <v>17061</v>
      </c>
      <c r="V345" t="s">
        <v>10358</v>
      </c>
    </row>
    <row r="346" spans="1:22" ht="15" x14ac:dyDescent="0.35">
      <c r="A346" s="5" t="s">
        <v>10359</v>
      </c>
      <c r="B346" s="344" t="s">
        <v>10360</v>
      </c>
      <c r="C346" s="5" t="s">
        <v>14694</v>
      </c>
      <c r="D346" s="5" t="s">
        <v>9807</v>
      </c>
      <c r="E346" s="5" t="s">
        <v>9</v>
      </c>
      <c r="F346" s="5" t="s">
        <v>134</v>
      </c>
      <c r="G346" s="5" t="s">
        <v>8</v>
      </c>
      <c r="H346" s="5" t="s">
        <v>14</v>
      </c>
      <c r="I346" s="360" t="s">
        <v>8158</v>
      </c>
      <c r="K346" s="5" t="s">
        <v>135</v>
      </c>
      <c r="L346" s="5" t="s">
        <v>1514</v>
      </c>
      <c r="M346" s="5" t="s">
        <v>1727</v>
      </c>
      <c r="N346" s="5" t="s">
        <v>12001</v>
      </c>
      <c r="O346" s="5" t="s">
        <v>15255</v>
      </c>
      <c r="P346" s="5" t="s">
        <v>12974</v>
      </c>
      <c r="Q346" s="5">
        <v>22001065</v>
      </c>
      <c r="R346" s="5">
        <v>86748326</v>
      </c>
      <c r="S346" t="s">
        <v>42</v>
      </c>
      <c r="T346" t="s">
        <v>981</v>
      </c>
      <c r="U346" t="s">
        <v>17062</v>
      </c>
      <c r="V346" t="s">
        <v>14694</v>
      </c>
    </row>
    <row r="347" spans="1:22" ht="15" x14ac:dyDescent="0.35">
      <c r="A347" s="5" t="s">
        <v>8546</v>
      </c>
      <c r="B347" s="344" t="s">
        <v>7422</v>
      </c>
      <c r="C347" s="5" t="s">
        <v>8547</v>
      </c>
      <c r="D347" s="5" t="s">
        <v>9807</v>
      </c>
      <c r="E347" s="5" t="s">
        <v>21</v>
      </c>
      <c r="F347" s="5" t="s">
        <v>134</v>
      </c>
      <c r="G347" s="5" t="s">
        <v>8</v>
      </c>
      <c r="H347" s="5" t="s">
        <v>6</v>
      </c>
      <c r="I347" s="360" t="s">
        <v>8151</v>
      </c>
      <c r="K347" s="5" t="s">
        <v>135</v>
      </c>
      <c r="L347" s="5" t="s">
        <v>1514</v>
      </c>
      <c r="M347" s="5" t="s">
        <v>1514</v>
      </c>
      <c r="N347" s="5" t="s">
        <v>8547</v>
      </c>
      <c r="O347" s="5" t="s">
        <v>15255</v>
      </c>
      <c r="P347" s="5" t="s">
        <v>12963</v>
      </c>
      <c r="Q347" s="5">
        <v>22002769</v>
      </c>
      <c r="R347" s="5">
        <v>63089301</v>
      </c>
      <c r="S347" t="s">
        <v>42</v>
      </c>
      <c r="T347" t="s">
        <v>1612</v>
      </c>
      <c r="U347" t="s">
        <v>17063</v>
      </c>
      <c r="V347" t="s">
        <v>8547</v>
      </c>
    </row>
    <row r="348" spans="1:22" ht="15" x14ac:dyDescent="0.35">
      <c r="A348" s="5" t="s">
        <v>5288</v>
      </c>
      <c r="B348" s="344" t="s">
        <v>5289</v>
      </c>
      <c r="C348" s="5" t="s">
        <v>14822</v>
      </c>
      <c r="D348" s="5" t="s">
        <v>9807</v>
      </c>
      <c r="E348" s="5" t="s">
        <v>7</v>
      </c>
      <c r="F348" s="5" t="s">
        <v>134</v>
      </c>
      <c r="G348" s="5" t="s">
        <v>8</v>
      </c>
      <c r="H348" s="5" t="s">
        <v>15</v>
      </c>
      <c r="I348" s="360" t="s">
        <v>8159</v>
      </c>
      <c r="K348" s="5" t="s">
        <v>135</v>
      </c>
      <c r="L348" s="5" t="s">
        <v>1514</v>
      </c>
      <c r="M348" s="5" t="s">
        <v>14583</v>
      </c>
      <c r="N348" s="5" t="s">
        <v>824</v>
      </c>
      <c r="O348" s="5" t="s">
        <v>15255</v>
      </c>
      <c r="P348" s="5" t="s">
        <v>8445</v>
      </c>
      <c r="Q348" s="5">
        <v>27300654</v>
      </c>
      <c r="R348" s="5">
        <v>85883558</v>
      </c>
      <c r="S348" t="s">
        <v>42</v>
      </c>
      <c r="T348" t="s">
        <v>4807</v>
      </c>
      <c r="U348" t="s">
        <v>17064</v>
      </c>
      <c r="V348" t="s">
        <v>14822</v>
      </c>
    </row>
    <row r="349" spans="1:22" ht="15" x14ac:dyDescent="0.35">
      <c r="A349" s="5" t="s">
        <v>1669</v>
      </c>
      <c r="B349" s="344" t="s">
        <v>1671</v>
      </c>
      <c r="C349" s="5" t="s">
        <v>1670</v>
      </c>
      <c r="D349" s="5" t="s">
        <v>9807</v>
      </c>
      <c r="E349" s="5" t="s">
        <v>20</v>
      </c>
      <c r="F349" s="5" t="s">
        <v>134</v>
      </c>
      <c r="G349" s="5" t="s">
        <v>8</v>
      </c>
      <c r="H349" s="5" t="s">
        <v>9</v>
      </c>
      <c r="I349" s="360" t="s">
        <v>8154</v>
      </c>
      <c r="K349" s="5" t="s">
        <v>135</v>
      </c>
      <c r="L349" s="5" t="s">
        <v>1514</v>
      </c>
      <c r="M349" s="5" t="s">
        <v>11733</v>
      </c>
      <c r="N349" s="5" t="s">
        <v>1670</v>
      </c>
      <c r="O349" s="5" t="s">
        <v>15255</v>
      </c>
      <c r="P349" s="5" t="s">
        <v>8548</v>
      </c>
      <c r="Q349" s="5">
        <v>85365849</v>
      </c>
      <c r="S349" t="s">
        <v>42</v>
      </c>
      <c r="T349" t="s">
        <v>1668</v>
      </c>
      <c r="U349" t="s">
        <v>17065</v>
      </c>
      <c r="V349" t="s">
        <v>1670</v>
      </c>
    </row>
    <row r="350" spans="1:22" ht="15" x14ac:dyDescent="0.35">
      <c r="A350" s="5" t="s">
        <v>1599</v>
      </c>
      <c r="B350" s="344" t="s">
        <v>1600</v>
      </c>
      <c r="C350" s="5" t="s">
        <v>14671</v>
      </c>
      <c r="D350" s="5" t="s">
        <v>9807</v>
      </c>
      <c r="E350" s="5" t="s">
        <v>21</v>
      </c>
      <c r="F350" s="5" t="s">
        <v>134</v>
      </c>
      <c r="G350" s="5" t="s">
        <v>8</v>
      </c>
      <c r="H350" s="5" t="s">
        <v>6</v>
      </c>
      <c r="I350" s="360" t="s">
        <v>8151</v>
      </c>
      <c r="K350" s="5" t="s">
        <v>135</v>
      </c>
      <c r="L350" s="5" t="s">
        <v>1514</v>
      </c>
      <c r="M350" s="5" t="s">
        <v>1514</v>
      </c>
      <c r="N350" s="5" t="s">
        <v>11964</v>
      </c>
      <c r="O350" s="5" t="s">
        <v>15255</v>
      </c>
      <c r="P350" s="5" t="s">
        <v>15863</v>
      </c>
      <c r="Q350" s="5">
        <v>27300159</v>
      </c>
      <c r="R350" s="5">
        <v>87316060</v>
      </c>
      <c r="S350" t="s">
        <v>42</v>
      </c>
      <c r="T350" t="s">
        <v>1598</v>
      </c>
      <c r="U350" t="s">
        <v>17066</v>
      </c>
      <c r="V350" t="s">
        <v>14671</v>
      </c>
    </row>
    <row r="351" spans="1:22" ht="15" x14ac:dyDescent="0.35">
      <c r="A351" s="5" t="s">
        <v>11437</v>
      </c>
      <c r="B351" s="344" t="s">
        <v>7256</v>
      </c>
      <c r="C351" s="5" t="s">
        <v>11438</v>
      </c>
      <c r="D351" s="5" t="s">
        <v>1063</v>
      </c>
      <c r="E351" s="5" t="s">
        <v>10</v>
      </c>
      <c r="F351" s="5" t="s">
        <v>42</v>
      </c>
      <c r="G351" s="5" t="s">
        <v>1064</v>
      </c>
      <c r="H351" s="5" t="s">
        <v>9</v>
      </c>
      <c r="I351" s="360" t="s">
        <v>7848</v>
      </c>
      <c r="K351" s="5" t="s">
        <v>43</v>
      </c>
      <c r="L351" s="5" t="s">
        <v>1063</v>
      </c>
      <c r="M351" s="5" t="s">
        <v>11537</v>
      </c>
      <c r="N351" s="5" t="s">
        <v>79</v>
      </c>
      <c r="O351" s="5" t="s">
        <v>15255</v>
      </c>
      <c r="P351" s="5" t="s">
        <v>12330</v>
      </c>
      <c r="Q351" s="5">
        <v>27425281</v>
      </c>
      <c r="S351" t="s">
        <v>42</v>
      </c>
      <c r="T351" t="s">
        <v>13279</v>
      </c>
      <c r="U351" t="s">
        <v>17067</v>
      </c>
      <c r="V351" t="s">
        <v>11438</v>
      </c>
    </row>
    <row r="352" spans="1:22" ht="15" x14ac:dyDescent="0.35">
      <c r="A352" s="5" t="s">
        <v>11286</v>
      </c>
      <c r="B352" s="344" t="s">
        <v>11287</v>
      </c>
      <c r="C352" s="5" t="s">
        <v>9249</v>
      </c>
      <c r="D352" s="5" t="s">
        <v>1063</v>
      </c>
      <c r="E352" s="5" t="s">
        <v>9</v>
      </c>
      <c r="F352" s="5" t="s">
        <v>134</v>
      </c>
      <c r="G352" s="5" t="s">
        <v>10</v>
      </c>
      <c r="H352" s="5" t="s">
        <v>9</v>
      </c>
      <c r="I352" s="360" t="s">
        <v>8166</v>
      </c>
      <c r="K352" s="5" t="s">
        <v>135</v>
      </c>
      <c r="L352" s="5" t="s">
        <v>14477</v>
      </c>
      <c r="M352" s="5" t="s">
        <v>14593</v>
      </c>
      <c r="N352" s="5" t="s">
        <v>9249</v>
      </c>
      <c r="O352" s="5" t="s">
        <v>15255</v>
      </c>
      <c r="P352" s="5" t="s">
        <v>12280</v>
      </c>
      <c r="Q352" s="5">
        <v>87789353</v>
      </c>
      <c r="S352" t="s">
        <v>42</v>
      </c>
      <c r="T352" t="s">
        <v>5745</v>
      </c>
      <c r="U352" t="s">
        <v>17068</v>
      </c>
      <c r="V352" t="s">
        <v>9249</v>
      </c>
    </row>
    <row r="353" spans="1:22" ht="15" x14ac:dyDescent="0.35">
      <c r="A353" s="5" t="s">
        <v>11306</v>
      </c>
      <c r="B353" s="344" t="s">
        <v>9722</v>
      </c>
      <c r="C353" s="5" t="s">
        <v>11307</v>
      </c>
      <c r="D353" s="5" t="s">
        <v>1063</v>
      </c>
      <c r="E353" s="5" t="s">
        <v>12</v>
      </c>
      <c r="F353" s="5" t="s">
        <v>42</v>
      </c>
      <c r="G353" s="5" t="s">
        <v>1064</v>
      </c>
      <c r="H353" s="5" t="s">
        <v>11</v>
      </c>
      <c r="I353" s="360" t="s">
        <v>7850</v>
      </c>
      <c r="K353" s="5" t="s">
        <v>43</v>
      </c>
      <c r="L353" s="5" t="s">
        <v>1063</v>
      </c>
      <c r="M353" s="5" t="s">
        <v>1458</v>
      </c>
      <c r="N353" s="5" t="s">
        <v>11307</v>
      </c>
      <c r="O353" s="5" t="s">
        <v>15255</v>
      </c>
      <c r="P353" s="5" t="s">
        <v>13872</v>
      </c>
      <c r="Q353" s="5">
        <v>44047016</v>
      </c>
      <c r="S353" t="s">
        <v>42</v>
      </c>
      <c r="T353" t="s">
        <v>1385</v>
      </c>
      <c r="U353" t="s">
        <v>17069</v>
      </c>
      <c r="V353" t="s">
        <v>11307</v>
      </c>
    </row>
    <row r="354" spans="1:22" ht="15" x14ac:dyDescent="0.35">
      <c r="A354" s="5" t="s">
        <v>9969</v>
      </c>
      <c r="B354" s="344" t="s">
        <v>9968</v>
      </c>
      <c r="C354" s="5" t="s">
        <v>1546</v>
      </c>
      <c r="D354" s="5" t="s">
        <v>9807</v>
      </c>
      <c r="E354" s="5" t="s">
        <v>21</v>
      </c>
      <c r="F354" s="5" t="s">
        <v>134</v>
      </c>
      <c r="G354" s="5" t="s">
        <v>8</v>
      </c>
      <c r="H354" s="5" t="s">
        <v>6</v>
      </c>
      <c r="I354" s="360" t="s">
        <v>8151</v>
      </c>
      <c r="K354" s="5" t="s">
        <v>135</v>
      </c>
      <c r="L354" s="5" t="s">
        <v>1514</v>
      </c>
      <c r="M354" s="5" t="s">
        <v>1514</v>
      </c>
      <c r="N354" s="5" t="s">
        <v>1546</v>
      </c>
      <c r="O354" s="5" t="s">
        <v>15255</v>
      </c>
      <c r="P354" s="5" t="s">
        <v>16224</v>
      </c>
      <c r="Q354" s="5">
        <v>22001223</v>
      </c>
      <c r="R354" s="5">
        <v>86511256</v>
      </c>
      <c r="S354" t="s">
        <v>42</v>
      </c>
      <c r="T354" t="s">
        <v>1564</v>
      </c>
      <c r="U354" t="s">
        <v>17070</v>
      </c>
      <c r="V354" t="s">
        <v>1546</v>
      </c>
    </row>
    <row r="355" spans="1:22" ht="15" x14ac:dyDescent="0.35">
      <c r="A355" s="5" t="s">
        <v>4825</v>
      </c>
      <c r="B355" s="344" t="s">
        <v>3922</v>
      </c>
      <c r="C355" s="5" t="s">
        <v>9859</v>
      </c>
      <c r="D355" s="5" t="s">
        <v>1063</v>
      </c>
      <c r="E355" s="5" t="s">
        <v>16</v>
      </c>
      <c r="F355" s="5" t="s">
        <v>42</v>
      </c>
      <c r="G355" s="5" t="s">
        <v>1064</v>
      </c>
      <c r="H355" s="5" t="s">
        <v>6</v>
      </c>
      <c r="I355" s="360" t="s">
        <v>7845</v>
      </c>
      <c r="K355" s="5" t="s">
        <v>43</v>
      </c>
      <c r="L355" s="5" t="s">
        <v>1063</v>
      </c>
      <c r="M355" s="5" t="s">
        <v>15295</v>
      </c>
      <c r="N355" s="5" t="s">
        <v>11906</v>
      </c>
      <c r="O355" s="5" t="s">
        <v>15255</v>
      </c>
      <c r="P355" s="5" t="s">
        <v>9392</v>
      </c>
      <c r="Q355" s="5">
        <v>27719844</v>
      </c>
      <c r="S355" t="s">
        <v>42</v>
      </c>
      <c r="T355" t="s">
        <v>3162</v>
      </c>
      <c r="U355" t="s">
        <v>17071</v>
      </c>
      <c r="V355" t="s">
        <v>9859</v>
      </c>
    </row>
    <row r="356" spans="1:22" ht="15" x14ac:dyDescent="0.35">
      <c r="A356" s="5" t="s">
        <v>1566</v>
      </c>
      <c r="B356" s="344" t="s">
        <v>820</v>
      </c>
      <c r="C356" s="5" t="s">
        <v>1567</v>
      </c>
      <c r="D356" s="5" t="s">
        <v>9807</v>
      </c>
      <c r="E356" s="5" t="s">
        <v>6</v>
      </c>
      <c r="F356" s="5" t="s">
        <v>134</v>
      </c>
      <c r="G356" s="5" t="s">
        <v>8</v>
      </c>
      <c r="H356" s="5" t="s">
        <v>6</v>
      </c>
      <c r="I356" s="360" t="s">
        <v>8151</v>
      </c>
      <c r="K356" s="5" t="s">
        <v>135</v>
      </c>
      <c r="L356" s="5" t="s">
        <v>1514</v>
      </c>
      <c r="M356" s="5" t="s">
        <v>1514</v>
      </c>
      <c r="N356" s="5" t="s">
        <v>5732</v>
      </c>
      <c r="O356" s="5" t="s">
        <v>15255</v>
      </c>
      <c r="P356" s="5" t="s">
        <v>1647</v>
      </c>
      <c r="Q356" s="5">
        <v>27301981</v>
      </c>
      <c r="S356" t="s">
        <v>42</v>
      </c>
      <c r="T356" t="s">
        <v>1565</v>
      </c>
      <c r="U356" t="s">
        <v>17072</v>
      </c>
      <c r="V356" t="s">
        <v>1567</v>
      </c>
    </row>
    <row r="357" spans="1:22" ht="15" x14ac:dyDescent="0.35">
      <c r="A357" s="5" t="s">
        <v>10361</v>
      </c>
      <c r="B357" s="344" t="s">
        <v>7042</v>
      </c>
      <c r="C357" s="5" t="s">
        <v>10362</v>
      </c>
      <c r="D357" s="5" t="s">
        <v>9807</v>
      </c>
      <c r="E357" s="5" t="s">
        <v>9</v>
      </c>
      <c r="F357" s="5" t="s">
        <v>134</v>
      </c>
      <c r="G357" s="5" t="s">
        <v>8</v>
      </c>
      <c r="H357" s="5" t="s">
        <v>14</v>
      </c>
      <c r="I357" s="360" t="s">
        <v>8158</v>
      </c>
      <c r="K357" s="5" t="s">
        <v>135</v>
      </c>
      <c r="L357" s="5" t="s">
        <v>1514</v>
      </c>
      <c r="M357" s="5" t="s">
        <v>1727</v>
      </c>
      <c r="N357" s="5" t="s">
        <v>12237</v>
      </c>
      <c r="O357" s="5" t="s">
        <v>15255</v>
      </c>
      <c r="P357" s="5" t="s">
        <v>10795</v>
      </c>
      <c r="Q357" s="5">
        <v>84246698</v>
      </c>
      <c r="R357" s="5">
        <v>27300719</v>
      </c>
      <c r="S357" t="s">
        <v>42</v>
      </c>
      <c r="T357" t="s">
        <v>10666</v>
      </c>
      <c r="U357" t="s">
        <v>17073</v>
      </c>
      <c r="V357" t="s">
        <v>10362</v>
      </c>
    </row>
    <row r="358" spans="1:22" ht="15" x14ac:dyDescent="0.35">
      <c r="A358" s="5" t="s">
        <v>5973</v>
      </c>
      <c r="B358" s="344" t="s">
        <v>5641</v>
      </c>
      <c r="C358" s="5" t="s">
        <v>249</v>
      </c>
      <c r="D358" s="5" t="s">
        <v>9807</v>
      </c>
      <c r="E358" s="5" t="s">
        <v>9</v>
      </c>
      <c r="F358" s="5" t="s">
        <v>134</v>
      </c>
      <c r="G358" s="5" t="s">
        <v>8</v>
      </c>
      <c r="H358" s="5" t="s">
        <v>14</v>
      </c>
      <c r="I358" s="360" t="s">
        <v>8158</v>
      </c>
      <c r="K358" s="5" t="s">
        <v>135</v>
      </c>
      <c r="L358" s="5" t="s">
        <v>1514</v>
      </c>
      <c r="M358" s="5" t="s">
        <v>1727</v>
      </c>
      <c r="N358" s="5" t="s">
        <v>249</v>
      </c>
      <c r="O358" s="5" t="s">
        <v>15255</v>
      </c>
      <c r="P358" s="5" t="s">
        <v>14820</v>
      </c>
      <c r="Q358" s="5">
        <v>87200658</v>
      </c>
      <c r="R358" s="5">
        <v>88126553</v>
      </c>
      <c r="S358" t="s">
        <v>42</v>
      </c>
      <c r="T358" t="s">
        <v>7413</v>
      </c>
      <c r="U358" t="s">
        <v>17074</v>
      </c>
      <c r="V358" t="s">
        <v>249</v>
      </c>
    </row>
    <row r="359" spans="1:22" ht="15" x14ac:dyDescent="0.35">
      <c r="A359" s="5" t="s">
        <v>1518</v>
      </c>
      <c r="B359" s="344" t="s">
        <v>1520</v>
      </c>
      <c r="C359" s="5" t="s">
        <v>1519</v>
      </c>
      <c r="D359" s="5" t="s">
        <v>1063</v>
      </c>
      <c r="E359" s="5" t="s">
        <v>14</v>
      </c>
      <c r="F359" s="5" t="s">
        <v>42</v>
      </c>
      <c r="G359" s="5" t="s">
        <v>1064</v>
      </c>
      <c r="H359" s="5" t="s">
        <v>12</v>
      </c>
      <c r="I359" s="360" t="s">
        <v>7851</v>
      </c>
      <c r="K359" s="5" t="s">
        <v>43</v>
      </c>
      <c r="L359" s="5" t="s">
        <v>1063</v>
      </c>
      <c r="M359" s="5" t="s">
        <v>11329</v>
      </c>
      <c r="N359" s="5" t="s">
        <v>1519</v>
      </c>
      <c r="O359" s="5" t="s">
        <v>15255</v>
      </c>
      <c r="P359" s="5" t="s">
        <v>10099</v>
      </c>
      <c r="Q359" s="5">
        <v>27360305</v>
      </c>
      <c r="S359" t="s">
        <v>42</v>
      </c>
      <c r="T359" t="s">
        <v>1517</v>
      </c>
      <c r="U359" t="s">
        <v>17075</v>
      </c>
      <c r="V359" t="s">
        <v>1519</v>
      </c>
    </row>
    <row r="360" spans="1:22" ht="15" x14ac:dyDescent="0.35">
      <c r="A360" s="5" t="s">
        <v>8744</v>
      </c>
      <c r="B360" s="344" t="s">
        <v>8745</v>
      </c>
      <c r="C360" s="5" t="s">
        <v>3144</v>
      </c>
      <c r="D360" s="5" t="s">
        <v>1063</v>
      </c>
      <c r="E360" s="5" t="s">
        <v>7</v>
      </c>
      <c r="F360" s="5" t="s">
        <v>42</v>
      </c>
      <c r="G360" s="5" t="s">
        <v>1064</v>
      </c>
      <c r="H360" s="5" t="s">
        <v>16</v>
      </c>
      <c r="I360" s="360" t="s">
        <v>7854</v>
      </c>
      <c r="K360" s="5" t="s">
        <v>43</v>
      </c>
      <c r="L360" s="5" t="s">
        <v>1063</v>
      </c>
      <c r="M360" s="5" t="s">
        <v>1110</v>
      </c>
      <c r="N360" s="5" t="s">
        <v>3144</v>
      </c>
      <c r="O360" s="5" t="s">
        <v>15255</v>
      </c>
      <c r="P360" s="5" t="s">
        <v>12284</v>
      </c>
      <c r="Q360" s="5">
        <v>27716195</v>
      </c>
      <c r="S360" t="s">
        <v>42</v>
      </c>
      <c r="T360" t="s">
        <v>8746</v>
      </c>
      <c r="U360" t="s">
        <v>17076</v>
      </c>
      <c r="V360" t="s">
        <v>3144</v>
      </c>
    </row>
    <row r="361" spans="1:22" ht="15" x14ac:dyDescent="0.35">
      <c r="A361" s="5" t="s">
        <v>12800</v>
      </c>
      <c r="B361" s="344" t="s">
        <v>7375</v>
      </c>
      <c r="C361" s="5" t="s">
        <v>660</v>
      </c>
      <c r="D361" s="5" t="s">
        <v>1063</v>
      </c>
      <c r="E361" s="5" t="s">
        <v>16</v>
      </c>
      <c r="F361" s="5" t="s">
        <v>42</v>
      </c>
      <c r="G361" s="5" t="s">
        <v>1064</v>
      </c>
      <c r="H361" s="5" t="s">
        <v>6</v>
      </c>
      <c r="I361" s="360" t="s">
        <v>7845</v>
      </c>
      <c r="K361" s="5" t="s">
        <v>43</v>
      </c>
      <c r="L361" s="5" t="s">
        <v>1063</v>
      </c>
      <c r="M361" s="5" t="s">
        <v>15295</v>
      </c>
      <c r="N361" s="5" t="s">
        <v>660</v>
      </c>
      <c r="O361" s="5" t="s">
        <v>15255</v>
      </c>
      <c r="P361" s="5" t="s">
        <v>14918</v>
      </c>
      <c r="Q361" s="5">
        <v>22009881</v>
      </c>
      <c r="S361" t="s">
        <v>42</v>
      </c>
      <c r="T361" t="s">
        <v>12382</v>
      </c>
      <c r="U361" t="s">
        <v>17077</v>
      </c>
      <c r="V361" t="s">
        <v>660</v>
      </c>
    </row>
    <row r="362" spans="1:22" ht="15" x14ac:dyDescent="0.35">
      <c r="A362" s="5" t="s">
        <v>11283</v>
      </c>
      <c r="B362" s="344" t="s">
        <v>11284</v>
      </c>
      <c r="C362" s="5" t="s">
        <v>11285</v>
      </c>
      <c r="D362" s="5" t="s">
        <v>1063</v>
      </c>
      <c r="E362" s="5" t="s">
        <v>9</v>
      </c>
      <c r="F362" s="5" t="s">
        <v>42</v>
      </c>
      <c r="G362" s="5" t="s">
        <v>1064</v>
      </c>
      <c r="H362" s="5" t="s">
        <v>15</v>
      </c>
      <c r="I362" s="360" t="s">
        <v>7853</v>
      </c>
      <c r="K362" s="5" t="s">
        <v>43</v>
      </c>
      <c r="L362" s="5" t="s">
        <v>1063</v>
      </c>
      <c r="M362" s="5" t="s">
        <v>11285</v>
      </c>
      <c r="N362" s="5" t="s">
        <v>11285</v>
      </c>
      <c r="O362" s="5" t="s">
        <v>15255</v>
      </c>
      <c r="P362" s="5" t="s">
        <v>12964</v>
      </c>
      <c r="Q362" s="5">
        <v>89316443</v>
      </c>
      <c r="S362" t="s">
        <v>42</v>
      </c>
      <c r="T362" t="s">
        <v>1247</v>
      </c>
      <c r="U362" t="s">
        <v>17078</v>
      </c>
      <c r="V362" t="s">
        <v>11285</v>
      </c>
    </row>
    <row r="363" spans="1:22" ht="15" x14ac:dyDescent="0.35">
      <c r="A363" s="5" t="s">
        <v>9909</v>
      </c>
      <c r="B363" s="344" t="s">
        <v>6871</v>
      </c>
      <c r="C363" s="5" t="s">
        <v>1495</v>
      </c>
      <c r="D363" s="5" t="s">
        <v>1063</v>
      </c>
      <c r="E363" s="5" t="s">
        <v>12</v>
      </c>
      <c r="F363" s="5" t="s">
        <v>42</v>
      </c>
      <c r="G363" s="5" t="s">
        <v>1064</v>
      </c>
      <c r="H363" s="5" t="s">
        <v>8</v>
      </c>
      <c r="I363" s="360" t="s">
        <v>7847</v>
      </c>
      <c r="K363" s="5" t="s">
        <v>43</v>
      </c>
      <c r="L363" s="5" t="s">
        <v>1063</v>
      </c>
      <c r="M363" s="5" t="s">
        <v>11535</v>
      </c>
      <c r="N363" s="5" t="s">
        <v>1495</v>
      </c>
      <c r="O363" s="5" t="s">
        <v>15255</v>
      </c>
      <c r="P363" s="5" t="s">
        <v>14799</v>
      </c>
      <c r="Q363" s="5">
        <v>87271665</v>
      </c>
      <c r="S363" t="s">
        <v>42</v>
      </c>
      <c r="T363" t="s">
        <v>1494</v>
      </c>
      <c r="U363" t="s">
        <v>17079</v>
      </c>
      <c r="V363" t="s">
        <v>1495</v>
      </c>
    </row>
    <row r="364" spans="1:22" ht="15" x14ac:dyDescent="0.35">
      <c r="A364" s="5" t="s">
        <v>10363</v>
      </c>
      <c r="B364" s="344" t="s">
        <v>10364</v>
      </c>
      <c r="C364" s="5" t="s">
        <v>10365</v>
      </c>
      <c r="D364" s="5" t="s">
        <v>9807</v>
      </c>
      <c r="E364" s="5" t="s">
        <v>7</v>
      </c>
      <c r="F364" s="5" t="s">
        <v>134</v>
      </c>
      <c r="G364" s="5" t="s">
        <v>8</v>
      </c>
      <c r="H364" s="5" t="s">
        <v>15</v>
      </c>
      <c r="I364" s="360" t="s">
        <v>8159</v>
      </c>
      <c r="K364" s="5" t="s">
        <v>135</v>
      </c>
      <c r="L364" s="5" t="s">
        <v>1514</v>
      </c>
      <c r="M364" s="5" t="s">
        <v>14583</v>
      </c>
      <c r="N364" s="5" t="s">
        <v>1634</v>
      </c>
      <c r="O364" s="5" t="s">
        <v>15255</v>
      </c>
      <c r="P364" s="5" t="s">
        <v>10797</v>
      </c>
      <c r="Q364" s="5">
        <v>22001066</v>
      </c>
      <c r="S364" t="s">
        <v>42</v>
      </c>
      <c r="T364" t="s">
        <v>10811</v>
      </c>
      <c r="U364" t="s">
        <v>17080</v>
      </c>
      <c r="V364" t="s">
        <v>10365</v>
      </c>
    </row>
    <row r="365" spans="1:22" ht="15" x14ac:dyDescent="0.35">
      <c r="A365" s="5" t="s">
        <v>6057</v>
      </c>
      <c r="B365" s="344" t="s">
        <v>4133</v>
      </c>
      <c r="C365" s="5" t="s">
        <v>6058</v>
      </c>
      <c r="D365" s="5" t="s">
        <v>1063</v>
      </c>
      <c r="E365" s="5" t="s">
        <v>15</v>
      </c>
      <c r="F365" s="5" t="s">
        <v>42</v>
      </c>
      <c r="G365" s="5" t="s">
        <v>1064</v>
      </c>
      <c r="H365" s="5" t="s">
        <v>10</v>
      </c>
      <c r="I365" s="360" t="s">
        <v>7849</v>
      </c>
      <c r="K365" s="5" t="s">
        <v>43</v>
      </c>
      <c r="L365" s="5" t="s">
        <v>1063</v>
      </c>
      <c r="M365" s="5" t="s">
        <v>603</v>
      </c>
      <c r="N365" s="5" t="s">
        <v>6058</v>
      </c>
      <c r="O365" s="5" t="s">
        <v>15255</v>
      </c>
      <c r="P365" s="5" t="s">
        <v>15831</v>
      </c>
      <c r="Q365" s="5">
        <v>27311005</v>
      </c>
      <c r="S365" t="s">
        <v>42</v>
      </c>
      <c r="T365" t="s">
        <v>7110</v>
      </c>
      <c r="U365" t="s">
        <v>17081</v>
      </c>
      <c r="V365" t="s">
        <v>6058</v>
      </c>
    </row>
    <row r="366" spans="1:22" ht="15" x14ac:dyDescent="0.35">
      <c r="A366" s="5" t="s">
        <v>6061</v>
      </c>
      <c r="B366" s="344" t="s">
        <v>2912</v>
      </c>
      <c r="C366" s="5" t="s">
        <v>845</v>
      </c>
      <c r="D366" s="5" t="s">
        <v>9807</v>
      </c>
      <c r="E366" s="5" t="s">
        <v>6</v>
      </c>
      <c r="F366" s="5" t="s">
        <v>134</v>
      </c>
      <c r="G366" s="5" t="s">
        <v>8</v>
      </c>
      <c r="H366" s="5" t="s">
        <v>6</v>
      </c>
      <c r="I366" s="360" t="s">
        <v>8151</v>
      </c>
      <c r="K366" s="5" t="s">
        <v>135</v>
      </c>
      <c r="L366" s="5" t="s">
        <v>1514</v>
      </c>
      <c r="M366" s="5" t="s">
        <v>1514</v>
      </c>
      <c r="N366" s="5" t="s">
        <v>845</v>
      </c>
      <c r="O366" s="5" t="s">
        <v>15255</v>
      </c>
      <c r="P366" s="5" t="s">
        <v>13272</v>
      </c>
      <c r="Q366" s="5">
        <v>27302258</v>
      </c>
      <c r="R366" s="5">
        <v>87046017</v>
      </c>
      <c r="S366" t="s">
        <v>42</v>
      </c>
      <c r="T366" t="s">
        <v>7237</v>
      </c>
      <c r="U366" t="s">
        <v>17082</v>
      </c>
      <c r="V366" t="s">
        <v>845</v>
      </c>
    </row>
    <row r="367" spans="1:22" ht="15" x14ac:dyDescent="0.35">
      <c r="A367" s="5" t="s">
        <v>6040</v>
      </c>
      <c r="B367" s="344" t="s">
        <v>5315</v>
      </c>
      <c r="C367" s="5" t="s">
        <v>656</v>
      </c>
      <c r="D367" s="5" t="s">
        <v>1063</v>
      </c>
      <c r="E367" s="5" t="s">
        <v>10</v>
      </c>
      <c r="F367" s="5" t="s">
        <v>42</v>
      </c>
      <c r="G367" s="5" t="s">
        <v>1064</v>
      </c>
      <c r="H367" s="5" t="s">
        <v>7</v>
      </c>
      <c r="I367" s="360" t="s">
        <v>7846</v>
      </c>
      <c r="K367" s="5" t="s">
        <v>43</v>
      </c>
      <c r="L367" s="5" t="s">
        <v>1063</v>
      </c>
      <c r="M367" s="5" t="s">
        <v>14387</v>
      </c>
      <c r="N367" s="5" t="s">
        <v>656</v>
      </c>
      <c r="O367" s="5" t="s">
        <v>15255</v>
      </c>
      <c r="P367" s="5" t="s">
        <v>10798</v>
      </c>
      <c r="Q367" s="5">
        <v>27381246</v>
      </c>
      <c r="S367" t="s">
        <v>42</v>
      </c>
      <c r="T367" t="s">
        <v>7342</v>
      </c>
      <c r="U367" t="s">
        <v>17083</v>
      </c>
      <c r="V367" t="s">
        <v>656</v>
      </c>
    </row>
    <row r="368" spans="1:22" ht="15" x14ac:dyDescent="0.35">
      <c r="A368" s="5" t="s">
        <v>1569</v>
      </c>
      <c r="B368" s="344" t="s">
        <v>1571</v>
      </c>
      <c r="C368" s="5" t="s">
        <v>1570</v>
      </c>
      <c r="D368" s="5" t="s">
        <v>9807</v>
      </c>
      <c r="E368" s="5" t="s">
        <v>21</v>
      </c>
      <c r="F368" s="5" t="s">
        <v>134</v>
      </c>
      <c r="G368" s="5" t="s">
        <v>8</v>
      </c>
      <c r="H368" s="5" t="s">
        <v>6</v>
      </c>
      <c r="I368" s="360" t="s">
        <v>8151</v>
      </c>
      <c r="K368" s="5" t="s">
        <v>135</v>
      </c>
      <c r="L368" s="5" t="s">
        <v>1514</v>
      </c>
      <c r="M368" s="5" t="s">
        <v>1514</v>
      </c>
      <c r="N368" s="5" t="s">
        <v>1570</v>
      </c>
      <c r="O368" s="5" t="s">
        <v>15255</v>
      </c>
      <c r="P368" s="5" t="s">
        <v>11965</v>
      </c>
      <c r="Q368" s="5">
        <v>27301965</v>
      </c>
      <c r="S368" t="s">
        <v>42</v>
      </c>
      <c r="T368" t="s">
        <v>1568</v>
      </c>
      <c r="U368" t="s">
        <v>17084</v>
      </c>
      <c r="V368" t="s">
        <v>1570</v>
      </c>
    </row>
    <row r="369" spans="1:22" ht="15" x14ac:dyDescent="0.35">
      <c r="A369" s="5" t="s">
        <v>1460</v>
      </c>
      <c r="B369" s="344" t="s">
        <v>1461</v>
      </c>
      <c r="C369" s="5" t="s">
        <v>3146</v>
      </c>
      <c r="D369" s="5" t="s">
        <v>1063</v>
      </c>
      <c r="E369" s="5" t="s">
        <v>12</v>
      </c>
      <c r="F369" s="5" t="s">
        <v>42</v>
      </c>
      <c r="G369" s="5" t="s">
        <v>1064</v>
      </c>
      <c r="H369" s="5" t="s">
        <v>11</v>
      </c>
      <c r="I369" s="360" t="s">
        <v>7850</v>
      </c>
      <c r="K369" s="5" t="s">
        <v>43</v>
      </c>
      <c r="L369" s="5" t="s">
        <v>1063</v>
      </c>
      <c r="M369" s="5" t="s">
        <v>1458</v>
      </c>
      <c r="N369" s="5" t="s">
        <v>11944</v>
      </c>
      <c r="O369" s="5" t="s">
        <v>15255</v>
      </c>
      <c r="P369" s="5" t="s">
        <v>1468</v>
      </c>
      <c r="Q369" s="5">
        <v>27360315</v>
      </c>
      <c r="S369" t="s">
        <v>42</v>
      </c>
      <c r="T369" t="s">
        <v>7118</v>
      </c>
      <c r="U369" t="s">
        <v>17085</v>
      </c>
      <c r="V369" t="s">
        <v>3146</v>
      </c>
    </row>
    <row r="370" spans="1:22" ht="15" x14ac:dyDescent="0.35">
      <c r="A370" s="5" t="s">
        <v>1349</v>
      </c>
      <c r="B370" s="344" t="s">
        <v>1351</v>
      </c>
      <c r="C370" s="5" t="s">
        <v>1350</v>
      </c>
      <c r="D370" s="5" t="s">
        <v>1063</v>
      </c>
      <c r="E370" s="5" t="s">
        <v>10</v>
      </c>
      <c r="F370" s="5" t="s">
        <v>42</v>
      </c>
      <c r="G370" s="5" t="s">
        <v>1064</v>
      </c>
      <c r="H370" s="5" t="s">
        <v>9</v>
      </c>
      <c r="I370" s="360" t="s">
        <v>7848</v>
      </c>
      <c r="K370" s="5" t="s">
        <v>43</v>
      </c>
      <c r="L370" s="5" t="s">
        <v>1063</v>
      </c>
      <c r="M370" s="5" t="s">
        <v>11537</v>
      </c>
      <c r="N370" s="5" t="s">
        <v>1350</v>
      </c>
      <c r="O370" s="5" t="s">
        <v>15255</v>
      </c>
      <c r="P370" s="5" t="s">
        <v>14719</v>
      </c>
      <c r="Q370" s="5">
        <v>27705678</v>
      </c>
      <c r="S370" t="s">
        <v>42</v>
      </c>
      <c r="T370" t="s">
        <v>1348</v>
      </c>
      <c r="U370" t="s">
        <v>17086</v>
      </c>
      <c r="V370" t="s">
        <v>1350</v>
      </c>
    </row>
    <row r="371" spans="1:22" ht="15" x14ac:dyDescent="0.35">
      <c r="A371" s="5" t="s">
        <v>1633</v>
      </c>
      <c r="B371" s="344" t="s">
        <v>1635</v>
      </c>
      <c r="C371" s="5" t="s">
        <v>1634</v>
      </c>
      <c r="D371" s="5" t="s">
        <v>9807</v>
      </c>
      <c r="E371" s="5" t="s">
        <v>7</v>
      </c>
      <c r="F371" s="5" t="s">
        <v>134</v>
      </c>
      <c r="G371" s="5" t="s">
        <v>8</v>
      </c>
      <c r="H371" s="5" t="s">
        <v>15</v>
      </c>
      <c r="I371" s="360" t="s">
        <v>8159</v>
      </c>
      <c r="K371" s="5" t="s">
        <v>135</v>
      </c>
      <c r="L371" s="5" t="s">
        <v>1514</v>
      </c>
      <c r="M371" s="5" t="s">
        <v>14583</v>
      </c>
      <c r="N371" s="5" t="s">
        <v>1634</v>
      </c>
      <c r="O371" s="5" t="s">
        <v>15255</v>
      </c>
      <c r="P371" s="5" t="s">
        <v>13603</v>
      </c>
      <c r="Q371" s="5">
        <v>83098038</v>
      </c>
      <c r="R371" s="5">
        <v>27421418</v>
      </c>
      <c r="S371" t="s">
        <v>42</v>
      </c>
      <c r="T371" t="s">
        <v>1632</v>
      </c>
      <c r="U371" t="s">
        <v>17087</v>
      </c>
      <c r="V371" t="s">
        <v>1634</v>
      </c>
    </row>
    <row r="372" spans="1:22" ht="15" x14ac:dyDescent="0.35">
      <c r="A372" s="5" t="s">
        <v>4828</v>
      </c>
      <c r="B372" s="344" t="s">
        <v>4829</v>
      </c>
      <c r="C372" s="5" t="s">
        <v>414</v>
      </c>
      <c r="D372" s="5" t="s">
        <v>1063</v>
      </c>
      <c r="E372" s="5" t="s">
        <v>14</v>
      </c>
      <c r="F372" s="5" t="s">
        <v>42</v>
      </c>
      <c r="G372" s="5" t="s">
        <v>1064</v>
      </c>
      <c r="H372" s="5" t="s">
        <v>21</v>
      </c>
      <c r="I372" s="360" t="s">
        <v>10312</v>
      </c>
      <c r="K372" s="5" t="s">
        <v>43</v>
      </c>
      <c r="L372" s="5" t="s">
        <v>1063</v>
      </c>
      <c r="M372" s="5" t="s">
        <v>97</v>
      </c>
      <c r="N372" s="5" t="s">
        <v>414</v>
      </c>
      <c r="O372" s="5" t="s">
        <v>15255</v>
      </c>
      <c r="P372" s="5" t="s">
        <v>16130</v>
      </c>
      <c r="Q372" s="5">
        <v>44058532</v>
      </c>
      <c r="S372" t="s">
        <v>42</v>
      </c>
      <c r="T372" t="s">
        <v>4430</v>
      </c>
      <c r="U372" t="s">
        <v>17088</v>
      </c>
      <c r="V372" t="s">
        <v>414</v>
      </c>
    </row>
    <row r="373" spans="1:22" ht="15" x14ac:dyDescent="0.35">
      <c r="A373" s="5" t="s">
        <v>1062</v>
      </c>
      <c r="B373" s="344" t="s">
        <v>741</v>
      </c>
      <c r="C373" s="5" t="s">
        <v>2822</v>
      </c>
      <c r="D373" s="5" t="s">
        <v>1063</v>
      </c>
      <c r="E373" s="5" t="s">
        <v>6</v>
      </c>
      <c r="F373" s="5" t="s">
        <v>42</v>
      </c>
      <c r="G373" s="5" t="s">
        <v>1064</v>
      </c>
      <c r="H373" s="5" t="s">
        <v>6</v>
      </c>
      <c r="I373" s="360" t="s">
        <v>7845</v>
      </c>
      <c r="K373" s="5" t="s">
        <v>43</v>
      </c>
      <c r="L373" s="5" t="s">
        <v>1063</v>
      </c>
      <c r="M373" s="5" t="s">
        <v>15295</v>
      </c>
      <c r="N373" s="5" t="s">
        <v>2822</v>
      </c>
      <c r="O373" s="5" t="s">
        <v>15255</v>
      </c>
      <c r="P373" s="5" t="s">
        <v>9393</v>
      </c>
      <c r="Q373" s="5">
        <v>27718448</v>
      </c>
      <c r="S373" t="s">
        <v>42</v>
      </c>
      <c r="T373" t="s">
        <v>1061</v>
      </c>
      <c r="U373" t="s">
        <v>17089</v>
      </c>
      <c r="V373" t="s">
        <v>2822</v>
      </c>
    </row>
    <row r="374" spans="1:22" ht="15" x14ac:dyDescent="0.35">
      <c r="A374" s="5" t="s">
        <v>1353</v>
      </c>
      <c r="B374" s="344" t="s">
        <v>1354</v>
      </c>
      <c r="C374" s="5" t="s">
        <v>43</v>
      </c>
      <c r="D374" s="5" t="s">
        <v>1063</v>
      </c>
      <c r="E374" s="5" t="s">
        <v>10</v>
      </c>
      <c r="F374" s="5" t="s">
        <v>42</v>
      </c>
      <c r="G374" s="5" t="s">
        <v>1064</v>
      </c>
      <c r="H374" s="5" t="s">
        <v>9</v>
      </c>
      <c r="I374" s="360" t="s">
        <v>7848</v>
      </c>
      <c r="K374" s="5" t="s">
        <v>43</v>
      </c>
      <c r="L374" s="5" t="s">
        <v>1063</v>
      </c>
      <c r="M374" s="5" t="s">
        <v>11537</v>
      </c>
      <c r="N374" s="5" t="s">
        <v>43</v>
      </c>
      <c r="O374" s="5" t="s">
        <v>15255</v>
      </c>
      <c r="P374" s="5" t="s">
        <v>12965</v>
      </c>
      <c r="Q374" s="5">
        <v>27425380</v>
      </c>
      <c r="S374" t="s">
        <v>42</v>
      </c>
      <c r="T374" t="s">
        <v>1352</v>
      </c>
      <c r="U374" t="s">
        <v>17090</v>
      </c>
      <c r="V374" t="s">
        <v>43</v>
      </c>
    </row>
    <row r="375" spans="1:22" ht="15" x14ac:dyDescent="0.35">
      <c r="A375" s="5" t="s">
        <v>1179</v>
      </c>
      <c r="B375" s="344" t="s">
        <v>6354</v>
      </c>
      <c r="C375" s="5" t="s">
        <v>79</v>
      </c>
      <c r="D375" s="5" t="s">
        <v>1063</v>
      </c>
      <c r="E375" s="5" t="s">
        <v>8</v>
      </c>
      <c r="F375" s="5" t="s">
        <v>42</v>
      </c>
      <c r="G375" s="5" t="s">
        <v>1064</v>
      </c>
      <c r="H375" s="5" t="s">
        <v>8</v>
      </c>
      <c r="I375" s="360" t="s">
        <v>7847</v>
      </c>
      <c r="K375" s="5" t="s">
        <v>43</v>
      </c>
      <c r="L375" s="5" t="s">
        <v>1063</v>
      </c>
      <c r="M375" s="5" t="s">
        <v>11535</v>
      </c>
      <c r="N375" s="5" t="s">
        <v>5732</v>
      </c>
      <c r="O375" s="5" t="s">
        <v>15255</v>
      </c>
      <c r="P375" s="5" t="s">
        <v>14386</v>
      </c>
      <c r="Q375" s="5">
        <v>27706039</v>
      </c>
      <c r="S375" t="s">
        <v>42</v>
      </c>
      <c r="T375" t="s">
        <v>7540</v>
      </c>
      <c r="U375" t="s">
        <v>17091</v>
      </c>
      <c r="V375" t="s">
        <v>79</v>
      </c>
    </row>
    <row r="376" spans="1:22" ht="15" x14ac:dyDescent="0.35">
      <c r="A376" s="5" t="s">
        <v>1127</v>
      </c>
      <c r="B376" s="344" t="s">
        <v>1129</v>
      </c>
      <c r="C376" s="5" t="s">
        <v>1128</v>
      </c>
      <c r="D376" s="5" t="s">
        <v>1063</v>
      </c>
      <c r="E376" s="5" t="s">
        <v>7</v>
      </c>
      <c r="F376" s="5" t="s">
        <v>42</v>
      </c>
      <c r="G376" s="5" t="s">
        <v>1064</v>
      </c>
      <c r="H376" s="5" t="s">
        <v>16</v>
      </c>
      <c r="I376" s="360" t="s">
        <v>7854</v>
      </c>
      <c r="K376" s="5" t="s">
        <v>43</v>
      </c>
      <c r="L376" s="5" t="s">
        <v>1063</v>
      </c>
      <c r="M376" s="5" t="s">
        <v>1110</v>
      </c>
      <c r="N376" s="5" t="s">
        <v>1128</v>
      </c>
      <c r="O376" s="5" t="s">
        <v>15255</v>
      </c>
      <c r="P376" s="5" t="s">
        <v>8389</v>
      </c>
      <c r="Q376" s="5">
        <v>27716938</v>
      </c>
      <c r="S376" t="s">
        <v>42</v>
      </c>
      <c r="T376" t="s">
        <v>70</v>
      </c>
      <c r="U376" t="s">
        <v>17092</v>
      </c>
      <c r="V376" t="s">
        <v>1128</v>
      </c>
    </row>
    <row r="377" spans="1:22" ht="15" x14ac:dyDescent="0.35">
      <c r="A377" s="5" t="s">
        <v>15033</v>
      </c>
      <c r="B377" s="344" t="s">
        <v>15034</v>
      </c>
      <c r="C377" s="5" t="s">
        <v>15035</v>
      </c>
      <c r="D377" s="5" t="s">
        <v>1063</v>
      </c>
      <c r="E377" s="5" t="s">
        <v>7</v>
      </c>
      <c r="F377" s="5" t="s">
        <v>42</v>
      </c>
      <c r="G377" s="5" t="s">
        <v>1064</v>
      </c>
      <c r="H377" s="5" t="s">
        <v>20</v>
      </c>
      <c r="I377" s="360" t="s">
        <v>7855</v>
      </c>
      <c r="K377" s="5" t="s">
        <v>43</v>
      </c>
      <c r="L377" s="5" t="s">
        <v>1063</v>
      </c>
      <c r="M377" s="5" t="s">
        <v>1105</v>
      </c>
      <c r="N377" s="5" t="s">
        <v>15035</v>
      </c>
      <c r="O377" s="5" t="s">
        <v>15255</v>
      </c>
      <c r="P377" s="5" t="s">
        <v>15036</v>
      </c>
      <c r="S377" t="s">
        <v>42</v>
      </c>
      <c r="T377" t="s">
        <v>1138</v>
      </c>
      <c r="U377" t="s">
        <v>17093</v>
      </c>
      <c r="V377" t="s">
        <v>15035</v>
      </c>
    </row>
    <row r="378" spans="1:22" ht="15" x14ac:dyDescent="0.35">
      <c r="A378" s="5" t="s">
        <v>1682</v>
      </c>
      <c r="B378" s="344" t="s">
        <v>1683</v>
      </c>
      <c r="C378" s="5" t="s">
        <v>421</v>
      </c>
      <c r="D378" s="5" t="s">
        <v>9807</v>
      </c>
      <c r="E378" s="5" t="s">
        <v>20</v>
      </c>
      <c r="F378" s="5" t="s">
        <v>134</v>
      </c>
      <c r="G378" s="5" t="s">
        <v>8</v>
      </c>
      <c r="H378" s="5" t="s">
        <v>9</v>
      </c>
      <c r="I378" s="360" t="s">
        <v>8154</v>
      </c>
      <c r="K378" s="5" t="s">
        <v>135</v>
      </c>
      <c r="L378" s="5" t="s">
        <v>1514</v>
      </c>
      <c r="M378" s="5" t="s">
        <v>11733</v>
      </c>
      <c r="N378" s="5" t="s">
        <v>421</v>
      </c>
      <c r="O378" s="5" t="s">
        <v>15255</v>
      </c>
      <c r="P378" s="5" t="s">
        <v>9394</v>
      </c>
      <c r="Q378" s="5">
        <v>22065432</v>
      </c>
      <c r="R378" s="5">
        <v>88051329</v>
      </c>
      <c r="S378" t="s">
        <v>42</v>
      </c>
      <c r="T378" t="s">
        <v>6602</v>
      </c>
      <c r="U378" t="s">
        <v>17094</v>
      </c>
      <c r="V378" t="s">
        <v>421</v>
      </c>
    </row>
    <row r="379" spans="1:22" ht="15" x14ac:dyDescent="0.35">
      <c r="A379" s="5" t="s">
        <v>9255</v>
      </c>
      <c r="B379" s="344" t="s">
        <v>6849</v>
      </c>
      <c r="C379" s="5" t="s">
        <v>1210</v>
      </c>
      <c r="D379" s="5" t="s">
        <v>9807</v>
      </c>
      <c r="E379" s="5" t="s">
        <v>20</v>
      </c>
      <c r="F379" s="5" t="s">
        <v>134</v>
      </c>
      <c r="G379" s="5" t="s">
        <v>8</v>
      </c>
      <c r="H379" s="5" t="s">
        <v>9</v>
      </c>
      <c r="I379" s="360" t="s">
        <v>8154</v>
      </c>
      <c r="K379" s="5" t="s">
        <v>135</v>
      </c>
      <c r="L379" s="5" t="s">
        <v>1514</v>
      </c>
      <c r="M379" s="5" t="s">
        <v>11733</v>
      </c>
      <c r="N379" s="5" t="s">
        <v>1210</v>
      </c>
      <c r="O379" s="5" t="s">
        <v>15255</v>
      </c>
      <c r="P379" s="5" t="s">
        <v>9395</v>
      </c>
      <c r="Q379" s="5">
        <v>85230174</v>
      </c>
      <c r="S379" t="s">
        <v>42</v>
      </c>
      <c r="T379" t="s">
        <v>1710</v>
      </c>
      <c r="U379" t="s">
        <v>17095</v>
      </c>
      <c r="V379" t="s">
        <v>1210</v>
      </c>
    </row>
    <row r="380" spans="1:22" ht="15" x14ac:dyDescent="0.35">
      <c r="A380" s="5" t="s">
        <v>11434</v>
      </c>
      <c r="B380" s="344" t="s">
        <v>11435</v>
      </c>
      <c r="C380" s="5" t="s">
        <v>11436</v>
      </c>
      <c r="D380" s="5" t="s">
        <v>1063</v>
      </c>
      <c r="E380" s="5" t="s">
        <v>10</v>
      </c>
      <c r="F380" s="5" t="s">
        <v>42</v>
      </c>
      <c r="G380" s="5" t="s">
        <v>1064</v>
      </c>
      <c r="H380" s="5" t="s">
        <v>9</v>
      </c>
      <c r="I380" s="360" t="s">
        <v>7848</v>
      </c>
      <c r="K380" s="5" t="s">
        <v>43</v>
      </c>
      <c r="L380" s="5" t="s">
        <v>1063</v>
      </c>
      <c r="M380" s="5" t="s">
        <v>11537</v>
      </c>
      <c r="N380" s="5" t="s">
        <v>11436</v>
      </c>
      <c r="O380" s="5" t="s">
        <v>15255</v>
      </c>
      <c r="P380" s="5" t="s">
        <v>12329</v>
      </c>
      <c r="Q380" s="5">
        <v>27425122</v>
      </c>
      <c r="S380" t="s">
        <v>42</v>
      </c>
      <c r="T380" t="s">
        <v>1355</v>
      </c>
      <c r="U380" t="s">
        <v>17096</v>
      </c>
      <c r="V380" t="s">
        <v>11436</v>
      </c>
    </row>
    <row r="381" spans="1:22" ht="15" x14ac:dyDescent="0.35">
      <c r="A381" s="5" t="s">
        <v>12801</v>
      </c>
      <c r="B381" s="344" t="s">
        <v>6908</v>
      </c>
      <c r="C381" s="5" t="s">
        <v>11821</v>
      </c>
      <c r="D381" s="5" t="s">
        <v>1063</v>
      </c>
      <c r="E381" s="5" t="s">
        <v>7</v>
      </c>
      <c r="F381" s="5" t="s">
        <v>42</v>
      </c>
      <c r="G381" s="5" t="s">
        <v>1064</v>
      </c>
      <c r="H381" s="5" t="s">
        <v>20</v>
      </c>
      <c r="I381" s="360" t="s">
        <v>7855</v>
      </c>
      <c r="K381" s="5" t="s">
        <v>43</v>
      </c>
      <c r="L381" s="5" t="s">
        <v>1063</v>
      </c>
      <c r="M381" s="5" t="s">
        <v>1105</v>
      </c>
      <c r="N381" s="5" t="s">
        <v>11821</v>
      </c>
      <c r="O381" s="5" t="s">
        <v>15255</v>
      </c>
      <c r="P381" s="5" t="s">
        <v>12967</v>
      </c>
      <c r="S381" t="s">
        <v>42</v>
      </c>
      <c r="T381" t="s">
        <v>1139</v>
      </c>
      <c r="U381" t="s">
        <v>17097</v>
      </c>
      <c r="V381" t="s">
        <v>11821</v>
      </c>
    </row>
    <row r="382" spans="1:22" ht="15" x14ac:dyDescent="0.35">
      <c r="A382" s="5" t="s">
        <v>1091</v>
      </c>
      <c r="B382" s="344" t="s">
        <v>743</v>
      </c>
      <c r="C382" s="5" t="s">
        <v>287</v>
      </c>
      <c r="D382" s="5" t="s">
        <v>1063</v>
      </c>
      <c r="E382" s="5" t="s">
        <v>6</v>
      </c>
      <c r="F382" s="5" t="s">
        <v>42</v>
      </c>
      <c r="G382" s="5" t="s">
        <v>1064</v>
      </c>
      <c r="H382" s="5" t="s">
        <v>6</v>
      </c>
      <c r="I382" s="360" t="s">
        <v>7845</v>
      </c>
      <c r="K382" s="5" t="s">
        <v>43</v>
      </c>
      <c r="L382" s="5" t="s">
        <v>1063</v>
      </c>
      <c r="M382" s="5" t="s">
        <v>15295</v>
      </c>
      <c r="N382" s="5" t="s">
        <v>287</v>
      </c>
      <c r="O382" s="5" t="s">
        <v>15255</v>
      </c>
      <c r="P382" s="5" t="s">
        <v>13604</v>
      </c>
      <c r="Q382" s="5">
        <v>27714919</v>
      </c>
      <c r="S382" t="s">
        <v>42</v>
      </c>
      <c r="T382" t="s">
        <v>1090</v>
      </c>
      <c r="U382" t="s">
        <v>17098</v>
      </c>
      <c r="V382" t="s">
        <v>287</v>
      </c>
    </row>
    <row r="383" spans="1:22" ht="15" x14ac:dyDescent="0.35">
      <c r="A383" s="5" t="s">
        <v>1093</v>
      </c>
      <c r="B383" s="344" t="s">
        <v>744</v>
      </c>
      <c r="C383" s="5" t="s">
        <v>3294</v>
      </c>
      <c r="D383" s="5" t="s">
        <v>1063</v>
      </c>
      <c r="E383" s="5" t="s">
        <v>6</v>
      </c>
      <c r="F383" s="5" t="s">
        <v>42</v>
      </c>
      <c r="G383" s="5" t="s">
        <v>1064</v>
      </c>
      <c r="H383" s="5" t="s">
        <v>6</v>
      </c>
      <c r="I383" s="360" t="s">
        <v>7845</v>
      </c>
      <c r="K383" s="5" t="s">
        <v>43</v>
      </c>
      <c r="L383" s="5" t="s">
        <v>1063</v>
      </c>
      <c r="M383" s="5" t="s">
        <v>15295</v>
      </c>
      <c r="N383" s="5" t="s">
        <v>249</v>
      </c>
      <c r="O383" s="5" t="s">
        <v>8504</v>
      </c>
      <c r="P383" s="5" t="s">
        <v>15535</v>
      </c>
      <c r="Q383" s="5">
        <v>27710316</v>
      </c>
      <c r="S383" t="s">
        <v>42</v>
      </c>
      <c r="T383" t="s">
        <v>1092</v>
      </c>
      <c r="U383" t="s">
        <v>17099</v>
      </c>
      <c r="V383" t="s">
        <v>3294</v>
      </c>
    </row>
    <row r="384" spans="1:22" ht="15" x14ac:dyDescent="0.35">
      <c r="A384" s="5" t="s">
        <v>1368</v>
      </c>
      <c r="B384" s="344" t="s">
        <v>1369</v>
      </c>
      <c r="C384" s="5" t="s">
        <v>196</v>
      </c>
      <c r="D384" s="5" t="s">
        <v>1063</v>
      </c>
      <c r="E384" s="5" t="s">
        <v>11</v>
      </c>
      <c r="F384" s="5" t="s">
        <v>42</v>
      </c>
      <c r="G384" s="5" t="s">
        <v>1064</v>
      </c>
      <c r="H384" s="5" t="s">
        <v>14</v>
      </c>
      <c r="I384" s="360" t="s">
        <v>7852</v>
      </c>
      <c r="K384" s="5" t="s">
        <v>43</v>
      </c>
      <c r="L384" s="5" t="s">
        <v>1063</v>
      </c>
      <c r="M384" s="5" t="s">
        <v>14388</v>
      </c>
      <c r="N384" s="5" t="s">
        <v>196</v>
      </c>
      <c r="O384" s="5" t="s">
        <v>15255</v>
      </c>
      <c r="P384" s="5" t="s">
        <v>15728</v>
      </c>
      <c r="Q384" s="5">
        <v>21001842</v>
      </c>
      <c r="S384" t="s">
        <v>42</v>
      </c>
      <c r="T384" t="s">
        <v>301</v>
      </c>
      <c r="U384" t="s">
        <v>17100</v>
      </c>
      <c r="V384" t="s">
        <v>196</v>
      </c>
    </row>
    <row r="385" spans="1:22" ht="15" x14ac:dyDescent="0.35">
      <c r="A385" s="5" t="s">
        <v>1748</v>
      </c>
      <c r="B385" s="344" t="s">
        <v>6441</v>
      </c>
      <c r="C385" s="5" t="s">
        <v>166</v>
      </c>
      <c r="D385" s="5" t="s">
        <v>9807</v>
      </c>
      <c r="E385" s="5" t="s">
        <v>21</v>
      </c>
      <c r="F385" s="5" t="s">
        <v>134</v>
      </c>
      <c r="G385" s="5" t="s">
        <v>8</v>
      </c>
      <c r="H385" s="5" t="s">
        <v>8</v>
      </c>
      <c r="I385" s="360" t="s">
        <v>8153</v>
      </c>
      <c r="K385" s="5" t="s">
        <v>135</v>
      </c>
      <c r="L385" s="5" t="s">
        <v>1514</v>
      </c>
      <c r="M385" s="5" t="s">
        <v>1594</v>
      </c>
      <c r="N385" s="5" t="s">
        <v>166</v>
      </c>
      <c r="O385" s="5" t="s">
        <v>15255</v>
      </c>
      <c r="P385" s="5" t="s">
        <v>8784</v>
      </c>
      <c r="Q385" s="5">
        <v>84635029</v>
      </c>
      <c r="S385" t="s">
        <v>42</v>
      </c>
      <c r="T385" t="s">
        <v>1319</v>
      </c>
      <c r="U385" t="s">
        <v>17101</v>
      </c>
      <c r="V385" t="s">
        <v>166</v>
      </c>
    </row>
    <row r="386" spans="1:22" ht="15" x14ac:dyDescent="0.35">
      <c r="A386" s="5" t="s">
        <v>1097</v>
      </c>
      <c r="B386" s="344" t="s">
        <v>748</v>
      </c>
      <c r="C386" s="5" t="s">
        <v>3127</v>
      </c>
      <c r="D386" s="5" t="s">
        <v>1063</v>
      </c>
      <c r="E386" s="5" t="s">
        <v>6</v>
      </c>
      <c r="F386" s="5" t="s">
        <v>42</v>
      </c>
      <c r="G386" s="5" t="s">
        <v>1064</v>
      </c>
      <c r="H386" s="5" t="s">
        <v>6</v>
      </c>
      <c r="I386" s="360" t="s">
        <v>7845</v>
      </c>
      <c r="K386" s="5" t="s">
        <v>43</v>
      </c>
      <c r="L386" s="5" t="s">
        <v>1063</v>
      </c>
      <c r="M386" s="5" t="s">
        <v>15295</v>
      </c>
      <c r="N386" s="5" t="s">
        <v>11533</v>
      </c>
      <c r="O386" s="5" t="s">
        <v>15255</v>
      </c>
      <c r="P386" s="5" t="s">
        <v>6545</v>
      </c>
      <c r="Q386" s="5">
        <v>27710328</v>
      </c>
      <c r="S386" t="s">
        <v>42</v>
      </c>
      <c r="T386" t="s">
        <v>1096</v>
      </c>
      <c r="U386" t="s">
        <v>17102</v>
      </c>
      <c r="V386" t="s">
        <v>3127</v>
      </c>
    </row>
    <row r="387" spans="1:22" ht="15" x14ac:dyDescent="0.35">
      <c r="A387" s="5" t="s">
        <v>1699</v>
      </c>
      <c r="B387" s="344" t="s">
        <v>1700</v>
      </c>
      <c r="C387" s="5" t="s">
        <v>14668</v>
      </c>
      <c r="D387" s="5" t="s">
        <v>9807</v>
      </c>
      <c r="E387" s="5" t="s">
        <v>8</v>
      </c>
      <c r="F387" s="5" t="s">
        <v>134</v>
      </c>
      <c r="G387" s="5" t="s">
        <v>8</v>
      </c>
      <c r="H387" s="5" t="s">
        <v>12</v>
      </c>
      <c r="I387" s="360" t="s">
        <v>8157</v>
      </c>
      <c r="K387" s="5" t="s">
        <v>135</v>
      </c>
      <c r="L387" s="5" t="s">
        <v>1514</v>
      </c>
      <c r="M387" s="5" t="s">
        <v>14668</v>
      </c>
      <c r="N387" s="5" t="s">
        <v>14668</v>
      </c>
      <c r="O387" s="5" t="s">
        <v>15255</v>
      </c>
      <c r="P387" s="5" t="s">
        <v>10799</v>
      </c>
      <c r="Q387" s="5">
        <v>22005061</v>
      </c>
      <c r="R387" s="5">
        <v>27300744</v>
      </c>
      <c r="S387" t="s">
        <v>42</v>
      </c>
      <c r="T387" t="s">
        <v>1698</v>
      </c>
      <c r="U387" t="s">
        <v>17103</v>
      </c>
      <c r="V387" t="s">
        <v>14668</v>
      </c>
    </row>
    <row r="388" spans="1:22" ht="15" x14ac:dyDescent="0.35">
      <c r="A388" s="5" t="s">
        <v>1291</v>
      </c>
      <c r="B388" s="344" t="s">
        <v>1293</v>
      </c>
      <c r="C388" s="5" t="s">
        <v>1292</v>
      </c>
      <c r="D388" s="5" t="s">
        <v>1063</v>
      </c>
      <c r="E388" s="5" t="s">
        <v>10</v>
      </c>
      <c r="F388" s="5" t="s">
        <v>42</v>
      </c>
      <c r="G388" s="5" t="s">
        <v>1064</v>
      </c>
      <c r="H388" s="5" t="s">
        <v>9</v>
      </c>
      <c r="I388" s="360" t="s">
        <v>7848</v>
      </c>
      <c r="K388" s="5" t="s">
        <v>43</v>
      </c>
      <c r="L388" s="5" t="s">
        <v>1063</v>
      </c>
      <c r="M388" s="5" t="s">
        <v>11537</v>
      </c>
      <c r="N388" s="5" t="s">
        <v>1292</v>
      </c>
      <c r="O388" s="5" t="s">
        <v>15255</v>
      </c>
      <c r="P388" s="5" t="s">
        <v>12968</v>
      </c>
      <c r="Q388" s="5">
        <v>27725938</v>
      </c>
      <c r="S388" t="s">
        <v>42</v>
      </c>
      <c r="T388" t="s">
        <v>1290</v>
      </c>
      <c r="U388" t="s">
        <v>17104</v>
      </c>
      <c r="V388" t="s">
        <v>1292</v>
      </c>
    </row>
    <row r="389" spans="1:22" ht="15" x14ac:dyDescent="0.35">
      <c r="A389" s="5" t="s">
        <v>1690</v>
      </c>
      <c r="B389" s="344" t="s">
        <v>1691</v>
      </c>
      <c r="C389" s="5" t="s">
        <v>775</v>
      </c>
      <c r="D389" s="5" t="s">
        <v>9807</v>
      </c>
      <c r="E389" s="5" t="s">
        <v>20</v>
      </c>
      <c r="F389" s="5" t="s">
        <v>134</v>
      </c>
      <c r="G389" s="5" t="s">
        <v>8</v>
      </c>
      <c r="H389" s="5" t="s">
        <v>9</v>
      </c>
      <c r="I389" s="360" t="s">
        <v>8154</v>
      </c>
      <c r="K389" s="5" t="s">
        <v>135</v>
      </c>
      <c r="L389" s="5" t="s">
        <v>1514</v>
      </c>
      <c r="M389" s="5" t="s">
        <v>11733</v>
      </c>
      <c r="N389" s="5" t="s">
        <v>775</v>
      </c>
      <c r="O389" s="5" t="s">
        <v>15255</v>
      </c>
      <c r="P389" s="5" t="s">
        <v>14648</v>
      </c>
      <c r="Q389" s="5">
        <v>27304592</v>
      </c>
      <c r="R389" s="5">
        <v>27300744</v>
      </c>
      <c r="S389" t="s">
        <v>42</v>
      </c>
      <c r="T389" t="s">
        <v>1689</v>
      </c>
      <c r="U389" t="s">
        <v>17105</v>
      </c>
      <c r="V389" t="s">
        <v>775</v>
      </c>
    </row>
    <row r="390" spans="1:22" ht="15" x14ac:dyDescent="0.35">
      <c r="A390" s="5" t="s">
        <v>1524</v>
      </c>
      <c r="B390" s="344" t="s">
        <v>1525</v>
      </c>
      <c r="C390" s="5" t="s">
        <v>5183</v>
      </c>
      <c r="D390" s="5" t="s">
        <v>1063</v>
      </c>
      <c r="E390" s="5" t="s">
        <v>14</v>
      </c>
      <c r="F390" s="5" t="s">
        <v>42</v>
      </c>
      <c r="G390" s="5" t="s">
        <v>1064</v>
      </c>
      <c r="H390" s="5" t="s">
        <v>21</v>
      </c>
      <c r="I390" s="360" t="s">
        <v>10312</v>
      </c>
      <c r="K390" s="5" t="s">
        <v>43</v>
      </c>
      <c r="L390" s="5" t="s">
        <v>1063</v>
      </c>
      <c r="M390" s="5" t="s">
        <v>97</v>
      </c>
      <c r="N390" s="5" t="s">
        <v>5183</v>
      </c>
      <c r="O390" s="5" t="s">
        <v>15255</v>
      </c>
      <c r="P390" s="5" t="s">
        <v>16103</v>
      </c>
      <c r="S390" t="s">
        <v>42</v>
      </c>
      <c r="T390" t="s">
        <v>1523</v>
      </c>
      <c r="U390" t="s">
        <v>17106</v>
      </c>
      <c r="V390" t="s">
        <v>5183</v>
      </c>
    </row>
    <row r="391" spans="1:22" ht="15" x14ac:dyDescent="0.35">
      <c r="A391" s="5" t="s">
        <v>10366</v>
      </c>
      <c r="B391" s="344" t="s">
        <v>10367</v>
      </c>
      <c r="C391" s="5" t="s">
        <v>1037</v>
      </c>
      <c r="D391" s="5" t="s">
        <v>9807</v>
      </c>
      <c r="E391" s="5" t="s">
        <v>21</v>
      </c>
      <c r="F391" s="5" t="s">
        <v>134</v>
      </c>
      <c r="G391" s="5" t="s">
        <v>8</v>
      </c>
      <c r="H391" s="5" t="s">
        <v>8</v>
      </c>
      <c r="I391" s="360" t="s">
        <v>8153</v>
      </c>
      <c r="K391" s="5" t="s">
        <v>135</v>
      </c>
      <c r="L391" s="5" t="s">
        <v>1514</v>
      </c>
      <c r="M391" s="5" t="s">
        <v>1594</v>
      </c>
      <c r="N391" s="5" t="s">
        <v>1037</v>
      </c>
      <c r="O391" s="5" t="s">
        <v>15255</v>
      </c>
      <c r="P391" s="5" t="s">
        <v>16230</v>
      </c>
      <c r="Q391" s="5">
        <v>83487810</v>
      </c>
      <c r="S391" t="s">
        <v>42</v>
      </c>
      <c r="T391" t="s">
        <v>1302</v>
      </c>
      <c r="U391" t="s">
        <v>17107</v>
      </c>
      <c r="V391" t="s">
        <v>1037</v>
      </c>
    </row>
    <row r="392" spans="1:22" ht="15" x14ac:dyDescent="0.35">
      <c r="A392" s="5" t="s">
        <v>1463</v>
      </c>
      <c r="B392" s="344" t="s">
        <v>1464</v>
      </c>
      <c r="C392" s="5" t="s">
        <v>226</v>
      </c>
      <c r="D392" s="5" t="s">
        <v>1063</v>
      </c>
      <c r="E392" s="5" t="s">
        <v>12</v>
      </c>
      <c r="F392" s="5" t="s">
        <v>42</v>
      </c>
      <c r="G392" s="5" t="s">
        <v>1064</v>
      </c>
      <c r="H392" s="5" t="s">
        <v>11</v>
      </c>
      <c r="I392" s="360" t="s">
        <v>7850</v>
      </c>
      <c r="K392" s="5" t="s">
        <v>43</v>
      </c>
      <c r="L392" s="5" t="s">
        <v>1063</v>
      </c>
      <c r="M392" s="5" t="s">
        <v>1458</v>
      </c>
      <c r="N392" s="5" t="s">
        <v>226</v>
      </c>
      <c r="O392" s="5" t="s">
        <v>15255</v>
      </c>
      <c r="P392" s="5" t="s">
        <v>10082</v>
      </c>
      <c r="Q392" s="5">
        <v>27371112</v>
      </c>
      <c r="S392" t="s">
        <v>42</v>
      </c>
      <c r="T392" t="s">
        <v>1462</v>
      </c>
      <c r="U392" t="s">
        <v>17108</v>
      </c>
      <c r="V392" t="s">
        <v>226</v>
      </c>
    </row>
    <row r="393" spans="1:22" ht="15" x14ac:dyDescent="0.35">
      <c r="A393" s="5" t="s">
        <v>1775</v>
      </c>
      <c r="B393" s="344" t="s">
        <v>1701</v>
      </c>
      <c r="C393" s="5" t="s">
        <v>226</v>
      </c>
      <c r="D393" s="5" t="s">
        <v>9807</v>
      </c>
      <c r="E393" s="5" t="s">
        <v>10</v>
      </c>
      <c r="F393" s="5" t="s">
        <v>134</v>
      </c>
      <c r="G393" s="5" t="s">
        <v>8</v>
      </c>
      <c r="H393" s="5" t="s">
        <v>10</v>
      </c>
      <c r="I393" s="360" t="s">
        <v>8155</v>
      </c>
      <c r="K393" s="5" t="s">
        <v>135</v>
      </c>
      <c r="L393" s="5" t="s">
        <v>1514</v>
      </c>
      <c r="M393" s="5" t="s">
        <v>11553</v>
      </c>
      <c r="N393" s="5" t="s">
        <v>226</v>
      </c>
      <c r="O393" s="5" t="s">
        <v>15255</v>
      </c>
      <c r="P393" s="5" t="s">
        <v>13799</v>
      </c>
      <c r="Q393" s="5">
        <v>22001090</v>
      </c>
      <c r="S393" t="s">
        <v>42</v>
      </c>
      <c r="T393" t="s">
        <v>1774</v>
      </c>
      <c r="U393" t="s">
        <v>17109</v>
      </c>
      <c r="V393" t="s">
        <v>226</v>
      </c>
    </row>
    <row r="394" spans="1:22" ht="15" x14ac:dyDescent="0.35">
      <c r="A394" s="5" t="s">
        <v>1141</v>
      </c>
      <c r="B394" s="344" t="s">
        <v>1143</v>
      </c>
      <c r="C394" s="5" t="s">
        <v>1142</v>
      </c>
      <c r="D394" s="5" t="s">
        <v>1063</v>
      </c>
      <c r="E394" s="5" t="s">
        <v>7</v>
      </c>
      <c r="F394" s="5" t="s">
        <v>42</v>
      </c>
      <c r="G394" s="5" t="s">
        <v>1064</v>
      </c>
      <c r="H394" s="5" t="s">
        <v>6</v>
      </c>
      <c r="I394" s="360" t="s">
        <v>7845</v>
      </c>
      <c r="K394" s="5" t="s">
        <v>43</v>
      </c>
      <c r="L394" s="5" t="s">
        <v>1063</v>
      </c>
      <c r="M394" s="5" t="s">
        <v>15295</v>
      </c>
      <c r="N394" s="5" t="s">
        <v>10071</v>
      </c>
      <c r="O394" s="5" t="s">
        <v>15255</v>
      </c>
      <c r="P394" s="5" t="s">
        <v>14504</v>
      </c>
      <c r="Q394" s="5">
        <v>27703752</v>
      </c>
      <c r="S394" t="s">
        <v>42</v>
      </c>
      <c r="T394" t="s">
        <v>1140</v>
      </c>
      <c r="U394" t="s">
        <v>17110</v>
      </c>
      <c r="V394" t="s">
        <v>1142</v>
      </c>
    </row>
    <row r="395" spans="1:22" ht="15" x14ac:dyDescent="0.35">
      <c r="A395" s="5" t="s">
        <v>1653</v>
      </c>
      <c r="B395" s="344" t="s">
        <v>1656</v>
      </c>
      <c r="C395" s="5" t="s">
        <v>1654</v>
      </c>
      <c r="D395" s="5" t="s">
        <v>9807</v>
      </c>
      <c r="E395" s="5" t="s">
        <v>7</v>
      </c>
      <c r="F395" s="5" t="s">
        <v>134</v>
      </c>
      <c r="G395" s="5" t="s">
        <v>8</v>
      </c>
      <c r="H395" s="5" t="s">
        <v>7</v>
      </c>
      <c r="I395" s="360" t="s">
        <v>8152</v>
      </c>
      <c r="K395" s="5" t="s">
        <v>135</v>
      </c>
      <c r="L395" s="5" t="s">
        <v>1514</v>
      </c>
      <c r="M395" s="5" t="s">
        <v>14390</v>
      </c>
      <c r="N395" s="5" t="s">
        <v>1654</v>
      </c>
      <c r="O395" s="5" t="s">
        <v>15255</v>
      </c>
      <c r="P395" s="5" t="s">
        <v>1655</v>
      </c>
      <c r="Q395" s="5">
        <v>27300159</v>
      </c>
      <c r="R395" s="5">
        <v>22001018</v>
      </c>
      <c r="S395" t="s">
        <v>42</v>
      </c>
      <c r="T395" t="s">
        <v>1652</v>
      </c>
      <c r="U395" t="s">
        <v>17111</v>
      </c>
      <c r="V395" t="s">
        <v>1654</v>
      </c>
    </row>
    <row r="396" spans="1:22" ht="15" x14ac:dyDescent="0.35">
      <c r="A396" s="5" t="s">
        <v>1725</v>
      </c>
      <c r="B396" s="344" t="s">
        <v>1728</v>
      </c>
      <c r="C396" s="5" t="s">
        <v>1726</v>
      </c>
      <c r="D396" s="5" t="s">
        <v>9807</v>
      </c>
      <c r="E396" s="5" t="s">
        <v>9</v>
      </c>
      <c r="F396" s="5" t="s">
        <v>134</v>
      </c>
      <c r="G396" s="5" t="s">
        <v>8</v>
      </c>
      <c r="H396" s="5" t="s">
        <v>14</v>
      </c>
      <c r="I396" s="360" t="s">
        <v>8158</v>
      </c>
      <c r="K396" s="5" t="s">
        <v>135</v>
      </c>
      <c r="L396" s="5" t="s">
        <v>1514</v>
      </c>
      <c r="M396" s="5" t="s">
        <v>1727</v>
      </c>
      <c r="N396" s="5" t="s">
        <v>1726</v>
      </c>
      <c r="O396" s="5" t="s">
        <v>15255</v>
      </c>
      <c r="P396" s="5" t="s">
        <v>15937</v>
      </c>
      <c r="Q396" s="5">
        <v>22001115</v>
      </c>
      <c r="R396" s="5">
        <v>88687486</v>
      </c>
      <c r="S396" t="s">
        <v>42</v>
      </c>
      <c r="T396" t="s">
        <v>1218</v>
      </c>
      <c r="U396" t="s">
        <v>17112</v>
      </c>
      <c r="V396" t="s">
        <v>1726</v>
      </c>
    </row>
    <row r="397" spans="1:22" ht="15" x14ac:dyDescent="0.35">
      <c r="A397" s="5" t="s">
        <v>1713</v>
      </c>
      <c r="B397" s="344" t="s">
        <v>1715</v>
      </c>
      <c r="C397" s="5" t="s">
        <v>1714</v>
      </c>
      <c r="D397" s="5" t="s">
        <v>9807</v>
      </c>
      <c r="E397" s="5" t="s">
        <v>20</v>
      </c>
      <c r="F397" s="5" t="s">
        <v>134</v>
      </c>
      <c r="G397" s="5" t="s">
        <v>8</v>
      </c>
      <c r="H397" s="5" t="s">
        <v>9</v>
      </c>
      <c r="I397" s="360" t="s">
        <v>8154</v>
      </c>
      <c r="K397" s="5" t="s">
        <v>135</v>
      </c>
      <c r="L397" s="5" t="s">
        <v>1514</v>
      </c>
      <c r="M397" s="5" t="s">
        <v>11733</v>
      </c>
      <c r="N397" s="5" t="s">
        <v>12119</v>
      </c>
      <c r="O397" s="5" t="s">
        <v>15255</v>
      </c>
      <c r="P397" s="5" t="s">
        <v>10802</v>
      </c>
      <c r="Q397" s="5">
        <v>85373494</v>
      </c>
      <c r="R397" s="5">
        <v>27300744</v>
      </c>
      <c r="S397" t="s">
        <v>42</v>
      </c>
      <c r="T397" t="s">
        <v>1712</v>
      </c>
      <c r="U397" t="s">
        <v>17113</v>
      </c>
      <c r="V397" t="s">
        <v>1714</v>
      </c>
    </row>
    <row r="398" spans="1:22" ht="15" x14ac:dyDescent="0.35">
      <c r="A398" s="5" t="s">
        <v>1624</v>
      </c>
      <c r="B398" s="344" t="s">
        <v>1626</v>
      </c>
      <c r="C398" s="5" t="s">
        <v>1625</v>
      </c>
      <c r="D398" s="5" t="s">
        <v>9807</v>
      </c>
      <c r="E398" s="5" t="s">
        <v>7</v>
      </c>
      <c r="F398" s="5" t="s">
        <v>134</v>
      </c>
      <c r="G398" s="5" t="s">
        <v>8</v>
      </c>
      <c r="H398" s="5" t="s">
        <v>7</v>
      </c>
      <c r="I398" s="360" t="s">
        <v>8152</v>
      </c>
      <c r="K398" s="5" t="s">
        <v>135</v>
      </c>
      <c r="L398" s="5" t="s">
        <v>1514</v>
      </c>
      <c r="M398" s="5" t="s">
        <v>14390</v>
      </c>
      <c r="N398" s="5" t="s">
        <v>1625</v>
      </c>
      <c r="O398" s="5" t="s">
        <v>15255</v>
      </c>
      <c r="P398" s="5" t="s">
        <v>16035</v>
      </c>
      <c r="Q398" s="5">
        <v>27300159</v>
      </c>
      <c r="R398" s="5">
        <v>22002185</v>
      </c>
      <c r="S398" t="s">
        <v>42</v>
      </c>
      <c r="T398" t="s">
        <v>1623</v>
      </c>
      <c r="U398" t="s">
        <v>17114</v>
      </c>
      <c r="V398" t="s">
        <v>1625</v>
      </c>
    </row>
    <row r="399" spans="1:22" ht="15" x14ac:dyDescent="0.35">
      <c r="A399" s="5" t="s">
        <v>12802</v>
      </c>
      <c r="B399" s="344" t="s">
        <v>7245</v>
      </c>
      <c r="C399" s="5" t="s">
        <v>12803</v>
      </c>
      <c r="D399" s="5" t="s">
        <v>1063</v>
      </c>
      <c r="E399" s="5" t="s">
        <v>7</v>
      </c>
      <c r="F399" s="5" t="s">
        <v>42</v>
      </c>
      <c r="G399" s="5" t="s">
        <v>1064</v>
      </c>
      <c r="H399" s="5" t="s">
        <v>20</v>
      </c>
      <c r="I399" s="360" t="s">
        <v>7855</v>
      </c>
      <c r="K399" s="5" t="s">
        <v>43</v>
      </c>
      <c r="L399" s="5" t="s">
        <v>1063</v>
      </c>
      <c r="M399" s="5" t="s">
        <v>1105</v>
      </c>
      <c r="N399" s="5" t="s">
        <v>12803</v>
      </c>
      <c r="O399" s="5" t="s">
        <v>15255</v>
      </c>
      <c r="P399" s="5" t="s">
        <v>12969</v>
      </c>
      <c r="Q399" s="5">
        <v>22005384</v>
      </c>
      <c r="S399" t="s">
        <v>42</v>
      </c>
      <c r="T399" t="s">
        <v>4254</v>
      </c>
      <c r="U399" t="s">
        <v>17115</v>
      </c>
      <c r="V399" t="s">
        <v>12803</v>
      </c>
    </row>
    <row r="400" spans="1:22" ht="15" x14ac:dyDescent="0.35">
      <c r="A400" s="5" t="s">
        <v>1703</v>
      </c>
      <c r="B400" s="344" t="s">
        <v>1704</v>
      </c>
      <c r="C400" s="5" t="s">
        <v>14584</v>
      </c>
      <c r="D400" s="5" t="s">
        <v>9807</v>
      </c>
      <c r="E400" s="5" t="s">
        <v>20</v>
      </c>
      <c r="F400" s="5" t="s">
        <v>134</v>
      </c>
      <c r="G400" s="5" t="s">
        <v>8</v>
      </c>
      <c r="H400" s="5" t="s">
        <v>9</v>
      </c>
      <c r="I400" s="360" t="s">
        <v>8154</v>
      </c>
      <c r="K400" s="5" t="s">
        <v>135</v>
      </c>
      <c r="L400" s="5" t="s">
        <v>1514</v>
      </c>
      <c r="M400" s="5" t="s">
        <v>11733</v>
      </c>
      <c r="N400" s="5" t="s">
        <v>12970</v>
      </c>
      <c r="O400" s="5" t="s">
        <v>15255</v>
      </c>
      <c r="P400" s="5" t="s">
        <v>15731</v>
      </c>
      <c r="Q400" s="5">
        <v>83314502</v>
      </c>
      <c r="S400" t="s">
        <v>42</v>
      </c>
      <c r="T400" t="s">
        <v>1702</v>
      </c>
      <c r="U400" t="s">
        <v>17116</v>
      </c>
      <c r="V400" t="s">
        <v>14584</v>
      </c>
    </row>
    <row r="401" spans="1:22" ht="15" x14ac:dyDescent="0.35">
      <c r="A401" s="5" t="s">
        <v>14930</v>
      </c>
      <c r="B401" s="344" t="s">
        <v>7421</v>
      </c>
      <c r="C401" s="5" t="s">
        <v>14931</v>
      </c>
      <c r="D401" s="5" t="s">
        <v>9807</v>
      </c>
      <c r="E401" s="5" t="s">
        <v>20</v>
      </c>
      <c r="F401" s="5" t="s">
        <v>134</v>
      </c>
      <c r="G401" s="5" t="s">
        <v>8</v>
      </c>
      <c r="H401" s="5" t="s">
        <v>11</v>
      </c>
      <c r="I401" s="360" t="s">
        <v>8156</v>
      </c>
      <c r="K401" s="5" t="s">
        <v>135</v>
      </c>
      <c r="L401" s="5" t="s">
        <v>1514</v>
      </c>
      <c r="M401" s="5" t="s">
        <v>12196</v>
      </c>
      <c r="N401" s="5" t="s">
        <v>1785</v>
      </c>
      <c r="O401" s="5" t="s">
        <v>15255</v>
      </c>
      <c r="P401" s="5" t="s">
        <v>14932</v>
      </c>
      <c r="Q401" s="5">
        <v>83350704</v>
      </c>
      <c r="S401" t="s">
        <v>42</v>
      </c>
      <c r="T401" t="s">
        <v>1784</v>
      </c>
      <c r="U401" t="s">
        <v>17117</v>
      </c>
      <c r="V401" t="s">
        <v>14931</v>
      </c>
    </row>
    <row r="402" spans="1:22" ht="15" x14ac:dyDescent="0.35">
      <c r="A402" s="5" t="s">
        <v>1295</v>
      </c>
      <c r="B402" s="344" t="s">
        <v>782</v>
      </c>
      <c r="C402" s="5" t="s">
        <v>1296</v>
      </c>
      <c r="D402" s="5" t="s">
        <v>1063</v>
      </c>
      <c r="E402" s="5" t="s">
        <v>8</v>
      </c>
      <c r="F402" s="5" t="s">
        <v>42</v>
      </c>
      <c r="G402" s="5" t="s">
        <v>1064</v>
      </c>
      <c r="H402" s="5" t="s">
        <v>8</v>
      </c>
      <c r="I402" s="360" t="s">
        <v>7847</v>
      </c>
      <c r="K402" s="5" t="s">
        <v>43</v>
      </c>
      <c r="L402" s="5" t="s">
        <v>1063</v>
      </c>
      <c r="M402" s="5" t="s">
        <v>11535</v>
      </c>
      <c r="N402" s="5" t="s">
        <v>11535</v>
      </c>
      <c r="O402" s="5" t="s">
        <v>15255</v>
      </c>
      <c r="P402" s="5" t="s">
        <v>10796</v>
      </c>
      <c r="Q402" s="5">
        <v>27710912</v>
      </c>
      <c r="R402" s="5">
        <v>27724602</v>
      </c>
      <c r="S402" t="s">
        <v>42</v>
      </c>
      <c r="T402" t="s">
        <v>1294</v>
      </c>
      <c r="U402" t="s">
        <v>17118</v>
      </c>
      <c r="V402" t="s">
        <v>1296</v>
      </c>
    </row>
    <row r="403" spans="1:22" ht="15" x14ac:dyDescent="0.35">
      <c r="A403" s="5" t="s">
        <v>1372</v>
      </c>
      <c r="B403" s="344" t="s">
        <v>1374</v>
      </c>
      <c r="C403" s="5" t="s">
        <v>374</v>
      </c>
      <c r="D403" s="5" t="s">
        <v>1063</v>
      </c>
      <c r="E403" s="5" t="s">
        <v>15</v>
      </c>
      <c r="F403" s="5" t="s">
        <v>42</v>
      </c>
      <c r="G403" s="5" t="s">
        <v>1064</v>
      </c>
      <c r="H403" s="5" t="s">
        <v>10</v>
      </c>
      <c r="I403" s="360" t="s">
        <v>7849</v>
      </c>
      <c r="K403" s="5" t="s">
        <v>43</v>
      </c>
      <c r="L403" s="5" t="s">
        <v>1063</v>
      </c>
      <c r="M403" s="5" t="s">
        <v>603</v>
      </c>
      <c r="N403" s="5" t="s">
        <v>374</v>
      </c>
      <c r="O403" s="5" t="s">
        <v>15255</v>
      </c>
      <c r="P403" s="5" t="s">
        <v>15729</v>
      </c>
      <c r="Q403" s="5">
        <v>71219442</v>
      </c>
      <c r="S403" t="s">
        <v>42</v>
      </c>
      <c r="T403" t="s">
        <v>1371</v>
      </c>
      <c r="U403" t="s">
        <v>17119</v>
      </c>
      <c r="V403" t="s">
        <v>374</v>
      </c>
    </row>
    <row r="404" spans="1:22" ht="15" x14ac:dyDescent="0.35">
      <c r="A404" s="5" t="s">
        <v>1377</v>
      </c>
      <c r="B404" s="344" t="s">
        <v>1378</v>
      </c>
      <c r="C404" s="5" t="s">
        <v>9870</v>
      </c>
      <c r="D404" s="5" t="s">
        <v>1063</v>
      </c>
      <c r="E404" s="5" t="s">
        <v>11</v>
      </c>
      <c r="F404" s="5" t="s">
        <v>42</v>
      </c>
      <c r="G404" s="5" t="s">
        <v>1064</v>
      </c>
      <c r="H404" s="5" t="s">
        <v>14</v>
      </c>
      <c r="I404" s="360" t="s">
        <v>7852</v>
      </c>
      <c r="K404" s="5" t="s">
        <v>43</v>
      </c>
      <c r="L404" s="5" t="s">
        <v>1063</v>
      </c>
      <c r="M404" s="5" t="s">
        <v>14388</v>
      </c>
      <c r="N404" s="5" t="s">
        <v>9870</v>
      </c>
      <c r="O404" s="5" t="s">
        <v>15255</v>
      </c>
      <c r="P404" s="5" t="s">
        <v>8406</v>
      </c>
      <c r="S404" t="s">
        <v>42</v>
      </c>
      <c r="T404" t="s">
        <v>1376</v>
      </c>
      <c r="U404" t="s">
        <v>17120</v>
      </c>
      <c r="V404" t="s">
        <v>9870</v>
      </c>
    </row>
    <row r="405" spans="1:22" ht="15" x14ac:dyDescent="0.35">
      <c r="A405" s="5" t="s">
        <v>1380</v>
      </c>
      <c r="B405" s="344" t="s">
        <v>1382</v>
      </c>
      <c r="C405" s="5" t="s">
        <v>7014</v>
      </c>
      <c r="D405" s="5" t="s">
        <v>1063</v>
      </c>
      <c r="E405" s="5" t="s">
        <v>11</v>
      </c>
      <c r="F405" s="5" t="s">
        <v>42</v>
      </c>
      <c r="G405" s="5" t="s">
        <v>1064</v>
      </c>
      <c r="H405" s="5" t="s">
        <v>14</v>
      </c>
      <c r="I405" s="360" t="s">
        <v>7852</v>
      </c>
      <c r="K405" s="5" t="s">
        <v>43</v>
      </c>
      <c r="L405" s="5" t="s">
        <v>1063</v>
      </c>
      <c r="M405" s="5" t="s">
        <v>14388</v>
      </c>
      <c r="N405" s="5" t="s">
        <v>1381</v>
      </c>
      <c r="O405" s="5" t="s">
        <v>15255</v>
      </c>
      <c r="P405" s="5" t="s">
        <v>9398</v>
      </c>
      <c r="Q405" s="5">
        <v>71216832</v>
      </c>
      <c r="S405" t="s">
        <v>42</v>
      </c>
      <c r="T405" t="s">
        <v>1379</v>
      </c>
      <c r="U405" t="s">
        <v>17121</v>
      </c>
      <c r="V405" t="s">
        <v>7014</v>
      </c>
    </row>
    <row r="406" spans="1:22" ht="15" x14ac:dyDescent="0.35">
      <c r="A406" s="5" t="s">
        <v>11305</v>
      </c>
      <c r="B406" s="344" t="s">
        <v>9665</v>
      </c>
      <c r="C406" s="5" t="s">
        <v>57</v>
      </c>
      <c r="D406" s="5" t="s">
        <v>1063</v>
      </c>
      <c r="E406" s="5" t="s">
        <v>14</v>
      </c>
      <c r="F406" s="5" t="s">
        <v>42</v>
      </c>
      <c r="G406" s="5" t="s">
        <v>1064</v>
      </c>
      <c r="H406" s="5" t="s">
        <v>12</v>
      </c>
      <c r="I406" s="360" t="s">
        <v>7851</v>
      </c>
      <c r="K406" s="5" t="s">
        <v>43</v>
      </c>
      <c r="L406" s="5" t="s">
        <v>1063</v>
      </c>
      <c r="M406" s="5" t="s">
        <v>11329</v>
      </c>
      <c r="N406" s="5" t="s">
        <v>57</v>
      </c>
      <c r="O406" s="5" t="s">
        <v>15255</v>
      </c>
      <c r="P406" s="5" t="s">
        <v>12287</v>
      </c>
      <c r="Q406" s="5">
        <v>44047004</v>
      </c>
      <c r="S406" t="s">
        <v>42</v>
      </c>
      <c r="T406" t="s">
        <v>734</v>
      </c>
      <c r="U406" t="s">
        <v>17122</v>
      </c>
      <c r="V406" t="s">
        <v>57</v>
      </c>
    </row>
    <row r="407" spans="1:22" ht="15" x14ac:dyDescent="0.35">
      <c r="A407" s="5" t="s">
        <v>1146</v>
      </c>
      <c r="B407" s="344" t="s">
        <v>1147</v>
      </c>
      <c r="C407" s="5" t="s">
        <v>9900</v>
      </c>
      <c r="D407" s="5" t="s">
        <v>1063</v>
      </c>
      <c r="E407" s="5" t="s">
        <v>7</v>
      </c>
      <c r="F407" s="5" t="s">
        <v>42</v>
      </c>
      <c r="G407" s="5" t="s">
        <v>1064</v>
      </c>
      <c r="H407" s="5" t="s">
        <v>20</v>
      </c>
      <c r="I407" s="360" t="s">
        <v>7855</v>
      </c>
      <c r="K407" s="5" t="s">
        <v>43</v>
      </c>
      <c r="L407" s="5" t="s">
        <v>1063</v>
      </c>
      <c r="M407" s="5" t="s">
        <v>1105</v>
      </c>
      <c r="N407" s="5" t="s">
        <v>9900</v>
      </c>
      <c r="O407" s="5" t="s">
        <v>15255</v>
      </c>
      <c r="P407" s="5" t="s">
        <v>9404</v>
      </c>
      <c r="Q407" s="5">
        <v>89066999</v>
      </c>
      <c r="R407" s="5">
        <v>85608359</v>
      </c>
      <c r="S407" t="s">
        <v>42</v>
      </c>
      <c r="T407" t="s">
        <v>1145</v>
      </c>
      <c r="U407" t="s">
        <v>17123</v>
      </c>
      <c r="V407" t="s">
        <v>9900</v>
      </c>
    </row>
    <row r="408" spans="1:22" ht="15" x14ac:dyDescent="0.35">
      <c r="A408" s="5" t="s">
        <v>1254</v>
      </c>
      <c r="B408" s="344" t="s">
        <v>1256</v>
      </c>
      <c r="C408" s="5" t="s">
        <v>1255</v>
      </c>
      <c r="D408" s="5" t="s">
        <v>1063</v>
      </c>
      <c r="E408" s="5" t="s">
        <v>9</v>
      </c>
      <c r="F408" s="5" t="s">
        <v>134</v>
      </c>
      <c r="G408" s="5" t="s">
        <v>10</v>
      </c>
      <c r="H408" s="5" t="s">
        <v>9</v>
      </c>
      <c r="I408" s="360" t="s">
        <v>8166</v>
      </c>
      <c r="K408" s="5" t="s">
        <v>135</v>
      </c>
      <c r="L408" s="5" t="s">
        <v>14477</v>
      </c>
      <c r="M408" s="5" t="s">
        <v>14593</v>
      </c>
      <c r="N408" s="5" t="s">
        <v>1255</v>
      </c>
      <c r="O408" s="5" t="s">
        <v>15255</v>
      </c>
      <c r="P408" s="5" t="s">
        <v>15945</v>
      </c>
      <c r="Q408" s="5">
        <v>27870311</v>
      </c>
      <c r="S408" t="s">
        <v>42</v>
      </c>
      <c r="T408" t="s">
        <v>1253</v>
      </c>
      <c r="U408" t="s">
        <v>17124</v>
      </c>
      <c r="V408" t="s">
        <v>1255</v>
      </c>
    </row>
    <row r="409" spans="1:22" ht="15" x14ac:dyDescent="0.35">
      <c r="A409" s="5" t="s">
        <v>11460</v>
      </c>
      <c r="B409" s="344" t="s">
        <v>11461</v>
      </c>
      <c r="C409" s="5" t="s">
        <v>1387</v>
      </c>
      <c r="D409" s="5" t="s">
        <v>9807</v>
      </c>
      <c r="E409" s="5" t="s">
        <v>10</v>
      </c>
      <c r="F409" s="5" t="s">
        <v>134</v>
      </c>
      <c r="G409" s="5" t="s">
        <v>8</v>
      </c>
      <c r="H409" s="5" t="s">
        <v>10</v>
      </c>
      <c r="I409" s="360" t="s">
        <v>8155</v>
      </c>
      <c r="K409" s="5" t="s">
        <v>135</v>
      </c>
      <c r="L409" s="5" t="s">
        <v>1514</v>
      </c>
      <c r="M409" s="5" t="s">
        <v>11553</v>
      </c>
      <c r="N409" s="5" t="s">
        <v>1387</v>
      </c>
      <c r="O409" s="5" t="s">
        <v>15255</v>
      </c>
      <c r="P409" s="5" t="s">
        <v>12962</v>
      </c>
      <c r="Q409" s="5">
        <v>27300748</v>
      </c>
      <c r="R409" s="5">
        <v>83153241</v>
      </c>
      <c r="S409" t="s">
        <v>42</v>
      </c>
      <c r="T409" t="s">
        <v>1788</v>
      </c>
      <c r="U409" t="s">
        <v>17125</v>
      </c>
      <c r="V409" t="s">
        <v>1387</v>
      </c>
    </row>
    <row r="410" spans="1:22" ht="15" x14ac:dyDescent="0.35">
      <c r="A410" s="5" t="s">
        <v>1694</v>
      </c>
      <c r="B410" s="344" t="s">
        <v>1695</v>
      </c>
      <c r="C410" s="5" t="s">
        <v>8247</v>
      </c>
      <c r="D410" s="5" t="s">
        <v>9807</v>
      </c>
      <c r="E410" s="5" t="s">
        <v>20</v>
      </c>
      <c r="F410" s="5" t="s">
        <v>134</v>
      </c>
      <c r="G410" s="5" t="s">
        <v>8</v>
      </c>
      <c r="H410" s="5" t="s">
        <v>9</v>
      </c>
      <c r="I410" s="360" t="s">
        <v>8154</v>
      </c>
      <c r="K410" s="5" t="s">
        <v>135</v>
      </c>
      <c r="L410" s="5" t="s">
        <v>1514</v>
      </c>
      <c r="M410" s="5" t="s">
        <v>11733</v>
      </c>
      <c r="N410" s="5" t="s">
        <v>11733</v>
      </c>
      <c r="O410" s="5" t="s">
        <v>15255</v>
      </c>
      <c r="P410" s="5" t="s">
        <v>9397</v>
      </c>
      <c r="Q410" s="5">
        <v>27302464</v>
      </c>
      <c r="R410" s="5">
        <v>85414149</v>
      </c>
      <c r="S410" t="s">
        <v>42</v>
      </c>
      <c r="T410" t="s">
        <v>1693</v>
      </c>
      <c r="U410" t="s">
        <v>17126</v>
      </c>
      <c r="V410" t="s">
        <v>15655</v>
      </c>
    </row>
    <row r="411" spans="1:22" ht="15" x14ac:dyDescent="0.35">
      <c r="A411" s="5" t="s">
        <v>1554</v>
      </c>
      <c r="B411" s="344" t="s">
        <v>1556</v>
      </c>
      <c r="C411" s="5" t="s">
        <v>9856</v>
      </c>
      <c r="D411" s="5" t="s">
        <v>1063</v>
      </c>
      <c r="E411" s="5" t="s">
        <v>14</v>
      </c>
      <c r="F411" s="5" t="s">
        <v>42</v>
      </c>
      <c r="G411" s="5" t="s">
        <v>1064</v>
      </c>
      <c r="H411" s="5" t="s">
        <v>12</v>
      </c>
      <c r="I411" s="360" t="s">
        <v>7851</v>
      </c>
      <c r="K411" s="5" t="s">
        <v>43</v>
      </c>
      <c r="L411" s="5" t="s">
        <v>1063</v>
      </c>
      <c r="M411" s="5" t="s">
        <v>11329</v>
      </c>
      <c r="N411" s="5" t="s">
        <v>9856</v>
      </c>
      <c r="O411" s="5" t="s">
        <v>15255</v>
      </c>
      <c r="P411" s="5" t="s">
        <v>15773</v>
      </c>
      <c r="Q411" s="5">
        <v>71219431</v>
      </c>
      <c r="R411" s="5">
        <v>27360090</v>
      </c>
      <c r="S411" t="s">
        <v>42</v>
      </c>
      <c r="T411" t="s">
        <v>712</v>
      </c>
      <c r="U411" t="s">
        <v>17127</v>
      </c>
      <c r="V411" t="s">
        <v>9856</v>
      </c>
    </row>
    <row r="412" spans="1:22" ht="15" x14ac:dyDescent="0.35">
      <c r="A412" s="5" t="s">
        <v>1752</v>
      </c>
      <c r="B412" s="344" t="s">
        <v>1753</v>
      </c>
      <c r="C412" s="5" t="s">
        <v>7181</v>
      </c>
      <c r="D412" s="5" t="s">
        <v>9807</v>
      </c>
      <c r="E412" s="5" t="s">
        <v>8</v>
      </c>
      <c r="F412" s="5" t="s">
        <v>134</v>
      </c>
      <c r="G412" s="5" t="s">
        <v>8</v>
      </c>
      <c r="H412" s="5" t="s">
        <v>8</v>
      </c>
      <c r="I412" s="360" t="s">
        <v>8153</v>
      </c>
      <c r="K412" s="5" t="s">
        <v>135</v>
      </c>
      <c r="L412" s="5" t="s">
        <v>1514</v>
      </c>
      <c r="M412" s="5" t="s">
        <v>1594</v>
      </c>
      <c r="N412" s="5" t="s">
        <v>409</v>
      </c>
      <c r="O412" s="5" t="s">
        <v>15255</v>
      </c>
      <c r="P412" s="5" t="s">
        <v>15901</v>
      </c>
      <c r="Q412" s="5">
        <v>85424758</v>
      </c>
      <c r="S412" t="s">
        <v>42</v>
      </c>
      <c r="T412" t="s">
        <v>1370</v>
      </c>
      <c r="U412" t="s">
        <v>17128</v>
      </c>
      <c r="V412" t="s">
        <v>7181</v>
      </c>
    </row>
    <row r="413" spans="1:22" ht="15" x14ac:dyDescent="0.35">
      <c r="A413" s="5" t="s">
        <v>6743</v>
      </c>
      <c r="B413" s="344" t="s">
        <v>6744</v>
      </c>
      <c r="C413" s="5" t="s">
        <v>6745</v>
      </c>
      <c r="D413" s="5" t="s">
        <v>1063</v>
      </c>
      <c r="E413" s="5" t="s">
        <v>16</v>
      </c>
      <c r="F413" s="5" t="s">
        <v>42</v>
      </c>
      <c r="G413" s="5" t="s">
        <v>1064</v>
      </c>
      <c r="H413" s="5" t="s">
        <v>6</v>
      </c>
      <c r="I413" s="360" t="s">
        <v>7845</v>
      </c>
      <c r="K413" s="5" t="s">
        <v>43</v>
      </c>
      <c r="L413" s="5" t="s">
        <v>1063</v>
      </c>
      <c r="M413" s="5" t="s">
        <v>15295</v>
      </c>
      <c r="N413" s="5" t="s">
        <v>6745</v>
      </c>
      <c r="O413" s="5" t="s">
        <v>15255</v>
      </c>
      <c r="P413" s="5" t="s">
        <v>16068</v>
      </c>
      <c r="Q413" s="5">
        <v>22009800</v>
      </c>
      <c r="S413" t="s">
        <v>42</v>
      </c>
      <c r="T413" t="s">
        <v>1168</v>
      </c>
      <c r="U413" t="s">
        <v>17129</v>
      </c>
      <c r="V413" t="s">
        <v>6745</v>
      </c>
    </row>
    <row r="414" spans="1:22" ht="15" x14ac:dyDescent="0.35">
      <c r="A414" s="5" t="s">
        <v>8265</v>
      </c>
      <c r="B414" s="344" t="s">
        <v>7153</v>
      </c>
      <c r="C414" s="5" t="s">
        <v>8266</v>
      </c>
      <c r="D414" s="5" t="s">
        <v>1063</v>
      </c>
      <c r="E414" s="5" t="s">
        <v>7</v>
      </c>
      <c r="F414" s="5" t="s">
        <v>42</v>
      </c>
      <c r="G414" s="5" t="s">
        <v>1064</v>
      </c>
      <c r="H414" s="5" t="s">
        <v>16</v>
      </c>
      <c r="I414" s="360" t="s">
        <v>7854</v>
      </c>
      <c r="K414" s="5" t="s">
        <v>43</v>
      </c>
      <c r="L414" s="5" t="s">
        <v>1063</v>
      </c>
      <c r="M414" s="5" t="s">
        <v>1110</v>
      </c>
      <c r="N414" s="5" t="s">
        <v>8266</v>
      </c>
      <c r="O414" s="5" t="s">
        <v>15255</v>
      </c>
      <c r="P414" s="5" t="s">
        <v>8383</v>
      </c>
      <c r="Q414" s="5">
        <v>44033258</v>
      </c>
      <c r="S414" t="s">
        <v>42</v>
      </c>
      <c r="T414" t="s">
        <v>1150</v>
      </c>
      <c r="U414" t="s">
        <v>17130</v>
      </c>
      <c r="V414" t="s">
        <v>8266</v>
      </c>
    </row>
    <row r="415" spans="1:22" ht="15" x14ac:dyDescent="0.35">
      <c r="A415" s="5" t="s">
        <v>1384</v>
      </c>
      <c r="B415" s="344" t="s">
        <v>804</v>
      </c>
      <c r="C415" s="5" t="s">
        <v>326</v>
      </c>
      <c r="D415" s="5" t="s">
        <v>1063</v>
      </c>
      <c r="E415" s="5" t="s">
        <v>11</v>
      </c>
      <c r="F415" s="5" t="s">
        <v>42</v>
      </c>
      <c r="G415" s="5" t="s">
        <v>1064</v>
      </c>
      <c r="H415" s="5" t="s">
        <v>14</v>
      </c>
      <c r="I415" s="360" t="s">
        <v>7852</v>
      </c>
      <c r="K415" s="5" t="s">
        <v>43</v>
      </c>
      <c r="L415" s="5" t="s">
        <v>1063</v>
      </c>
      <c r="M415" s="5" t="s">
        <v>14388</v>
      </c>
      <c r="N415" s="5" t="s">
        <v>326</v>
      </c>
      <c r="O415" s="5" t="s">
        <v>15255</v>
      </c>
      <c r="P415" s="5" t="s">
        <v>1393</v>
      </c>
      <c r="Q415" s="5">
        <v>27311412</v>
      </c>
      <c r="S415" t="s">
        <v>42</v>
      </c>
      <c r="T415" t="s">
        <v>7541</v>
      </c>
      <c r="U415" t="s">
        <v>17131</v>
      </c>
      <c r="V415" t="s">
        <v>326</v>
      </c>
    </row>
    <row r="416" spans="1:22" ht="15" x14ac:dyDescent="0.35">
      <c r="A416" s="5" t="s">
        <v>5875</v>
      </c>
      <c r="B416" s="344" t="s">
        <v>4344</v>
      </c>
      <c r="C416" s="5" t="s">
        <v>5876</v>
      </c>
      <c r="D416" s="5" t="s">
        <v>1063</v>
      </c>
      <c r="E416" s="5" t="s">
        <v>11</v>
      </c>
      <c r="F416" s="5" t="s">
        <v>42</v>
      </c>
      <c r="G416" s="5" t="s">
        <v>1064</v>
      </c>
      <c r="H416" s="5" t="s">
        <v>14</v>
      </c>
      <c r="I416" s="360" t="s">
        <v>7852</v>
      </c>
      <c r="K416" s="5" t="s">
        <v>43</v>
      </c>
      <c r="L416" s="5" t="s">
        <v>1063</v>
      </c>
      <c r="M416" s="5" t="s">
        <v>14388</v>
      </c>
      <c r="N416" s="5" t="s">
        <v>5876</v>
      </c>
      <c r="O416" s="5" t="s">
        <v>15255</v>
      </c>
      <c r="P416" s="5" t="s">
        <v>9402</v>
      </c>
      <c r="Q416" s="5">
        <v>27311911</v>
      </c>
      <c r="S416" t="s">
        <v>42</v>
      </c>
      <c r="T416" t="s">
        <v>7144</v>
      </c>
      <c r="U416" t="s">
        <v>17132</v>
      </c>
      <c r="V416" t="s">
        <v>5876</v>
      </c>
    </row>
    <row r="417" spans="1:22" ht="15" x14ac:dyDescent="0.35">
      <c r="A417" s="5" t="s">
        <v>1434</v>
      </c>
      <c r="B417" s="344" t="s">
        <v>1436</v>
      </c>
      <c r="C417" s="5" t="s">
        <v>1435</v>
      </c>
      <c r="D417" s="5" t="s">
        <v>1063</v>
      </c>
      <c r="E417" s="5" t="s">
        <v>11</v>
      </c>
      <c r="F417" s="5" t="s">
        <v>42</v>
      </c>
      <c r="G417" s="5" t="s">
        <v>1064</v>
      </c>
      <c r="H417" s="5" t="s">
        <v>14</v>
      </c>
      <c r="I417" s="360" t="s">
        <v>7852</v>
      </c>
      <c r="K417" s="5" t="s">
        <v>43</v>
      </c>
      <c r="L417" s="5" t="s">
        <v>1063</v>
      </c>
      <c r="M417" s="5" t="s">
        <v>14388</v>
      </c>
      <c r="N417" s="5" t="s">
        <v>1435</v>
      </c>
      <c r="O417" s="5" t="s">
        <v>15255</v>
      </c>
      <c r="P417" s="5" t="s">
        <v>12147</v>
      </c>
      <c r="Q417" s="5">
        <v>44016516</v>
      </c>
      <c r="S417" t="s">
        <v>42</v>
      </c>
      <c r="T417" t="s">
        <v>848</v>
      </c>
      <c r="U417" t="s">
        <v>17133</v>
      </c>
      <c r="V417" t="s">
        <v>1435</v>
      </c>
    </row>
    <row r="418" spans="1:22" ht="15" x14ac:dyDescent="0.35">
      <c r="A418" s="5" t="s">
        <v>14939</v>
      </c>
      <c r="B418" s="344" t="s">
        <v>9506</v>
      </c>
      <c r="C418" s="5" t="s">
        <v>1206</v>
      </c>
      <c r="D418" s="5" t="s">
        <v>1063</v>
      </c>
      <c r="E418" s="5" t="s">
        <v>16</v>
      </c>
      <c r="F418" s="5" t="s">
        <v>42</v>
      </c>
      <c r="G418" s="5" t="s">
        <v>1064</v>
      </c>
      <c r="H418" s="5" t="s">
        <v>6</v>
      </c>
      <c r="I418" s="360" t="s">
        <v>7845</v>
      </c>
      <c r="K418" s="5" t="s">
        <v>43</v>
      </c>
      <c r="L418" s="5" t="s">
        <v>1063</v>
      </c>
      <c r="M418" s="5" t="s">
        <v>15295</v>
      </c>
      <c r="N418" s="5" t="s">
        <v>1206</v>
      </c>
      <c r="O418" s="5" t="s">
        <v>15255</v>
      </c>
      <c r="P418" s="5" t="s">
        <v>14940</v>
      </c>
      <c r="Q418" s="5">
        <v>88687486</v>
      </c>
      <c r="S418" t="s">
        <v>42</v>
      </c>
      <c r="T418" t="s">
        <v>1205</v>
      </c>
      <c r="U418" t="s">
        <v>17134</v>
      </c>
      <c r="V418" t="s">
        <v>1206</v>
      </c>
    </row>
    <row r="419" spans="1:22" ht="15" x14ac:dyDescent="0.35">
      <c r="A419" s="5" t="s">
        <v>1574</v>
      </c>
      <c r="B419" s="344" t="s">
        <v>1575</v>
      </c>
      <c r="C419" s="5" t="s">
        <v>1206</v>
      </c>
      <c r="D419" s="5" t="s">
        <v>9807</v>
      </c>
      <c r="E419" s="5" t="s">
        <v>6</v>
      </c>
      <c r="F419" s="5" t="s">
        <v>134</v>
      </c>
      <c r="G419" s="5" t="s">
        <v>8</v>
      </c>
      <c r="H419" s="5" t="s">
        <v>6</v>
      </c>
      <c r="I419" s="360" t="s">
        <v>8151</v>
      </c>
      <c r="K419" s="5" t="s">
        <v>135</v>
      </c>
      <c r="L419" s="5" t="s">
        <v>1514</v>
      </c>
      <c r="M419" s="5" t="s">
        <v>1514</v>
      </c>
      <c r="N419" s="5" t="s">
        <v>11966</v>
      </c>
      <c r="O419" s="5" t="s">
        <v>15255</v>
      </c>
      <c r="P419" s="5" t="s">
        <v>15864</v>
      </c>
      <c r="Q419" s="5">
        <v>61394645</v>
      </c>
      <c r="R419" s="5">
        <v>27300722</v>
      </c>
      <c r="S419" t="s">
        <v>42</v>
      </c>
      <c r="T419" t="s">
        <v>1573</v>
      </c>
      <c r="U419" t="s">
        <v>17135</v>
      </c>
      <c r="V419" t="s">
        <v>1206</v>
      </c>
    </row>
    <row r="420" spans="1:22" ht="15" x14ac:dyDescent="0.35">
      <c r="A420" s="5" t="s">
        <v>1299</v>
      </c>
      <c r="B420" s="344" t="s">
        <v>1301</v>
      </c>
      <c r="C420" s="5" t="s">
        <v>1300</v>
      </c>
      <c r="D420" s="5" t="s">
        <v>1063</v>
      </c>
      <c r="E420" s="5" t="s">
        <v>10</v>
      </c>
      <c r="F420" s="5" t="s">
        <v>42</v>
      </c>
      <c r="G420" s="5" t="s">
        <v>1064</v>
      </c>
      <c r="H420" s="5" t="s">
        <v>7</v>
      </c>
      <c r="I420" s="360" t="s">
        <v>7846</v>
      </c>
      <c r="K420" s="5" t="s">
        <v>43</v>
      </c>
      <c r="L420" s="5" t="s">
        <v>1063</v>
      </c>
      <c r="M420" s="5" t="s">
        <v>14387</v>
      </c>
      <c r="N420" s="5" t="s">
        <v>11830</v>
      </c>
      <c r="O420" s="5" t="s">
        <v>15255</v>
      </c>
      <c r="P420" s="5" t="s">
        <v>1555</v>
      </c>
      <c r="Q420" s="5">
        <v>27382456</v>
      </c>
      <c r="S420" t="s">
        <v>42</v>
      </c>
      <c r="T420" t="s">
        <v>1298</v>
      </c>
      <c r="U420" t="s">
        <v>17136</v>
      </c>
      <c r="V420" t="s">
        <v>1300</v>
      </c>
    </row>
    <row r="421" spans="1:22" ht="15" x14ac:dyDescent="0.35">
      <c r="A421" s="5" t="s">
        <v>1628</v>
      </c>
      <c r="B421" s="344" t="s">
        <v>1629</v>
      </c>
      <c r="C421" s="5" t="s">
        <v>1216</v>
      </c>
      <c r="D421" s="5" t="s">
        <v>9807</v>
      </c>
      <c r="E421" s="5" t="s">
        <v>7</v>
      </c>
      <c r="F421" s="5" t="s">
        <v>134</v>
      </c>
      <c r="G421" s="5" t="s">
        <v>8</v>
      </c>
      <c r="H421" s="5" t="s">
        <v>7</v>
      </c>
      <c r="I421" s="360" t="s">
        <v>8152</v>
      </c>
      <c r="K421" s="5" t="s">
        <v>135</v>
      </c>
      <c r="L421" s="5" t="s">
        <v>1514</v>
      </c>
      <c r="M421" s="5" t="s">
        <v>14390</v>
      </c>
      <c r="N421" s="5" t="s">
        <v>1216</v>
      </c>
      <c r="O421" s="5" t="s">
        <v>15255</v>
      </c>
      <c r="P421" s="5" t="s">
        <v>15774</v>
      </c>
      <c r="Q421" s="5">
        <v>27421227</v>
      </c>
      <c r="S421" t="s">
        <v>42</v>
      </c>
      <c r="T421" t="s">
        <v>1627</v>
      </c>
      <c r="U421" t="s">
        <v>17137</v>
      </c>
      <c r="V421" t="s">
        <v>1216</v>
      </c>
    </row>
    <row r="422" spans="1:22" ht="15" x14ac:dyDescent="0.35">
      <c r="A422" s="5" t="s">
        <v>1754</v>
      </c>
      <c r="B422" s="344" t="s">
        <v>1756</v>
      </c>
      <c r="C422" s="5" t="s">
        <v>1755</v>
      </c>
      <c r="D422" s="5" t="s">
        <v>9807</v>
      </c>
      <c r="E422" s="5" t="s">
        <v>21</v>
      </c>
      <c r="F422" s="5" t="s">
        <v>134</v>
      </c>
      <c r="G422" s="5" t="s">
        <v>8</v>
      </c>
      <c r="H422" s="5" t="s">
        <v>8</v>
      </c>
      <c r="I422" s="360" t="s">
        <v>8153</v>
      </c>
      <c r="K422" s="5" t="s">
        <v>135</v>
      </c>
      <c r="L422" s="5" t="s">
        <v>1514</v>
      </c>
      <c r="M422" s="5" t="s">
        <v>1594</v>
      </c>
      <c r="N422" s="5" t="s">
        <v>1755</v>
      </c>
      <c r="O422" s="5" t="s">
        <v>15255</v>
      </c>
      <c r="P422" s="5" t="s">
        <v>12971</v>
      </c>
      <c r="Q422" s="5">
        <v>84385758</v>
      </c>
      <c r="S422" t="s">
        <v>42</v>
      </c>
      <c r="T422" t="s">
        <v>1375</v>
      </c>
      <c r="U422" t="s">
        <v>17138</v>
      </c>
      <c r="V422" t="s">
        <v>1755</v>
      </c>
    </row>
    <row r="423" spans="1:22" ht="15" x14ac:dyDescent="0.35">
      <c r="A423" s="5" t="s">
        <v>1264</v>
      </c>
      <c r="B423" s="344" t="s">
        <v>1266</v>
      </c>
      <c r="C423" s="5" t="s">
        <v>1265</v>
      </c>
      <c r="D423" s="5" t="s">
        <v>1063</v>
      </c>
      <c r="E423" s="5" t="s">
        <v>9</v>
      </c>
      <c r="F423" s="5" t="s">
        <v>42</v>
      </c>
      <c r="G423" s="5" t="s">
        <v>1064</v>
      </c>
      <c r="H423" s="5" t="s">
        <v>6</v>
      </c>
      <c r="I423" s="360" t="s">
        <v>7845</v>
      </c>
      <c r="K423" s="5" t="s">
        <v>43</v>
      </c>
      <c r="L423" s="5" t="s">
        <v>1063</v>
      </c>
      <c r="M423" s="5" t="s">
        <v>15295</v>
      </c>
      <c r="N423" s="5" t="s">
        <v>1265</v>
      </c>
      <c r="O423" s="5" t="s">
        <v>15255</v>
      </c>
      <c r="P423" s="5" t="s">
        <v>13605</v>
      </c>
      <c r="Q423" s="5">
        <v>27721596</v>
      </c>
      <c r="S423" t="s">
        <v>42</v>
      </c>
      <c r="T423" t="s">
        <v>1263</v>
      </c>
      <c r="U423" t="s">
        <v>17139</v>
      </c>
      <c r="V423" t="s">
        <v>1265</v>
      </c>
    </row>
    <row r="424" spans="1:22" ht="15" x14ac:dyDescent="0.35">
      <c r="A424" s="5" t="s">
        <v>1466</v>
      </c>
      <c r="B424" s="344" t="s">
        <v>1469</v>
      </c>
      <c r="C424" s="5" t="s">
        <v>1467</v>
      </c>
      <c r="D424" s="5" t="s">
        <v>1063</v>
      </c>
      <c r="E424" s="5" t="s">
        <v>12</v>
      </c>
      <c r="F424" s="5" t="s">
        <v>42</v>
      </c>
      <c r="G424" s="5" t="s">
        <v>1064</v>
      </c>
      <c r="H424" s="5" t="s">
        <v>11</v>
      </c>
      <c r="I424" s="360" t="s">
        <v>7850</v>
      </c>
      <c r="K424" s="5" t="s">
        <v>43</v>
      </c>
      <c r="L424" s="5" t="s">
        <v>1063</v>
      </c>
      <c r="M424" s="5" t="s">
        <v>1458</v>
      </c>
      <c r="N424" s="5" t="s">
        <v>1467</v>
      </c>
      <c r="O424" s="5" t="s">
        <v>15255</v>
      </c>
      <c r="P424" s="5" t="s">
        <v>14528</v>
      </c>
      <c r="Q424" s="5">
        <v>71216879</v>
      </c>
      <c r="S424" t="s">
        <v>42</v>
      </c>
      <c r="T424" t="s">
        <v>7124</v>
      </c>
      <c r="U424" t="s">
        <v>17140</v>
      </c>
      <c r="V424" t="s">
        <v>1467</v>
      </c>
    </row>
    <row r="425" spans="1:22" ht="15" x14ac:dyDescent="0.35">
      <c r="A425" s="5" t="s">
        <v>1646</v>
      </c>
      <c r="B425" s="344" t="s">
        <v>1648</v>
      </c>
      <c r="C425" s="5" t="s">
        <v>1467</v>
      </c>
      <c r="D425" s="5" t="s">
        <v>9807</v>
      </c>
      <c r="E425" s="5" t="s">
        <v>7</v>
      </c>
      <c r="F425" s="5" t="s">
        <v>134</v>
      </c>
      <c r="G425" s="5" t="s">
        <v>8</v>
      </c>
      <c r="H425" s="5" t="s">
        <v>15</v>
      </c>
      <c r="I425" s="360" t="s">
        <v>8159</v>
      </c>
      <c r="K425" s="5" t="s">
        <v>135</v>
      </c>
      <c r="L425" s="5" t="s">
        <v>1514</v>
      </c>
      <c r="M425" s="5" t="s">
        <v>14583</v>
      </c>
      <c r="N425" s="5" t="s">
        <v>1467</v>
      </c>
      <c r="O425" s="5" t="s">
        <v>15255</v>
      </c>
      <c r="P425" s="5" t="s">
        <v>14845</v>
      </c>
      <c r="Q425" s="5">
        <v>27300159</v>
      </c>
      <c r="R425" s="5">
        <v>88730760</v>
      </c>
      <c r="S425" t="s">
        <v>42</v>
      </c>
      <c r="T425" t="s">
        <v>1645</v>
      </c>
      <c r="U425" t="s">
        <v>17141</v>
      </c>
      <c r="V425" t="s">
        <v>1467</v>
      </c>
    </row>
    <row r="426" spans="1:22" ht="15" x14ac:dyDescent="0.35">
      <c r="A426" s="5" t="s">
        <v>8295</v>
      </c>
      <c r="B426" s="344" t="s">
        <v>7178</v>
      </c>
      <c r="C426" s="5" t="s">
        <v>219</v>
      </c>
      <c r="D426" s="5" t="s">
        <v>9807</v>
      </c>
      <c r="E426" s="5" t="s">
        <v>16</v>
      </c>
      <c r="F426" s="5" t="s">
        <v>134</v>
      </c>
      <c r="G426" s="5" t="s">
        <v>8</v>
      </c>
      <c r="H426" s="5" t="s">
        <v>6</v>
      </c>
      <c r="I426" s="360" t="s">
        <v>8151</v>
      </c>
      <c r="K426" s="5" t="s">
        <v>135</v>
      </c>
      <c r="L426" s="5" t="s">
        <v>1514</v>
      </c>
      <c r="M426" s="5" t="s">
        <v>1514</v>
      </c>
      <c r="N426" s="5" t="s">
        <v>219</v>
      </c>
      <c r="O426" s="5" t="s">
        <v>15255</v>
      </c>
      <c r="P426" s="5" t="s">
        <v>8407</v>
      </c>
      <c r="Q426" s="5">
        <v>89988299</v>
      </c>
      <c r="S426" t="s">
        <v>42</v>
      </c>
      <c r="T426" t="s">
        <v>1603</v>
      </c>
      <c r="U426" t="s">
        <v>17142</v>
      </c>
      <c r="V426" t="s">
        <v>219</v>
      </c>
    </row>
    <row r="427" spans="1:22" ht="15" x14ac:dyDescent="0.35">
      <c r="A427" s="5" t="s">
        <v>10368</v>
      </c>
      <c r="B427" s="344" t="s">
        <v>7000</v>
      </c>
      <c r="C427" s="5" t="s">
        <v>1800</v>
      </c>
      <c r="D427" s="5" t="s">
        <v>9807</v>
      </c>
      <c r="E427" s="5" t="s">
        <v>10</v>
      </c>
      <c r="F427" s="5" t="s">
        <v>134</v>
      </c>
      <c r="G427" s="5" t="s">
        <v>8</v>
      </c>
      <c r="H427" s="5" t="s">
        <v>11</v>
      </c>
      <c r="I427" s="360" t="s">
        <v>8156</v>
      </c>
      <c r="K427" s="5" t="s">
        <v>135</v>
      </c>
      <c r="L427" s="5" t="s">
        <v>1514</v>
      </c>
      <c r="M427" s="5" t="s">
        <v>12196</v>
      </c>
      <c r="N427" s="5" t="s">
        <v>12238</v>
      </c>
      <c r="O427" s="5" t="s">
        <v>15255</v>
      </c>
      <c r="P427" s="5" t="s">
        <v>16229</v>
      </c>
      <c r="Q427" s="5">
        <v>86710389</v>
      </c>
      <c r="R427" s="5">
        <v>84761036</v>
      </c>
      <c r="S427" t="s">
        <v>42</v>
      </c>
      <c r="T427" t="s">
        <v>1799</v>
      </c>
      <c r="U427" t="s">
        <v>17143</v>
      </c>
      <c r="V427" t="s">
        <v>1800</v>
      </c>
    </row>
    <row r="428" spans="1:22" ht="15" x14ac:dyDescent="0.35">
      <c r="A428" s="5" t="s">
        <v>14978</v>
      </c>
      <c r="B428" s="344" t="s">
        <v>11043</v>
      </c>
      <c r="C428" s="5" t="s">
        <v>14979</v>
      </c>
      <c r="D428" s="5" t="s">
        <v>9807</v>
      </c>
      <c r="E428" s="5" t="s">
        <v>6</v>
      </c>
      <c r="F428" s="5" t="s">
        <v>134</v>
      </c>
      <c r="G428" s="5" t="s">
        <v>8</v>
      </c>
      <c r="H428" s="5" t="s">
        <v>6</v>
      </c>
      <c r="I428" s="360" t="s">
        <v>8151</v>
      </c>
      <c r="K428" s="5" t="s">
        <v>135</v>
      </c>
      <c r="L428" s="5" t="s">
        <v>1514</v>
      </c>
      <c r="M428" s="5" t="s">
        <v>1514</v>
      </c>
      <c r="N428" s="5" t="s">
        <v>14980</v>
      </c>
      <c r="O428" s="5" t="s">
        <v>15255</v>
      </c>
      <c r="P428" s="5" t="s">
        <v>16397</v>
      </c>
      <c r="Q428" s="5">
        <v>27300722</v>
      </c>
      <c r="R428" s="5">
        <v>87620245</v>
      </c>
      <c r="S428" t="s">
        <v>42</v>
      </c>
      <c r="T428" t="s">
        <v>4788</v>
      </c>
      <c r="U428" t="s">
        <v>17144</v>
      </c>
      <c r="V428" t="s">
        <v>14979</v>
      </c>
    </row>
    <row r="429" spans="1:22" ht="15" x14ac:dyDescent="0.35">
      <c r="A429" s="5" t="s">
        <v>11316</v>
      </c>
      <c r="B429" s="344" t="s">
        <v>11317</v>
      </c>
      <c r="C429" s="5" t="s">
        <v>1631</v>
      </c>
      <c r="D429" s="5" t="s">
        <v>9807</v>
      </c>
      <c r="E429" s="5" t="s">
        <v>7</v>
      </c>
      <c r="F429" s="5" t="s">
        <v>134</v>
      </c>
      <c r="G429" s="5" t="s">
        <v>8</v>
      </c>
      <c r="H429" s="5" t="s">
        <v>15</v>
      </c>
      <c r="I429" s="360" t="s">
        <v>8159</v>
      </c>
      <c r="K429" s="5" t="s">
        <v>135</v>
      </c>
      <c r="L429" s="5" t="s">
        <v>1514</v>
      </c>
      <c r="M429" s="5" t="s">
        <v>14583</v>
      </c>
      <c r="N429" s="5" t="s">
        <v>1631</v>
      </c>
      <c r="O429" s="5" t="s">
        <v>15255</v>
      </c>
      <c r="P429" s="5" t="s">
        <v>12292</v>
      </c>
      <c r="Q429" s="5">
        <v>22001100</v>
      </c>
      <c r="S429" t="s">
        <v>42</v>
      </c>
      <c r="T429" t="s">
        <v>1630</v>
      </c>
      <c r="U429" t="s">
        <v>17145</v>
      </c>
      <c r="V429" t="s">
        <v>1631</v>
      </c>
    </row>
    <row r="430" spans="1:22" ht="15" x14ac:dyDescent="0.35">
      <c r="A430" s="5" t="s">
        <v>8322</v>
      </c>
      <c r="B430" s="344" t="s">
        <v>8323</v>
      </c>
      <c r="C430" s="5" t="s">
        <v>555</v>
      </c>
      <c r="D430" s="5" t="s">
        <v>1063</v>
      </c>
      <c r="E430" s="5" t="s">
        <v>14</v>
      </c>
      <c r="F430" s="5" t="s">
        <v>42</v>
      </c>
      <c r="G430" s="5" t="s">
        <v>1064</v>
      </c>
      <c r="H430" s="5" t="s">
        <v>12</v>
      </c>
      <c r="I430" s="360" t="s">
        <v>7851</v>
      </c>
      <c r="K430" s="5" t="s">
        <v>43</v>
      </c>
      <c r="L430" s="5" t="s">
        <v>1063</v>
      </c>
      <c r="M430" s="5" t="s">
        <v>11329</v>
      </c>
      <c r="N430" s="5" t="s">
        <v>555</v>
      </c>
      <c r="O430" s="5" t="s">
        <v>15255</v>
      </c>
      <c r="P430" s="5" t="s">
        <v>10801</v>
      </c>
      <c r="Q430" s="5">
        <v>71219455</v>
      </c>
      <c r="S430" t="s">
        <v>42</v>
      </c>
      <c r="T430" t="s">
        <v>8471</v>
      </c>
      <c r="U430" t="s">
        <v>17146</v>
      </c>
      <c r="V430" t="s">
        <v>555</v>
      </c>
    </row>
    <row r="431" spans="1:22" ht="15" x14ac:dyDescent="0.35">
      <c r="A431" s="5" t="s">
        <v>1791</v>
      </c>
      <c r="B431" s="344" t="s">
        <v>1793</v>
      </c>
      <c r="C431" s="5" t="s">
        <v>1792</v>
      </c>
      <c r="D431" s="5" t="s">
        <v>9807</v>
      </c>
      <c r="E431" s="5" t="s">
        <v>10</v>
      </c>
      <c r="F431" s="5" t="s">
        <v>134</v>
      </c>
      <c r="G431" s="5" t="s">
        <v>8</v>
      </c>
      <c r="H431" s="5" t="s">
        <v>11</v>
      </c>
      <c r="I431" s="360" t="s">
        <v>8156</v>
      </c>
      <c r="K431" s="5" t="s">
        <v>135</v>
      </c>
      <c r="L431" s="5" t="s">
        <v>1514</v>
      </c>
      <c r="M431" s="5" t="s">
        <v>12196</v>
      </c>
      <c r="N431" s="5" t="s">
        <v>1792</v>
      </c>
      <c r="O431" s="5" t="s">
        <v>15255</v>
      </c>
      <c r="P431" s="5" t="s">
        <v>14770</v>
      </c>
      <c r="Q431" s="5">
        <v>22001103</v>
      </c>
      <c r="S431" t="s">
        <v>42</v>
      </c>
      <c r="T431" t="s">
        <v>1790</v>
      </c>
      <c r="U431" t="s">
        <v>17147</v>
      </c>
      <c r="V431" t="s">
        <v>1792</v>
      </c>
    </row>
    <row r="432" spans="1:22" ht="15" x14ac:dyDescent="0.35">
      <c r="A432" s="5" t="s">
        <v>1067</v>
      </c>
      <c r="B432" s="344" t="s">
        <v>752</v>
      </c>
      <c r="C432" s="5" t="s">
        <v>9486</v>
      </c>
      <c r="D432" s="5" t="s">
        <v>1063</v>
      </c>
      <c r="E432" s="5" t="s">
        <v>6</v>
      </c>
      <c r="F432" s="5" t="s">
        <v>42</v>
      </c>
      <c r="G432" s="5" t="s">
        <v>1064</v>
      </c>
      <c r="H432" s="5" t="s">
        <v>6</v>
      </c>
      <c r="I432" s="360" t="s">
        <v>7845</v>
      </c>
      <c r="K432" s="5" t="s">
        <v>43</v>
      </c>
      <c r="L432" s="5" t="s">
        <v>1063</v>
      </c>
      <c r="M432" s="5" t="s">
        <v>15295</v>
      </c>
      <c r="N432" s="5" t="s">
        <v>9486</v>
      </c>
      <c r="O432" s="5" t="s">
        <v>15255</v>
      </c>
      <c r="P432" s="5" t="s">
        <v>13606</v>
      </c>
      <c r="Q432" s="5">
        <v>27702134</v>
      </c>
      <c r="R432" s="5">
        <v>27720454</v>
      </c>
      <c r="S432" t="s">
        <v>42</v>
      </c>
      <c r="T432" t="s">
        <v>1066</v>
      </c>
      <c r="U432" t="s">
        <v>17148</v>
      </c>
      <c r="V432" t="s">
        <v>9486</v>
      </c>
    </row>
    <row r="433" spans="1:22" ht="15" x14ac:dyDescent="0.35">
      <c r="A433" s="5" t="s">
        <v>1614</v>
      </c>
      <c r="B433" s="344" t="s">
        <v>1615</v>
      </c>
      <c r="C433" s="5" t="s">
        <v>14672</v>
      </c>
      <c r="D433" s="5" t="s">
        <v>9807</v>
      </c>
      <c r="E433" s="5" t="s">
        <v>6</v>
      </c>
      <c r="F433" s="5" t="s">
        <v>134</v>
      </c>
      <c r="G433" s="5" t="s">
        <v>8</v>
      </c>
      <c r="H433" s="5" t="s">
        <v>6</v>
      </c>
      <c r="I433" s="360" t="s">
        <v>8151</v>
      </c>
      <c r="K433" s="5" t="s">
        <v>135</v>
      </c>
      <c r="L433" s="5" t="s">
        <v>1514</v>
      </c>
      <c r="M433" s="5" t="s">
        <v>1514</v>
      </c>
      <c r="N433" s="5" t="s">
        <v>1164</v>
      </c>
      <c r="O433" s="5" t="s">
        <v>15255</v>
      </c>
      <c r="P433" s="5" t="s">
        <v>15865</v>
      </c>
      <c r="Q433" s="5">
        <v>22001095</v>
      </c>
      <c r="R433" s="5">
        <v>27300722</v>
      </c>
      <c r="S433" t="s">
        <v>42</v>
      </c>
      <c r="T433" t="s">
        <v>1613</v>
      </c>
      <c r="U433" t="s">
        <v>17149</v>
      </c>
      <c r="V433" t="s">
        <v>14672</v>
      </c>
    </row>
    <row r="434" spans="1:22" ht="15" x14ac:dyDescent="0.35">
      <c r="A434" s="5" t="s">
        <v>10369</v>
      </c>
      <c r="B434" s="344" t="s">
        <v>10370</v>
      </c>
      <c r="C434" s="5" t="s">
        <v>10371</v>
      </c>
      <c r="D434" s="5" t="s">
        <v>1063</v>
      </c>
      <c r="E434" s="5" t="s">
        <v>9</v>
      </c>
      <c r="F434" s="5" t="s">
        <v>42</v>
      </c>
      <c r="G434" s="5" t="s">
        <v>1064</v>
      </c>
      <c r="H434" s="5" t="s">
        <v>15</v>
      </c>
      <c r="I434" s="360" t="s">
        <v>7853</v>
      </c>
      <c r="K434" s="5" t="s">
        <v>43</v>
      </c>
      <c r="L434" s="5" t="s">
        <v>1063</v>
      </c>
      <c r="M434" s="5" t="s">
        <v>11285</v>
      </c>
      <c r="N434" s="5" t="s">
        <v>10371</v>
      </c>
      <c r="O434" s="5" t="s">
        <v>15255</v>
      </c>
      <c r="P434" s="5" t="s">
        <v>10803</v>
      </c>
      <c r="Q434" s="5">
        <v>27870575</v>
      </c>
      <c r="S434" t="s">
        <v>42</v>
      </c>
      <c r="T434" t="s">
        <v>1260</v>
      </c>
      <c r="U434" t="s">
        <v>17150</v>
      </c>
      <c r="V434" t="s">
        <v>10371</v>
      </c>
    </row>
    <row r="435" spans="1:22" ht="15" x14ac:dyDescent="0.35">
      <c r="A435" s="5" t="s">
        <v>1170</v>
      </c>
      <c r="B435" s="344" t="s">
        <v>1171</v>
      </c>
      <c r="C435" s="5" t="s">
        <v>865</v>
      </c>
      <c r="D435" s="5" t="s">
        <v>1063</v>
      </c>
      <c r="E435" s="5" t="s">
        <v>16</v>
      </c>
      <c r="F435" s="5" t="s">
        <v>42</v>
      </c>
      <c r="G435" s="5" t="s">
        <v>1064</v>
      </c>
      <c r="H435" s="5" t="s">
        <v>6</v>
      </c>
      <c r="I435" s="360" t="s">
        <v>7845</v>
      </c>
      <c r="K435" s="5" t="s">
        <v>43</v>
      </c>
      <c r="L435" s="5" t="s">
        <v>1063</v>
      </c>
      <c r="M435" s="5" t="s">
        <v>15295</v>
      </c>
      <c r="N435" s="5" t="s">
        <v>865</v>
      </c>
      <c r="O435" s="5" t="s">
        <v>15255</v>
      </c>
      <c r="P435" s="5" t="s">
        <v>12972</v>
      </c>
      <c r="Q435" s="5">
        <v>27719922</v>
      </c>
      <c r="S435" t="s">
        <v>42</v>
      </c>
      <c r="T435" t="s">
        <v>7010</v>
      </c>
      <c r="U435" t="s">
        <v>17151</v>
      </c>
      <c r="V435" t="s">
        <v>865</v>
      </c>
    </row>
    <row r="436" spans="1:22" ht="15" x14ac:dyDescent="0.35">
      <c r="A436" s="5" t="s">
        <v>1173</v>
      </c>
      <c r="B436" s="344" t="s">
        <v>1175</v>
      </c>
      <c r="C436" s="5" t="s">
        <v>1174</v>
      </c>
      <c r="D436" s="5" t="s">
        <v>1063</v>
      </c>
      <c r="E436" s="5" t="s">
        <v>16</v>
      </c>
      <c r="F436" s="5" t="s">
        <v>42</v>
      </c>
      <c r="G436" s="5" t="s">
        <v>1064</v>
      </c>
      <c r="H436" s="5" t="s">
        <v>6</v>
      </c>
      <c r="I436" s="360" t="s">
        <v>7845</v>
      </c>
      <c r="K436" s="5" t="s">
        <v>43</v>
      </c>
      <c r="L436" s="5" t="s">
        <v>1063</v>
      </c>
      <c r="M436" s="5" t="s">
        <v>15295</v>
      </c>
      <c r="N436" s="5" t="s">
        <v>1174</v>
      </c>
      <c r="O436" s="5" t="s">
        <v>15255</v>
      </c>
      <c r="P436" s="5" t="s">
        <v>7542</v>
      </c>
      <c r="Q436" s="5">
        <v>27722252</v>
      </c>
      <c r="S436" t="s">
        <v>42</v>
      </c>
      <c r="T436" t="s">
        <v>7011</v>
      </c>
      <c r="U436" t="s">
        <v>17152</v>
      </c>
      <c r="V436" t="s">
        <v>1174</v>
      </c>
    </row>
    <row r="437" spans="1:22" ht="15" x14ac:dyDescent="0.35">
      <c r="A437" s="5" t="s">
        <v>1103</v>
      </c>
      <c r="B437" s="344" t="s">
        <v>1106</v>
      </c>
      <c r="C437" s="5" t="s">
        <v>1104</v>
      </c>
      <c r="D437" s="5" t="s">
        <v>1063</v>
      </c>
      <c r="E437" s="5" t="s">
        <v>6</v>
      </c>
      <c r="F437" s="5" t="s">
        <v>42</v>
      </c>
      <c r="G437" s="5" t="s">
        <v>1064</v>
      </c>
      <c r="H437" s="5" t="s">
        <v>20</v>
      </c>
      <c r="I437" s="360" t="s">
        <v>7855</v>
      </c>
      <c r="K437" s="5" t="s">
        <v>43</v>
      </c>
      <c r="L437" s="5" t="s">
        <v>1063</v>
      </c>
      <c r="M437" s="5" t="s">
        <v>1105</v>
      </c>
      <c r="N437" s="5" t="s">
        <v>1104</v>
      </c>
      <c r="O437" s="5" t="s">
        <v>15255</v>
      </c>
      <c r="P437" s="5" t="s">
        <v>16033</v>
      </c>
      <c r="Q437" s="5">
        <v>22005429</v>
      </c>
      <c r="R437" s="5">
        <v>27718453</v>
      </c>
      <c r="S437" t="s">
        <v>42</v>
      </c>
      <c r="T437" t="s">
        <v>1102</v>
      </c>
      <c r="U437" t="s">
        <v>17153</v>
      </c>
      <c r="V437" t="s">
        <v>1104</v>
      </c>
    </row>
    <row r="438" spans="1:22" ht="15" x14ac:dyDescent="0.35">
      <c r="A438" s="5" t="s">
        <v>10372</v>
      </c>
      <c r="B438" s="344" t="s">
        <v>7058</v>
      </c>
      <c r="C438" s="5" t="s">
        <v>10373</v>
      </c>
      <c r="D438" s="5" t="s">
        <v>1063</v>
      </c>
      <c r="E438" s="5" t="s">
        <v>16</v>
      </c>
      <c r="F438" s="5" t="s">
        <v>42</v>
      </c>
      <c r="G438" s="5" t="s">
        <v>1064</v>
      </c>
      <c r="H438" s="5" t="s">
        <v>6</v>
      </c>
      <c r="I438" s="360" t="s">
        <v>7845</v>
      </c>
      <c r="K438" s="5" t="s">
        <v>43</v>
      </c>
      <c r="L438" s="5" t="s">
        <v>1063</v>
      </c>
      <c r="M438" s="5" t="s">
        <v>15295</v>
      </c>
      <c r="N438" s="5" t="s">
        <v>10373</v>
      </c>
      <c r="O438" s="5" t="s">
        <v>15255</v>
      </c>
      <c r="P438" s="5" t="s">
        <v>12973</v>
      </c>
      <c r="Q438" s="5">
        <v>22005348</v>
      </c>
      <c r="S438" t="s">
        <v>42</v>
      </c>
      <c r="T438" t="s">
        <v>1196</v>
      </c>
      <c r="U438" t="s">
        <v>17154</v>
      </c>
      <c r="V438" t="s">
        <v>10373</v>
      </c>
    </row>
    <row r="439" spans="1:22" ht="15" x14ac:dyDescent="0.35">
      <c r="A439" s="5" t="s">
        <v>15041</v>
      </c>
      <c r="B439" s="344" t="s">
        <v>14935</v>
      </c>
      <c r="C439" s="5" t="s">
        <v>178</v>
      </c>
      <c r="D439" s="5" t="s">
        <v>1063</v>
      </c>
      <c r="E439" s="5" t="s">
        <v>9</v>
      </c>
      <c r="F439" s="5" t="s">
        <v>42</v>
      </c>
      <c r="G439" s="5" t="s">
        <v>1064</v>
      </c>
      <c r="H439" s="5" t="s">
        <v>15</v>
      </c>
      <c r="I439" s="360" t="s">
        <v>7853</v>
      </c>
      <c r="K439" s="5" t="s">
        <v>43</v>
      </c>
      <c r="L439" s="5" t="s">
        <v>1063</v>
      </c>
      <c r="M439" s="5" t="s">
        <v>11285</v>
      </c>
      <c r="N439" s="5" t="s">
        <v>11285</v>
      </c>
      <c r="O439" s="5" t="s">
        <v>15255</v>
      </c>
      <c r="P439" s="5" t="s">
        <v>16406</v>
      </c>
      <c r="Q439" s="5">
        <v>87531714</v>
      </c>
      <c r="S439" t="s">
        <v>42</v>
      </c>
      <c r="T439" t="s">
        <v>1267</v>
      </c>
      <c r="U439" t="s">
        <v>17155</v>
      </c>
      <c r="V439" t="s">
        <v>178</v>
      </c>
    </row>
    <row r="440" spans="1:22" ht="15" x14ac:dyDescent="0.35">
      <c r="A440" s="5" t="s">
        <v>1386</v>
      </c>
      <c r="B440" s="344" t="s">
        <v>1388</v>
      </c>
      <c r="C440" s="5" t="s">
        <v>1387</v>
      </c>
      <c r="D440" s="5" t="s">
        <v>1063</v>
      </c>
      <c r="E440" s="5" t="s">
        <v>15</v>
      </c>
      <c r="F440" s="5" t="s">
        <v>42</v>
      </c>
      <c r="G440" s="5" t="s">
        <v>1064</v>
      </c>
      <c r="H440" s="5" t="s">
        <v>10</v>
      </c>
      <c r="I440" s="360" t="s">
        <v>7849</v>
      </c>
      <c r="K440" s="5" t="s">
        <v>43</v>
      </c>
      <c r="L440" s="5" t="s">
        <v>1063</v>
      </c>
      <c r="M440" s="5" t="s">
        <v>603</v>
      </c>
      <c r="N440" s="5" t="s">
        <v>1387</v>
      </c>
      <c r="O440" s="5" t="s">
        <v>15255</v>
      </c>
      <c r="P440" s="5" t="s">
        <v>15771</v>
      </c>
      <c r="Q440" s="5">
        <v>27311003</v>
      </c>
      <c r="S440" t="s">
        <v>42</v>
      </c>
      <c r="T440" t="s">
        <v>6582</v>
      </c>
      <c r="U440" t="s">
        <v>17156</v>
      </c>
      <c r="V440" t="s">
        <v>1387</v>
      </c>
    </row>
    <row r="441" spans="1:22" ht="15" x14ac:dyDescent="0.35">
      <c r="A441" s="5" t="s">
        <v>12804</v>
      </c>
      <c r="B441" s="344" t="s">
        <v>12805</v>
      </c>
      <c r="C441" s="5" t="s">
        <v>1262</v>
      </c>
      <c r="D441" s="5" t="s">
        <v>9807</v>
      </c>
      <c r="E441" s="5" t="s">
        <v>8</v>
      </c>
      <c r="F441" s="5" t="s">
        <v>134</v>
      </c>
      <c r="G441" s="5" t="s">
        <v>8</v>
      </c>
      <c r="H441" s="5" t="s">
        <v>8</v>
      </c>
      <c r="I441" s="360" t="s">
        <v>8153</v>
      </c>
      <c r="K441" s="5" t="s">
        <v>135</v>
      </c>
      <c r="L441" s="5" t="s">
        <v>1514</v>
      </c>
      <c r="M441" s="5" t="s">
        <v>1594</v>
      </c>
      <c r="N441" s="5" t="s">
        <v>79</v>
      </c>
      <c r="O441" s="5" t="s">
        <v>15255</v>
      </c>
      <c r="P441" s="5" t="s">
        <v>16359</v>
      </c>
      <c r="Q441" s="5">
        <v>22001902</v>
      </c>
      <c r="S441" t="s">
        <v>42</v>
      </c>
      <c r="T441" t="s">
        <v>1500</v>
      </c>
      <c r="U441" t="s">
        <v>17157</v>
      </c>
      <c r="V441" t="s">
        <v>1262</v>
      </c>
    </row>
    <row r="442" spans="1:22" ht="15" x14ac:dyDescent="0.35">
      <c r="A442" s="5" t="s">
        <v>1308</v>
      </c>
      <c r="B442" s="344" t="s">
        <v>1310</v>
      </c>
      <c r="C442" s="5" t="s">
        <v>1309</v>
      </c>
      <c r="D442" s="5" t="s">
        <v>1063</v>
      </c>
      <c r="E442" s="5" t="s">
        <v>10</v>
      </c>
      <c r="F442" s="5" t="s">
        <v>42</v>
      </c>
      <c r="G442" s="5" t="s">
        <v>1064</v>
      </c>
      <c r="H442" s="5" t="s">
        <v>7</v>
      </c>
      <c r="I442" s="360" t="s">
        <v>7846</v>
      </c>
      <c r="K442" s="5" t="s">
        <v>43</v>
      </c>
      <c r="L442" s="5" t="s">
        <v>1063</v>
      </c>
      <c r="M442" s="5" t="s">
        <v>14387</v>
      </c>
      <c r="N442" s="5" t="s">
        <v>1309</v>
      </c>
      <c r="O442" s="5" t="s">
        <v>15255</v>
      </c>
      <c r="P442" s="5" t="s">
        <v>15671</v>
      </c>
      <c r="Q442" s="5">
        <v>27382408</v>
      </c>
      <c r="S442" t="s">
        <v>42</v>
      </c>
      <c r="T442" t="s">
        <v>1307</v>
      </c>
      <c r="U442" t="s">
        <v>17158</v>
      </c>
      <c r="V442" t="s">
        <v>1309</v>
      </c>
    </row>
    <row r="443" spans="1:22" ht="15" x14ac:dyDescent="0.35">
      <c r="A443" s="5" t="s">
        <v>8628</v>
      </c>
      <c r="B443" s="344" t="s">
        <v>7218</v>
      </c>
      <c r="C443" s="5" t="s">
        <v>8629</v>
      </c>
      <c r="D443" s="5" t="s">
        <v>9807</v>
      </c>
      <c r="E443" s="5" t="s">
        <v>21</v>
      </c>
      <c r="F443" s="5" t="s">
        <v>134</v>
      </c>
      <c r="G443" s="5" t="s">
        <v>8</v>
      </c>
      <c r="H443" s="5" t="s">
        <v>8</v>
      </c>
      <c r="I443" s="360" t="s">
        <v>8153</v>
      </c>
      <c r="K443" s="5" t="s">
        <v>135</v>
      </c>
      <c r="L443" s="5" t="s">
        <v>1514</v>
      </c>
      <c r="M443" s="5" t="s">
        <v>1594</v>
      </c>
      <c r="N443" s="5" t="s">
        <v>12178</v>
      </c>
      <c r="O443" s="5" t="s">
        <v>15255</v>
      </c>
      <c r="P443" s="5" t="s">
        <v>15897</v>
      </c>
      <c r="Q443" s="5">
        <v>83016062</v>
      </c>
      <c r="S443" t="s">
        <v>42</v>
      </c>
      <c r="T443" t="s">
        <v>1773</v>
      </c>
      <c r="U443" t="s">
        <v>17159</v>
      </c>
      <c r="V443" t="s">
        <v>8629</v>
      </c>
    </row>
    <row r="444" spans="1:22" ht="15" x14ac:dyDescent="0.35">
      <c r="A444" s="5" t="s">
        <v>1313</v>
      </c>
      <c r="B444" s="344" t="s">
        <v>1315</v>
      </c>
      <c r="C444" s="5" t="s">
        <v>1314</v>
      </c>
      <c r="D444" s="5" t="s">
        <v>1063</v>
      </c>
      <c r="E444" s="5" t="s">
        <v>10</v>
      </c>
      <c r="F444" s="5" t="s">
        <v>42</v>
      </c>
      <c r="G444" s="5" t="s">
        <v>1064</v>
      </c>
      <c r="H444" s="5" t="s">
        <v>7</v>
      </c>
      <c r="I444" s="360" t="s">
        <v>7846</v>
      </c>
      <c r="K444" s="5" t="s">
        <v>43</v>
      </c>
      <c r="L444" s="5" t="s">
        <v>1063</v>
      </c>
      <c r="M444" s="5" t="s">
        <v>14387</v>
      </c>
      <c r="N444" s="5" t="s">
        <v>1314</v>
      </c>
      <c r="O444" s="5" t="s">
        <v>15255</v>
      </c>
      <c r="P444" s="5" t="s">
        <v>10070</v>
      </c>
      <c r="Q444" s="5">
        <v>27382567</v>
      </c>
      <c r="S444" t="s">
        <v>42</v>
      </c>
      <c r="T444" t="s">
        <v>1312</v>
      </c>
      <c r="U444" t="s">
        <v>17160</v>
      </c>
      <c r="V444" t="s">
        <v>1314</v>
      </c>
    </row>
    <row r="445" spans="1:22" ht="15" x14ac:dyDescent="0.35">
      <c r="A445" s="5" t="s">
        <v>1390</v>
      </c>
      <c r="B445" s="344" t="s">
        <v>1391</v>
      </c>
      <c r="C445" s="5" t="s">
        <v>50</v>
      </c>
      <c r="D445" s="5" t="s">
        <v>1063</v>
      </c>
      <c r="E445" s="5" t="s">
        <v>11</v>
      </c>
      <c r="F445" s="5" t="s">
        <v>42</v>
      </c>
      <c r="G445" s="5" t="s">
        <v>1064</v>
      </c>
      <c r="H445" s="5" t="s">
        <v>14</v>
      </c>
      <c r="I445" s="360" t="s">
        <v>7852</v>
      </c>
      <c r="K445" s="5" t="s">
        <v>43</v>
      </c>
      <c r="L445" s="5" t="s">
        <v>1063</v>
      </c>
      <c r="M445" s="5" t="s">
        <v>14388</v>
      </c>
      <c r="N445" s="5" t="s">
        <v>11478</v>
      </c>
      <c r="O445" s="5" t="s">
        <v>15255</v>
      </c>
      <c r="P445" s="5" t="s">
        <v>8422</v>
      </c>
      <c r="Q445" s="5">
        <v>27311182</v>
      </c>
      <c r="R445" s="5">
        <v>27311183</v>
      </c>
      <c r="S445" t="s">
        <v>42</v>
      </c>
      <c r="T445" t="s">
        <v>6583</v>
      </c>
      <c r="U445" t="s">
        <v>17161</v>
      </c>
      <c r="V445" t="s">
        <v>50</v>
      </c>
    </row>
    <row r="446" spans="1:22" ht="15" x14ac:dyDescent="0.35">
      <c r="A446" s="5" t="s">
        <v>11324</v>
      </c>
      <c r="B446" s="344" t="s">
        <v>11325</v>
      </c>
      <c r="C446" s="5" t="s">
        <v>10121</v>
      </c>
      <c r="D446" s="5" t="s">
        <v>9807</v>
      </c>
      <c r="E446" s="5" t="s">
        <v>21</v>
      </c>
      <c r="F446" s="5" t="s">
        <v>134</v>
      </c>
      <c r="G446" s="5" t="s">
        <v>8</v>
      </c>
      <c r="H446" s="5" t="s">
        <v>6</v>
      </c>
      <c r="I446" s="360" t="s">
        <v>8151</v>
      </c>
      <c r="K446" s="5" t="s">
        <v>135</v>
      </c>
      <c r="L446" s="5" t="s">
        <v>1514</v>
      </c>
      <c r="M446" s="5" t="s">
        <v>1514</v>
      </c>
      <c r="N446" s="5" t="s">
        <v>10121</v>
      </c>
      <c r="O446" s="5" t="s">
        <v>15255</v>
      </c>
      <c r="P446" s="5" t="s">
        <v>16327</v>
      </c>
      <c r="Q446" s="5">
        <v>89874772</v>
      </c>
      <c r="S446" t="s">
        <v>42</v>
      </c>
      <c r="T446" t="s">
        <v>1580</v>
      </c>
      <c r="U446" t="s">
        <v>17162</v>
      </c>
      <c r="V446" t="s">
        <v>10121</v>
      </c>
    </row>
    <row r="447" spans="1:22" ht="15" x14ac:dyDescent="0.35">
      <c r="A447" s="5" t="s">
        <v>1220</v>
      </c>
      <c r="B447" s="344" t="s">
        <v>608</v>
      </c>
      <c r="C447" s="5" t="s">
        <v>3298</v>
      </c>
      <c r="D447" s="5" t="s">
        <v>1063</v>
      </c>
      <c r="E447" s="5" t="s">
        <v>9</v>
      </c>
      <c r="F447" s="5" t="s">
        <v>42</v>
      </c>
      <c r="G447" s="5" t="s">
        <v>1064</v>
      </c>
      <c r="H447" s="5" t="s">
        <v>6</v>
      </c>
      <c r="I447" s="360" t="s">
        <v>7845</v>
      </c>
      <c r="K447" s="5" t="s">
        <v>43</v>
      </c>
      <c r="L447" s="5" t="s">
        <v>1063</v>
      </c>
      <c r="M447" s="5" t="s">
        <v>15295</v>
      </c>
      <c r="N447" s="5" t="s">
        <v>720</v>
      </c>
      <c r="O447" s="5" t="s">
        <v>15255</v>
      </c>
      <c r="P447" s="5" t="s">
        <v>15653</v>
      </c>
      <c r="Q447" s="5">
        <v>27716575</v>
      </c>
      <c r="S447" t="s">
        <v>42</v>
      </c>
      <c r="T447" t="s">
        <v>266</v>
      </c>
      <c r="U447" t="s">
        <v>17163</v>
      </c>
      <c r="V447" t="s">
        <v>3298</v>
      </c>
    </row>
    <row r="448" spans="1:22" ht="15" x14ac:dyDescent="0.35">
      <c r="A448" s="5" t="s">
        <v>1577</v>
      </c>
      <c r="B448" s="344" t="s">
        <v>822</v>
      </c>
      <c r="C448" s="5" t="s">
        <v>1578</v>
      </c>
      <c r="D448" s="5" t="s">
        <v>9807</v>
      </c>
      <c r="E448" s="5" t="s">
        <v>6</v>
      </c>
      <c r="F448" s="5" t="s">
        <v>134</v>
      </c>
      <c r="G448" s="5" t="s">
        <v>8</v>
      </c>
      <c r="H448" s="5" t="s">
        <v>6</v>
      </c>
      <c r="I448" s="360" t="s">
        <v>8151</v>
      </c>
      <c r="K448" s="5" t="s">
        <v>135</v>
      </c>
      <c r="L448" s="5" t="s">
        <v>1514</v>
      </c>
      <c r="M448" s="5" t="s">
        <v>1514</v>
      </c>
      <c r="N448" s="5" t="s">
        <v>1578</v>
      </c>
      <c r="O448" s="5" t="s">
        <v>15255</v>
      </c>
      <c r="P448" s="5" t="s">
        <v>12981</v>
      </c>
      <c r="Q448" s="5">
        <v>27300410</v>
      </c>
      <c r="S448" t="s">
        <v>42</v>
      </c>
      <c r="T448" t="s">
        <v>1576</v>
      </c>
      <c r="U448" t="s">
        <v>17164</v>
      </c>
      <c r="V448" t="s">
        <v>1578</v>
      </c>
    </row>
    <row r="449" spans="1:22" ht="15" x14ac:dyDescent="0.35">
      <c r="A449" s="5" t="s">
        <v>1332</v>
      </c>
      <c r="B449" s="344" t="s">
        <v>1334</v>
      </c>
      <c r="C449" s="5" t="s">
        <v>1333</v>
      </c>
      <c r="D449" s="5" t="s">
        <v>1063</v>
      </c>
      <c r="E449" s="5" t="s">
        <v>10</v>
      </c>
      <c r="F449" s="5" t="s">
        <v>42</v>
      </c>
      <c r="G449" s="5" t="s">
        <v>1064</v>
      </c>
      <c r="H449" s="5" t="s">
        <v>9</v>
      </c>
      <c r="I449" s="360" t="s">
        <v>7848</v>
      </c>
      <c r="K449" s="5" t="s">
        <v>43</v>
      </c>
      <c r="L449" s="5" t="s">
        <v>1063</v>
      </c>
      <c r="M449" s="5" t="s">
        <v>11537</v>
      </c>
      <c r="N449" s="5" t="s">
        <v>1333</v>
      </c>
      <c r="O449" s="5" t="s">
        <v>15255</v>
      </c>
      <c r="P449" s="5" t="s">
        <v>15959</v>
      </c>
      <c r="Q449" s="5">
        <v>27705669</v>
      </c>
      <c r="S449" t="s">
        <v>42</v>
      </c>
      <c r="T449" t="s">
        <v>861</v>
      </c>
      <c r="U449" t="s">
        <v>17165</v>
      </c>
      <c r="V449" t="s">
        <v>1333</v>
      </c>
    </row>
    <row r="450" spans="1:22" ht="15" x14ac:dyDescent="0.35">
      <c r="A450" s="5" t="s">
        <v>1317</v>
      </c>
      <c r="B450" s="344" t="s">
        <v>547</v>
      </c>
      <c r="C450" s="5" t="s">
        <v>1318</v>
      </c>
      <c r="D450" s="5" t="s">
        <v>1063</v>
      </c>
      <c r="E450" s="5" t="s">
        <v>8</v>
      </c>
      <c r="F450" s="5" t="s">
        <v>42</v>
      </c>
      <c r="G450" s="5" t="s">
        <v>1064</v>
      </c>
      <c r="H450" s="5" t="s">
        <v>8</v>
      </c>
      <c r="I450" s="360" t="s">
        <v>7847</v>
      </c>
      <c r="K450" s="5" t="s">
        <v>43</v>
      </c>
      <c r="L450" s="5" t="s">
        <v>1063</v>
      </c>
      <c r="M450" s="5" t="s">
        <v>11535</v>
      </c>
      <c r="N450" s="5" t="s">
        <v>1318</v>
      </c>
      <c r="O450" s="5" t="s">
        <v>15255</v>
      </c>
      <c r="P450" s="5" t="s">
        <v>8536</v>
      </c>
      <c r="Q450" s="5">
        <v>27718152</v>
      </c>
      <c r="S450" t="s">
        <v>42</v>
      </c>
      <c r="T450" t="s">
        <v>1316</v>
      </c>
      <c r="U450" t="s">
        <v>17166</v>
      </c>
      <c r="V450" t="s">
        <v>1318</v>
      </c>
    </row>
    <row r="451" spans="1:22" ht="15" x14ac:dyDescent="0.35">
      <c r="A451" s="5" t="s">
        <v>11254</v>
      </c>
      <c r="B451" s="344" t="s">
        <v>7024</v>
      </c>
      <c r="C451" s="5" t="s">
        <v>11255</v>
      </c>
      <c r="D451" s="5" t="s">
        <v>1063</v>
      </c>
      <c r="E451" s="5" t="s">
        <v>12</v>
      </c>
      <c r="F451" s="5" t="s">
        <v>42</v>
      </c>
      <c r="G451" s="5" t="s">
        <v>1064</v>
      </c>
      <c r="H451" s="5" t="s">
        <v>11</v>
      </c>
      <c r="I451" s="360" t="s">
        <v>7850</v>
      </c>
      <c r="K451" s="5" t="s">
        <v>43</v>
      </c>
      <c r="L451" s="5" t="s">
        <v>1063</v>
      </c>
      <c r="M451" s="5" t="s">
        <v>1458</v>
      </c>
      <c r="N451" s="5" t="s">
        <v>11255</v>
      </c>
      <c r="O451" s="5" t="s">
        <v>15255</v>
      </c>
      <c r="P451" s="5" t="s">
        <v>16104</v>
      </c>
      <c r="Q451" s="5">
        <v>71219393</v>
      </c>
      <c r="S451" t="s">
        <v>42</v>
      </c>
      <c r="T451" t="s">
        <v>12345</v>
      </c>
      <c r="U451" t="s">
        <v>17167</v>
      </c>
      <c r="V451" t="s">
        <v>11255</v>
      </c>
    </row>
    <row r="452" spans="1:22" ht="15" x14ac:dyDescent="0.35">
      <c r="A452" s="5" t="s">
        <v>1156</v>
      </c>
      <c r="B452" s="344" t="s">
        <v>6388</v>
      </c>
      <c r="C452" s="5" t="s">
        <v>2685</v>
      </c>
      <c r="D452" s="5" t="s">
        <v>1063</v>
      </c>
      <c r="E452" s="5" t="s">
        <v>7</v>
      </c>
      <c r="F452" s="5" t="s">
        <v>42</v>
      </c>
      <c r="G452" s="5" t="s">
        <v>1064</v>
      </c>
      <c r="H452" s="5" t="s">
        <v>20</v>
      </c>
      <c r="I452" s="360" t="s">
        <v>7855</v>
      </c>
      <c r="K452" s="5" t="s">
        <v>43</v>
      </c>
      <c r="L452" s="5" t="s">
        <v>1063</v>
      </c>
      <c r="M452" s="5" t="s">
        <v>1105</v>
      </c>
      <c r="N452" s="5" t="s">
        <v>11878</v>
      </c>
      <c r="O452" s="5" t="s">
        <v>15255</v>
      </c>
      <c r="P452" s="5" t="s">
        <v>13607</v>
      </c>
      <c r="Q452" s="5">
        <v>60030581</v>
      </c>
      <c r="S452" t="s">
        <v>42</v>
      </c>
      <c r="T452" t="s">
        <v>1155</v>
      </c>
      <c r="U452" t="s">
        <v>17168</v>
      </c>
      <c r="V452" t="s">
        <v>2685</v>
      </c>
    </row>
    <row r="453" spans="1:22" ht="15" x14ac:dyDescent="0.35">
      <c r="A453" s="5" t="s">
        <v>11304</v>
      </c>
      <c r="B453" s="344" t="s">
        <v>7191</v>
      </c>
      <c r="C453" s="5" t="s">
        <v>451</v>
      </c>
      <c r="D453" s="5" t="s">
        <v>1063</v>
      </c>
      <c r="E453" s="5" t="s">
        <v>14</v>
      </c>
      <c r="F453" s="5" t="s">
        <v>42</v>
      </c>
      <c r="G453" s="5" t="s">
        <v>1064</v>
      </c>
      <c r="H453" s="5" t="s">
        <v>12</v>
      </c>
      <c r="I453" s="360" t="s">
        <v>7851</v>
      </c>
      <c r="K453" s="5" t="s">
        <v>43</v>
      </c>
      <c r="L453" s="5" t="s">
        <v>1063</v>
      </c>
      <c r="M453" s="5" t="s">
        <v>11329</v>
      </c>
      <c r="N453" s="5" t="s">
        <v>451</v>
      </c>
      <c r="O453" s="5" t="s">
        <v>15255</v>
      </c>
      <c r="P453" s="5" t="s">
        <v>13608</v>
      </c>
      <c r="Q453" s="5">
        <v>71219489</v>
      </c>
      <c r="S453" t="s">
        <v>42</v>
      </c>
      <c r="T453" t="s">
        <v>1522</v>
      </c>
      <c r="U453" t="s">
        <v>17169</v>
      </c>
      <c r="V453" t="s">
        <v>451</v>
      </c>
    </row>
    <row r="454" spans="1:22" ht="15" x14ac:dyDescent="0.35">
      <c r="A454" s="5" t="s">
        <v>1392</v>
      </c>
      <c r="B454" s="344" t="s">
        <v>1394</v>
      </c>
      <c r="C454" s="5" t="s">
        <v>225</v>
      </c>
      <c r="D454" s="5" t="s">
        <v>1063</v>
      </c>
      <c r="E454" s="5" t="s">
        <v>15</v>
      </c>
      <c r="F454" s="5" t="s">
        <v>42</v>
      </c>
      <c r="G454" s="5" t="s">
        <v>1064</v>
      </c>
      <c r="H454" s="5" t="s">
        <v>10</v>
      </c>
      <c r="I454" s="360" t="s">
        <v>7849</v>
      </c>
      <c r="K454" s="5" t="s">
        <v>43</v>
      </c>
      <c r="L454" s="5" t="s">
        <v>1063</v>
      </c>
      <c r="M454" s="5" t="s">
        <v>603</v>
      </c>
      <c r="N454" s="5" t="s">
        <v>11831</v>
      </c>
      <c r="O454" s="5" t="s">
        <v>15255</v>
      </c>
      <c r="P454" s="5" t="s">
        <v>11900</v>
      </c>
      <c r="Q454" s="5">
        <v>27311078</v>
      </c>
      <c r="S454" t="s">
        <v>42</v>
      </c>
      <c r="T454" t="s">
        <v>6584</v>
      </c>
      <c r="U454" t="s">
        <v>17170</v>
      </c>
      <c r="V454" t="s">
        <v>225</v>
      </c>
    </row>
    <row r="455" spans="1:22" ht="15" x14ac:dyDescent="0.35">
      <c r="A455" s="5" t="s">
        <v>1437</v>
      </c>
      <c r="B455" s="344" t="s">
        <v>1438</v>
      </c>
      <c r="C455" s="5" t="s">
        <v>672</v>
      </c>
      <c r="D455" s="5" t="s">
        <v>1063</v>
      </c>
      <c r="E455" s="5" t="s">
        <v>15</v>
      </c>
      <c r="F455" s="5" t="s">
        <v>42</v>
      </c>
      <c r="G455" s="5" t="s">
        <v>1064</v>
      </c>
      <c r="H455" s="5" t="s">
        <v>10</v>
      </c>
      <c r="I455" s="360" t="s">
        <v>7849</v>
      </c>
      <c r="K455" s="5" t="s">
        <v>43</v>
      </c>
      <c r="L455" s="5" t="s">
        <v>1063</v>
      </c>
      <c r="M455" s="5" t="s">
        <v>603</v>
      </c>
      <c r="N455" s="5" t="s">
        <v>672</v>
      </c>
      <c r="O455" s="5" t="s">
        <v>15255</v>
      </c>
      <c r="P455" s="5" t="s">
        <v>15830</v>
      </c>
      <c r="S455" t="s">
        <v>42</v>
      </c>
      <c r="T455" t="s">
        <v>852</v>
      </c>
      <c r="U455" t="s">
        <v>17171</v>
      </c>
      <c r="V455" t="s">
        <v>672</v>
      </c>
    </row>
    <row r="456" spans="1:22" ht="15" x14ac:dyDescent="0.35">
      <c r="A456" s="5" t="s">
        <v>1397</v>
      </c>
      <c r="B456" s="344" t="s">
        <v>1400</v>
      </c>
      <c r="C456" s="5" t="s">
        <v>1398</v>
      </c>
      <c r="D456" s="5" t="s">
        <v>1063</v>
      </c>
      <c r="E456" s="5" t="s">
        <v>15</v>
      </c>
      <c r="F456" s="5" t="s">
        <v>42</v>
      </c>
      <c r="G456" s="5" t="s">
        <v>1064</v>
      </c>
      <c r="H456" s="5" t="s">
        <v>10</v>
      </c>
      <c r="I456" s="360" t="s">
        <v>7849</v>
      </c>
      <c r="K456" s="5" t="s">
        <v>43</v>
      </c>
      <c r="L456" s="5" t="s">
        <v>1063</v>
      </c>
      <c r="M456" s="5" t="s">
        <v>603</v>
      </c>
      <c r="N456" s="5" t="s">
        <v>1399</v>
      </c>
      <c r="O456" s="5" t="s">
        <v>15255</v>
      </c>
      <c r="P456" s="5" t="s">
        <v>13602</v>
      </c>
      <c r="Q456" s="5">
        <v>71219411</v>
      </c>
      <c r="S456" t="s">
        <v>42</v>
      </c>
      <c r="T456" t="s">
        <v>1396</v>
      </c>
      <c r="U456" t="s">
        <v>17172</v>
      </c>
      <c r="V456" t="s">
        <v>1398</v>
      </c>
    </row>
    <row r="457" spans="1:22" ht="15" x14ac:dyDescent="0.35">
      <c r="A457" s="5" t="s">
        <v>1509</v>
      </c>
      <c r="B457" s="344" t="s">
        <v>1511</v>
      </c>
      <c r="C457" s="5" t="s">
        <v>1510</v>
      </c>
      <c r="D457" s="5" t="s">
        <v>1063</v>
      </c>
      <c r="E457" s="5" t="s">
        <v>12</v>
      </c>
      <c r="F457" s="5" t="s">
        <v>42</v>
      </c>
      <c r="G457" s="5" t="s">
        <v>1064</v>
      </c>
      <c r="H457" s="5" t="s">
        <v>11</v>
      </c>
      <c r="I457" s="360" t="s">
        <v>7850</v>
      </c>
      <c r="K457" s="5" t="s">
        <v>43</v>
      </c>
      <c r="L457" s="5" t="s">
        <v>1063</v>
      </c>
      <c r="M457" s="5" t="s">
        <v>1458</v>
      </c>
      <c r="N457" s="5" t="s">
        <v>1510</v>
      </c>
      <c r="O457" s="5" t="s">
        <v>15255</v>
      </c>
      <c r="P457" s="5" t="s">
        <v>12976</v>
      </c>
      <c r="Q457" s="5">
        <v>71219358</v>
      </c>
      <c r="S457" t="s">
        <v>42</v>
      </c>
      <c r="T457" t="s">
        <v>7371</v>
      </c>
      <c r="U457" t="s">
        <v>17173</v>
      </c>
      <c r="V457" t="s">
        <v>1510</v>
      </c>
    </row>
    <row r="458" spans="1:22" ht="15" x14ac:dyDescent="0.35">
      <c r="A458" s="5" t="s">
        <v>1181</v>
      </c>
      <c r="B458" s="344" t="s">
        <v>1089</v>
      </c>
      <c r="C458" s="5" t="s">
        <v>11698</v>
      </c>
      <c r="D458" s="5" t="s">
        <v>1063</v>
      </c>
      <c r="E458" s="5" t="s">
        <v>16</v>
      </c>
      <c r="F458" s="5" t="s">
        <v>42</v>
      </c>
      <c r="G458" s="5" t="s">
        <v>1064</v>
      </c>
      <c r="H458" s="5" t="s">
        <v>6</v>
      </c>
      <c r="I458" s="360" t="s">
        <v>7845</v>
      </c>
      <c r="K458" s="5" t="s">
        <v>43</v>
      </c>
      <c r="L458" s="5" t="s">
        <v>1063</v>
      </c>
      <c r="M458" s="5" t="s">
        <v>15295</v>
      </c>
      <c r="N458" s="5" t="s">
        <v>11698</v>
      </c>
      <c r="O458" s="5" t="s">
        <v>15255</v>
      </c>
      <c r="P458" s="5" t="s">
        <v>1183</v>
      </c>
      <c r="Q458" s="5">
        <v>27701655</v>
      </c>
      <c r="S458" t="s">
        <v>42</v>
      </c>
      <c r="T458" t="s">
        <v>6579</v>
      </c>
      <c r="U458" t="s">
        <v>17174</v>
      </c>
      <c r="V458" t="s">
        <v>11698</v>
      </c>
    </row>
    <row r="459" spans="1:22" ht="15" x14ac:dyDescent="0.35">
      <c r="A459" s="5" t="s">
        <v>1198</v>
      </c>
      <c r="B459" s="344" t="s">
        <v>1200</v>
      </c>
      <c r="C459" s="5" t="s">
        <v>1199</v>
      </c>
      <c r="D459" s="5" t="s">
        <v>1063</v>
      </c>
      <c r="E459" s="5" t="s">
        <v>8</v>
      </c>
      <c r="F459" s="5" t="s">
        <v>42</v>
      </c>
      <c r="G459" s="5" t="s">
        <v>1064</v>
      </c>
      <c r="H459" s="5" t="s">
        <v>8</v>
      </c>
      <c r="I459" s="360" t="s">
        <v>7847</v>
      </c>
      <c r="K459" s="5" t="s">
        <v>43</v>
      </c>
      <c r="L459" s="5" t="s">
        <v>1063</v>
      </c>
      <c r="M459" s="5" t="s">
        <v>11535</v>
      </c>
      <c r="N459" s="5" t="s">
        <v>11712</v>
      </c>
      <c r="O459" s="5" t="s">
        <v>15255</v>
      </c>
      <c r="P459" s="5" t="s">
        <v>10805</v>
      </c>
      <c r="Q459" s="5">
        <v>27704624</v>
      </c>
      <c r="S459" t="s">
        <v>42</v>
      </c>
      <c r="T459" t="s">
        <v>6580</v>
      </c>
      <c r="U459" t="s">
        <v>17175</v>
      </c>
      <c r="V459" t="s">
        <v>1199</v>
      </c>
    </row>
    <row r="460" spans="1:22" ht="15" x14ac:dyDescent="0.35">
      <c r="A460" s="5" t="s">
        <v>1439</v>
      </c>
      <c r="B460" s="344" t="s">
        <v>1440</v>
      </c>
      <c r="C460" s="5" t="s">
        <v>515</v>
      </c>
      <c r="D460" s="5" t="s">
        <v>1063</v>
      </c>
      <c r="E460" s="5" t="s">
        <v>11</v>
      </c>
      <c r="F460" s="5" t="s">
        <v>42</v>
      </c>
      <c r="G460" s="5" t="s">
        <v>1064</v>
      </c>
      <c r="H460" s="5" t="s">
        <v>14</v>
      </c>
      <c r="I460" s="360" t="s">
        <v>7852</v>
      </c>
      <c r="K460" s="5" t="s">
        <v>43</v>
      </c>
      <c r="L460" s="5" t="s">
        <v>1063</v>
      </c>
      <c r="M460" s="5" t="s">
        <v>14388</v>
      </c>
      <c r="N460" s="5" t="s">
        <v>515</v>
      </c>
      <c r="O460" s="5" t="s">
        <v>15255</v>
      </c>
      <c r="P460" s="5" t="s">
        <v>14646</v>
      </c>
      <c r="Q460" s="5">
        <v>40047013</v>
      </c>
      <c r="S460" t="s">
        <v>42</v>
      </c>
      <c r="T460" t="s">
        <v>6586</v>
      </c>
      <c r="U460" t="s">
        <v>17176</v>
      </c>
      <c r="V460" t="s">
        <v>515</v>
      </c>
    </row>
    <row r="461" spans="1:22" ht="15" x14ac:dyDescent="0.35">
      <c r="A461" s="5" t="s">
        <v>1528</v>
      </c>
      <c r="B461" s="344" t="s">
        <v>1148</v>
      </c>
      <c r="C461" s="5" t="s">
        <v>1529</v>
      </c>
      <c r="D461" s="5" t="s">
        <v>1063</v>
      </c>
      <c r="E461" s="5" t="s">
        <v>14</v>
      </c>
      <c r="F461" s="5" t="s">
        <v>42</v>
      </c>
      <c r="G461" s="5" t="s">
        <v>1064</v>
      </c>
      <c r="H461" s="5" t="s">
        <v>12</v>
      </c>
      <c r="I461" s="360" t="s">
        <v>7851</v>
      </c>
      <c r="K461" s="5" t="s">
        <v>43</v>
      </c>
      <c r="L461" s="5" t="s">
        <v>1063</v>
      </c>
      <c r="M461" s="5" t="s">
        <v>11329</v>
      </c>
      <c r="N461" s="5" t="s">
        <v>1529</v>
      </c>
      <c r="O461" s="5" t="s">
        <v>15255</v>
      </c>
      <c r="P461" s="5" t="s">
        <v>10055</v>
      </c>
      <c r="Q461" s="5">
        <v>27360126</v>
      </c>
      <c r="S461" t="s">
        <v>42</v>
      </c>
      <c r="T461" t="s">
        <v>1527</v>
      </c>
      <c r="U461" t="s">
        <v>17177</v>
      </c>
      <c r="V461" t="s">
        <v>1529</v>
      </c>
    </row>
    <row r="462" spans="1:22" ht="15" x14ac:dyDescent="0.35">
      <c r="A462" s="5" t="s">
        <v>8550</v>
      </c>
      <c r="B462" s="344" t="s">
        <v>7147</v>
      </c>
      <c r="C462" s="5" t="s">
        <v>8551</v>
      </c>
      <c r="D462" s="5" t="s">
        <v>9807</v>
      </c>
      <c r="E462" s="5" t="s">
        <v>10</v>
      </c>
      <c r="F462" s="5" t="s">
        <v>134</v>
      </c>
      <c r="G462" s="5" t="s">
        <v>8</v>
      </c>
      <c r="H462" s="5" t="s">
        <v>10</v>
      </c>
      <c r="I462" s="360" t="s">
        <v>8155</v>
      </c>
      <c r="K462" s="5" t="s">
        <v>135</v>
      </c>
      <c r="L462" s="5" t="s">
        <v>1514</v>
      </c>
      <c r="M462" s="5" t="s">
        <v>11553</v>
      </c>
      <c r="N462" s="5" t="s">
        <v>8551</v>
      </c>
      <c r="O462" s="5" t="s">
        <v>15255</v>
      </c>
      <c r="P462" s="5" t="s">
        <v>13616</v>
      </c>
      <c r="Q462" s="5">
        <v>84057996</v>
      </c>
      <c r="R462" s="5">
        <v>85115147</v>
      </c>
      <c r="S462" t="s">
        <v>42</v>
      </c>
      <c r="T462" t="s">
        <v>1795</v>
      </c>
      <c r="U462" t="s">
        <v>17178</v>
      </c>
      <c r="V462" t="s">
        <v>8551</v>
      </c>
    </row>
    <row r="463" spans="1:22" ht="15" x14ac:dyDescent="0.35">
      <c r="A463" s="5" t="s">
        <v>15402</v>
      </c>
      <c r="B463" s="344" t="s">
        <v>7433</v>
      </c>
      <c r="C463" s="5" t="s">
        <v>15472</v>
      </c>
      <c r="D463" s="5" t="s">
        <v>1063</v>
      </c>
      <c r="E463" s="5" t="s">
        <v>9</v>
      </c>
      <c r="F463" s="5" t="s">
        <v>42</v>
      </c>
      <c r="G463" s="5" t="s">
        <v>1064</v>
      </c>
      <c r="H463" s="5" t="s">
        <v>15</v>
      </c>
      <c r="I463" s="360" t="s">
        <v>7853</v>
      </c>
      <c r="K463" s="5" t="s">
        <v>43</v>
      </c>
      <c r="L463" s="5" t="s">
        <v>1063</v>
      </c>
      <c r="M463" s="5" t="s">
        <v>11285</v>
      </c>
      <c r="N463" s="5" t="s">
        <v>13849</v>
      </c>
      <c r="O463" s="5" t="s">
        <v>15255</v>
      </c>
      <c r="P463" s="5" t="s">
        <v>16413</v>
      </c>
      <c r="Q463" s="5">
        <v>22005213</v>
      </c>
      <c r="S463" t="s">
        <v>42</v>
      </c>
      <c r="T463" t="s">
        <v>785</v>
      </c>
      <c r="U463" t="s">
        <v>17179</v>
      </c>
      <c r="V463" t="s">
        <v>15472</v>
      </c>
    </row>
    <row r="464" spans="1:22" ht="15" x14ac:dyDescent="0.35">
      <c r="A464" s="5" t="s">
        <v>1733</v>
      </c>
      <c r="B464" s="344" t="s">
        <v>6416</v>
      </c>
      <c r="C464" s="5" t="s">
        <v>1734</v>
      </c>
      <c r="D464" s="5" t="s">
        <v>9807</v>
      </c>
      <c r="E464" s="5" t="s">
        <v>9</v>
      </c>
      <c r="F464" s="5" t="s">
        <v>134</v>
      </c>
      <c r="G464" s="5" t="s">
        <v>8</v>
      </c>
      <c r="H464" s="5" t="s">
        <v>8</v>
      </c>
      <c r="I464" s="360" t="s">
        <v>8153</v>
      </c>
      <c r="K464" s="5" t="s">
        <v>135</v>
      </c>
      <c r="L464" s="5" t="s">
        <v>1514</v>
      </c>
      <c r="M464" s="5" t="s">
        <v>1594</v>
      </c>
      <c r="N464" s="5" t="s">
        <v>1734</v>
      </c>
      <c r="O464" s="5" t="s">
        <v>15255</v>
      </c>
      <c r="P464" s="5" t="s">
        <v>15939</v>
      </c>
      <c r="Q464" s="5">
        <v>87572622</v>
      </c>
      <c r="R464" s="5">
        <v>22001383</v>
      </c>
      <c r="S464" t="s">
        <v>42</v>
      </c>
      <c r="T464" t="s">
        <v>1195</v>
      </c>
      <c r="U464" t="s">
        <v>17180</v>
      </c>
      <c r="V464" t="s">
        <v>1734</v>
      </c>
    </row>
    <row r="465" spans="1:22" ht="15" x14ac:dyDescent="0.35">
      <c r="A465" s="5" t="s">
        <v>1221</v>
      </c>
      <c r="B465" s="344" t="s">
        <v>1222</v>
      </c>
      <c r="C465" s="5" t="s">
        <v>7357</v>
      </c>
      <c r="D465" s="5" t="s">
        <v>1063</v>
      </c>
      <c r="E465" s="5" t="s">
        <v>9</v>
      </c>
      <c r="F465" s="5" t="s">
        <v>134</v>
      </c>
      <c r="G465" s="5" t="s">
        <v>10</v>
      </c>
      <c r="H465" s="5" t="s">
        <v>9</v>
      </c>
      <c r="I465" s="360" t="s">
        <v>8166</v>
      </c>
      <c r="K465" s="5" t="s">
        <v>135</v>
      </c>
      <c r="L465" s="5" t="s">
        <v>14477</v>
      </c>
      <c r="M465" s="5" t="s">
        <v>14593</v>
      </c>
      <c r="N465" s="5" t="s">
        <v>11702</v>
      </c>
      <c r="O465" s="5" t="s">
        <v>15255</v>
      </c>
      <c r="P465" s="5" t="s">
        <v>8420</v>
      </c>
      <c r="Q465" s="5">
        <v>27438255</v>
      </c>
      <c r="S465" t="s">
        <v>42</v>
      </c>
      <c r="T465" t="s">
        <v>264</v>
      </c>
      <c r="U465" t="s">
        <v>17181</v>
      </c>
      <c r="V465" t="s">
        <v>7357</v>
      </c>
    </row>
    <row r="466" spans="1:22" ht="15" x14ac:dyDescent="0.35">
      <c r="A466" s="5" t="s">
        <v>14981</v>
      </c>
      <c r="B466" s="344" t="s">
        <v>8770</v>
      </c>
      <c r="C466" s="5" t="s">
        <v>424</v>
      </c>
      <c r="D466" s="5" t="s">
        <v>9807</v>
      </c>
      <c r="E466" s="5" t="s">
        <v>7</v>
      </c>
      <c r="F466" s="5" t="s">
        <v>134</v>
      </c>
      <c r="G466" s="5" t="s">
        <v>8</v>
      </c>
      <c r="H466" s="5" t="s">
        <v>15</v>
      </c>
      <c r="I466" s="360" t="s">
        <v>8159</v>
      </c>
      <c r="K466" s="5" t="s">
        <v>135</v>
      </c>
      <c r="L466" s="5" t="s">
        <v>1514</v>
      </c>
      <c r="M466" s="5" t="s">
        <v>14583</v>
      </c>
      <c r="N466" s="5" t="s">
        <v>424</v>
      </c>
      <c r="O466" s="5" t="s">
        <v>15255</v>
      </c>
      <c r="P466" s="5" t="s">
        <v>14982</v>
      </c>
      <c r="Q466" s="5">
        <v>22001719</v>
      </c>
      <c r="S466" t="s">
        <v>42</v>
      </c>
      <c r="T466" t="s">
        <v>1650</v>
      </c>
      <c r="U466" t="s">
        <v>17182</v>
      </c>
      <c r="V466" t="s">
        <v>424</v>
      </c>
    </row>
    <row r="467" spans="1:22" ht="15" x14ac:dyDescent="0.35">
      <c r="A467" s="5" t="s">
        <v>11281</v>
      </c>
      <c r="B467" s="344" t="s">
        <v>11282</v>
      </c>
      <c r="C467" s="5" t="s">
        <v>230</v>
      </c>
      <c r="D467" s="5" t="s">
        <v>1063</v>
      </c>
      <c r="E467" s="5" t="s">
        <v>7</v>
      </c>
      <c r="F467" s="5" t="s">
        <v>42</v>
      </c>
      <c r="G467" s="5" t="s">
        <v>1064</v>
      </c>
      <c r="H467" s="5" t="s">
        <v>16</v>
      </c>
      <c r="I467" s="360" t="s">
        <v>7854</v>
      </c>
      <c r="K467" s="5" t="s">
        <v>43</v>
      </c>
      <c r="L467" s="5" t="s">
        <v>1063</v>
      </c>
      <c r="M467" s="5" t="s">
        <v>1110</v>
      </c>
      <c r="N467" s="5" t="s">
        <v>230</v>
      </c>
      <c r="O467" s="5" t="s">
        <v>15255</v>
      </c>
      <c r="P467" s="5" t="s">
        <v>9449</v>
      </c>
      <c r="S467" t="s">
        <v>42</v>
      </c>
      <c r="T467" t="s">
        <v>903</v>
      </c>
      <c r="U467" t="s">
        <v>17183</v>
      </c>
      <c r="V467" t="s">
        <v>230</v>
      </c>
    </row>
    <row r="468" spans="1:22" ht="15" x14ac:dyDescent="0.35">
      <c r="A468" s="5" t="s">
        <v>12806</v>
      </c>
      <c r="B468" s="344" t="s">
        <v>12807</v>
      </c>
      <c r="C468" s="5" t="s">
        <v>196</v>
      </c>
      <c r="D468" s="5" t="s">
        <v>9807</v>
      </c>
      <c r="E468" s="5" t="s">
        <v>8</v>
      </c>
      <c r="F468" s="5" t="s">
        <v>134</v>
      </c>
      <c r="G468" s="5" t="s">
        <v>8</v>
      </c>
      <c r="H468" s="5" t="s">
        <v>8</v>
      </c>
      <c r="I468" s="360" t="s">
        <v>8153</v>
      </c>
      <c r="K468" s="5" t="s">
        <v>135</v>
      </c>
      <c r="L468" s="5" t="s">
        <v>1514</v>
      </c>
      <c r="M468" s="5" t="s">
        <v>1594</v>
      </c>
      <c r="N468" s="5" t="s">
        <v>196</v>
      </c>
      <c r="O468" s="5" t="s">
        <v>15255</v>
      </c>
      <c r="P468" s="5" t="s">
        <v>12977</v>
      </c>
      <c r="Q468" s="5">
        <v>88159088</v>
      </c>
      <c r="R468" s="5">
        <v>27300744</v>
      </c>
      <c r="S468" t="s">
        <v>42</v>
      </c>
      <c r="T468" t="s">
        <v>1478</v>
      </c>
      <c r="U468" t="s">
        <v>17184</v>
      </c>
      <c r="V468" t="s">
        <v>196</v>
      </c>
    </row>
    <row r="469" spans="1:22" ht="15" x14ac:dyDescent="0.35">
      <c r="A469" s="5" t="s">
        <v>1159</v>
      </c>
      <c r="B469" s="344" t="s">
        <v>1161</v>
      </c>
      <c r="C469" s="5" t="s">
        <v>9904</v>
      </c>
      <c r="D469" s="5" t="s">
        <v>1063</v>
      </c>
      <c r="E469" s="5" t="s">
        <v>7</v>
      </c>
      <c r="F469" s="5" t="s">
        <v>42</v>
      </c>
      <c r="G469" s="5" t="s">
        <v>1064</v>
      </c>
      <c r="H469" s="5" t="s">
        <v>20</v>
      </c>
      <c r="I469" s="360" t="s">
        <v>7855</v>
      </c>
      <c r="K469" s="5" t="s">
        <v>43</v>
      </c>
      <c r="L469" s="5" t="s">
        <v>1063</v>
      </c>
      <c r="M469" s="5" t="s">
        <v>1105</v>
      </c>
      <c r="N469" s="5" t="s">
        <v>79</v>
      </c>
      <c r="O469" s="5" t="s">
        <v>15255</v>
      </c>
      <c r="P469" s="5" t="s">
        <v>1160</v>
      </c>
      <c r="Q469" s="5">
        <v>27423084</v>
      </c>
      <c r="S469" t="s">
        <v>42</v>
      </c>
      <c r="T469" t="s">
        <v>1158</v>
      </c>
      <c r="U469" t="s">
        <v>17185</v>
      </c>
      <c r="V469" t="s">
        <v>9904</v>
      </c>
    </row>
    <row r="470" spans="1:22" ht="15" x14ac:dyDescent="0.35">
      <c r="A470" s="5" t="s">
        <v>1323</v>
      </c>
      <c r="B470" s="344" t="s">
        <v>789</v>
      </c>
      <c r="C470" s="5" t="s">
        <v>9805</v>
      </c>
      <c r="D470" s="5" t="s">
        <v>1063</v>
      </c>
      <c r="E470" s="5" t="s">
        <v>8</v>
      </c>
      <c r="F470" s="5" t="s">
        <v>42</v>
      </c>
      <c r="G470" s="5" t="s">
        <v>1064</v>
      </c>
      <c r="H470" s="5" t="s">
        <v>8</v>
      </c>
      <c r="I470" s="360" t="s">
        <v>7847</v>
      </c>
      <c r="K470" s="5" t="s">
        <v>43</v>
      </c>
      <c r="L470" s="5" t="s">
        <v>1063</v>
      </c>
      <c r="M470" s="5" t="s">
        <v>11535</v>
      </c>
      <c r="N470" s="5" t="s">
        <v>209</v>
      </c>
      <c r="O470" s="5" t="s">
        <v>15255</v>
      </c>
      <c r="P470" s="5" t="s">
        <v>9400</v>
      </c>
      <c r="Q470" s="5">
        <v>27710364</v>
      </c>
      <c r="R470" s="5">
        <v>27715223</v>
      </c>
      <c r="S470" t="s">
        <v>42</v>
      </c>
      <c r="T470" t="s">
        <v>1322</v>
      </c>
      <c r="U470" t="s">
        <v>17186</v>
      </c>
      <c r="V470" t="s">
        <v>9805</v>
      </c>
    </row>
    <row r="471" spans="1:22" ht="15" x14ac:dyDescent="0.35">
      <c r="A471" s="5" t="s">
        <v>10374</v>
      </c>
      <c r="B471" s="344" t="s">
        <v>10375</v>
      </c>
      <c r="C471" s="5" t="s">
        <v>1516</v>
      </c>
      <c r="D471" s="5" t="s">
        <v>9807</v>
      </c>
      <c r="E471" s="5" t="s">
        <v>9</v>
      </c>
      <c r="F471" s="5" t="s">
        <v>134</v>
      </c>
      <c r="G471" s="5" t="s">
        <v>8</v>
      </c>
      <c r="H471" s="5" t="s">
        <v>14</v>
      </c>
      <c r="I471" s="360" t="s">
        <v>8158</v>
      </c>
      <c r="K471" s="5" t="s">
        <v>135</v>
      </c>
      <c r="L471" s="5" t="s">
        <v>1514</v>
      </c>
      <c r="M471" s="5" t="s">
        <v>1727</v>
      </c>
      <c r="N471" s="5" t="s">
        <v>1516</v>
      </c>
      <c r="O471" s="5" t="s">
        <v>15255</v>
      </c>
      <c r="P471" s="5" t="s">
        <v>16264</v>
      </c>
      <c r="Q471" s="5">
        <v>22002165</v>
      </c>
      <c r="R471" s="5">
        <v>88444530</v>
      </c>
      <c r="S471" t="s">
        <v>42</v>
      </c>
      <c r="T471" t="s">
        <v>1281</v>
      </c>
      <c r="U471" t="s">
        <v>17187</v>
      </c>
      <c r="V471" t="s">
        <v>1516</v>
      </c>
    </row>
    <row r="472" spans="1:22" ht="15" x14ac:dyDescent="0.35">
      <c r="A472" s="5" t="s">
        <v>1471</v>
      </c>
      <c r="B472" s="344" t="s">
        <v>1473</v>
      </c>
      <c r="C472" s="5" t="s">
        <v>1472</v>
      </c>
      <c r="D472" s="5" t="s">
        <v>1063</v>
      </c>
      <c r="E472" s="5" t="s">
        <v>12</v>
      </c>
      <c r="F472" s="5" t="s">
        <v>42</v>
      </c>
      <c r="G472" s="5" t="s">
        <v>1064</v>
      </c>
      <c r="H472" s="5" t="s">
        <v>8</v>
      </c>
      <c r="I472" s="360" t="s">
        <v>7847</v>
      </c>
      <c r="K472" s="5" t="s">
        <v>43</v>
      </c>
      <c r="L472" s="5" t="s">
        <v>1063</v>
      </c>
      <c r="M472" s="5" t="s">
        <v>11535</v>
      </c>
      <c r="N472" s="5" t="s">
        <v>1472</v>
      </c>
      <c r="O472" s="5" t="s">
        <v>15255</v>
      </c>
      <c r="P472" s="5" t="s">
        <v>11907</v>
      </c>
      <c r="Q472" s="5">
        <v>27371333</v>
      </c>
      <c r="S472" t="s">
        <v>42</v>
      </c>
      <c r="T472" t="s">
        <v>6589</v>
      </c>
      <c r="U472" t="s">
        <v>17188</v>
      </c>
      <c r="V472" t="s">
        <v>1472</v>
      </c>
    </row>
    <row r="473" spans="1:22" ht="15" x14ac:dyDescent="0.35">
      <c r="A473" s="5" t="s">
        <v>1777</v>
      </c>
      <c r="B473" s="344" t="s">
        <v>1778</v>
      </c>
      <c r="C473" s="5" t="s">
        <v>14767</v>
      </c>
      <c r="D473" s="5" t="s">
        <v>9807</v>
      </c>
      <c r="E473" s="5" t="s">
        <v>20</v>
      </c>
      <c r="F473" s="5" t="s">
        <v>134</v>
      </c>
      <c r="G473" s="5" t="s">
        <v>8</v>
      </c>
      <c r="H473" s="5" t="s">
        <v>11</v>
      </c>
      <c r="I473" s="360" t="s">
        <v>8156</v>
      </c>
      <c r="K473" s="5" t="s">
        <v>135</v>
      </c>
      <c r="L473" s="5" t="s">
        <v>1514</v>
      </c>
      <c r="M473" s="5" t="s">
        <v>12196</v>
      </c>
      <c r="N473" s="5" t="s">
        <v>14768</v>
      </c>
      <c r="O473" s="5" t="s">
        <v>15255</v>
      </c>
      <c r="P473" s="5" t="s">
        <v>16036</v>
      </c>
      <c r="Q473" s="5">
        <v>84369407</v>
      </c>
      <c r="R473" s="5">
        <v>88215142</v>
      </c>
      <c r="S473" t="s">
        <v>42</v>
      </c>
      <c r="T473" t="s">
        <v>1776</v>
      </c>
      <c r="U473" t="s">
        <v>17189</v>
      </c>
      <c r="V473" t="s">
        <v>14767</v>
      </c>
    </row>
    <row r="474" spans="1:22" ht="15" x14ac:dyDescent="0.35">
      <c r="A474" s="5" t="s">
        <v>1781</v>
      </c>
      <c r="B474" s="344" t="s">
        <v>1782</v>
      </c>
      <c r="C474" s="5" t="s">
        <v>14835</v>
      </c>
      <c r="D474" s="5" t="s">
        <v>9807</v>
      </c>
      <c r="E474" s="5" t="s">
        <v>10</v>
      </c>
      <c r="F474" s="5" t="s">
        <v>134</v>
      </c>
      <c r="G474" s="5" t="s">
        <v>8</v>
      </c>
      <c r="H474" s="5" t="s">
        <v>11</v>
      </c>
      <c r="I474" s="360" t="s">
        <v>8156</v>
      </c>
      <c r="K474" s="5" t="s">
        <v>135</v>
      </c>
      <c r="L474" s="5" t="s">
        <v>1514</v>
      </c>
      <c r="M474" s="5" t="s">
        <v>12196</v>
      </c>
      <c r="N474" s="5" t="s">
        <v>12196</v>
      </c>
      <c r="O474" s="5" t="s">
        <v>15255</v>
      </c>
      <c r="P474" s="5" t="s">
        <v>16163</v>
      </c>
      <c r="Q474" s="5">
        <v>83428986</v>
      </c>
      <c r="R474" s="5">
        <v>27705254</v>
      </c>
      <c r="S474" t="s">
        <v>42</v>
      </c>
      <c r="T474" t="s">
        <v>1780</v>
      </c>
      <c r="U474" t="s">
        <v>17190</v>
      </c>
      <c r="V474" t="s">
        <v>14835</v>
      </c>
    </row>
    <row r="475" spans="1:22" ht="15" x14ac:dyDescent="0.35">
      <c r="A475" s="5" t="s">
        <v>1336</v>
      </c>
      <c r="B475" s="344" t="s">
        <v>1338</v>
      </c>
      <c r="C475" s="5" t="s">
        <v>1337</v>
      </c>
      <c r="D475" s="5" t="s">
        <v>1063</v>
      </c>
      <c r="E475" s="5" t="s">
        <v>10</v>
      </c>
      <c r="F475" s="5" t="s">
        <v>42</v>
      </c>
      <c r="G475" s="5" t="s">
        <v>1064</v>
      </c>
      <c r="H475" s="5" t="s">
        <v>7</v>
      </c>
      <c r="I475" s="360" t="s">
        <v>7846</v>
      </c>
      <c r="K475" s="5" t="s">
        <v>43</v>
      </c>
      <c r="L475" s="5" t="s">
        <v>1063</v>
      </c>
      <c r="M475" s="5" t="s">
        <v>14387</v>
      </c>
      <c r="N475" s="5" t="s">
        <v>1337</v>
      </c>
      <c r="O475" s="5" t="s">
        <v>15255</v>
      </c>
      <c r="P475" s="5" t="s">
        <v>10127</v>
      </c>
      <c r="Q475" s="5">
        <v>27382249</v>
      </c>
      <c r="S475" t="s">
        <v>42</v>
      </c>
      <c r="T475" t="s">
        <v>988</v>
      </c>
      <c r="U475" t="s">
        <v>17191</v>
      </c>
      <c r="V475" t="s">
        <v>1337</v>
      </c>
    </row>
    <row r="476" spans="1:22" ht="15" x14ac:dyDescent="0.35">
      <c r="A476" s="5" t="s">
        <v>1069</v>
      </c>
      <c r="B476" s="344" t="s">
        <v>1072</v>
      </c>
      <c r="C476" s="5" t="s">
        <v>1070</v>
      </c>
      <c r="D476" s="5" t="s">
        <v>1063</v>
      </c>
      <c r="E476" s="5" t="s">
        <v>6</v>
      </c>
      <c r="F476" s="5" t="s">
        <v>42</v>
      </c>
      <c r="G476" s="5" t="s">
        <v>1064</v>
      </c>
      <c r="H476" s="5" t="s">
        <v>6</v>
      </c>
      <c r="I476" s="360" t="s">
        <v>7845</v>
      </c>
      <c r="K476" s="5" t="s">
        <v>43</v>
      </c>
      <c r="L476" s="5" t="s">
        <v>1063</v>
      </c>
      <c r="M476" s="5" t="s">
        <v>15295</v>
      </c>
      <c r="N476" s="5" t="s">
        <v>1070</v>
      </c>
      <c r="O476" s="5" t="s">
        <v>15255</v>
      </c>
      <c r="P476" s="5" t="s">
        <v>1071</v>
      </c>
      <c r="S476" t="s">
        <v>42</v>
      </c>
      <c r="T476" t="s">
        <v>1068</v>
      </c>
      <c r="U476" t="s">
        <v>17192</v>
      </c>
      <c r="V476" t="s">
        <v>1070</v>
      </c>
    </row>
    <row r="477" spans="1:22" ht="15" x14ac:dyDescent="0.35">
      <c r="A477" s="5" t="s">
        <v>1475</v>
      </c>
      <c r="B477" s="344" t="s">
        <v>1477</v>
      </c>
      <c r="C477" s="5" t="s">
        <v>1476</v>
      </c>
      <c r="D477" s="5" t="s">
        <v>1063</v>
      </c>
      <c r="E477" s="5" t="s">
        <v>12</v>
      </c>
      <c r="F477" s="5" t="s">
        <v>42</v>
      </c>
      <c r="G477" s="5" t="s">
        <v>1064</v>
      </c>
      <c r="H477" s="5" t="s">
        <v>11</v>
      </c>
      <c r="I477" s="360" t="s">
        <v>7850</v>
      </c>
      <c r="K477" s="5" t="s">
        <v>43</v>
      </c>
      <c r="L477" s="5" t="s">
        <v>1063</v>
      </c>
      <c r="M477" s="5" t="s">
        <v>1458</v>
      </c>
      <c r="N477" s="5" t="s">
        <v>1476</v>
      </c>
      <c r="O477" s="5" t="s">
        <v>15255</v>
      </c>
      <c r="P477" s="5" t="s">
        <v>8379</v>
      </c>
      <c r="Q477" s="5">
        <v>27370165</v>
      </c>
      <c r="S477" t="s">
        <v>42</v>
      </c>
      <c r="T477" t="s">
        <v>6590</v>
      </c>
      <c r="U477" t="s">
        <v>17193</v>
      </c>
      <c r="V477" t="s">
        <v>1476</v>
      </c>
    </row>
    <row r="478" spans="1:22" ht="15" x14ac:dyDescent="0.35">
      <c r="A478" s="5" t="s">
        <v>1403</v>
      </c>
      <c r="B478" s="344" t="s">
        <v>1405</v>
      </c>
      <c r="C478" s="5" t="s">
        <v>1404</v>
      </c>
      <c r="D478" s="5" t="s">
        <v>1063</v>
      </c>
      <c r="E478" s="5" t="s">
        <v>11</v>
      </c>
      <c r="F478" s="5" t="s">
        <v>42</v>
      </c>
      <c r="G478" s="5" t="s">
        <v>1064</v>
      </c>
      <c r="H478" s="5" t="s">
        <v>14</v>
      </c>
      <c r="I478" s="360" t="s">
        <v>7852</v>
      </c>
      <c r="K478" s="5" t="s">
        <v>43</v>
      </c>
      <c r="L478" s="5" t="s">
        <v>1063</v>
      </c>
      <c r="M478" s="5" t="s">
        <v>14388</v>
      </c>
      <c r="N478" s="5" t="s">
        <v>1404</v>
      </c>
      <c r="O478" s="5" t="s">
        <v>15255</v>
      </c>
      <c r="P478" s="5" t="s">
        <v>1410</v>
      </c>
      <c r="Q478" s="5">
        <v>27381574</v>
      </c>
      <c r="S478" t="s">
        <v>42</v>
      </c>
      <c r="T478" t="s">
        <v>1402</v>
      </c>
      <c r="U478" t="s">
        <v>17194</v>
      </c>
      <c r="V478" t="s">
        <v>1404</v>
      </c>
    </row>
    <row r="479" spans="1:22" ht="15" x14ac:dyDescent="0.35">
      <c r="A479" s="5" t="s">
        <v>1088</v>
      </c>
      <c r="B479" s="344" t="s">
        <v>756</v>
      </c>
      <c r="C479" s="5" t="s">
        <v>9803</v>
      </c>
      <c r="D479" s="5" t="s">
        <v>1063</v>
      </c>
      <c r="E479" s="5" t="s">
        <v>6</v>
      </c>
      <c r="F479" s="5" t="s">
        <v>42</v>
      </c>
      <c r="G479" s="5" t="s">
        <v>1064</v>
      </c>
      <c r="H479" s="5" t="s">
        <v>6</v>
      </c>
      <c r="I479" s="360" t="s">
        <v>7845</v>
      </c>
      <c r="K479" s="5" t="s">
        <v>43</v>
      </c>
      <c r="L479" s="5" t="s">
        <v>1063</v>
      </c>
      <c r="M479" s="5" t="s">
        <v>15295</v>
      </c>
      <c r="N479" s="5" t="s">
        <v>44</v>
      </c>
      <c r="O479" s="5" t="s">
        <v>15255</v>
      </c>
      <c r="P479" s="5" t="s">
        <v>12978</v>
      </c>
      <c r="Q479" s="5">
        <v>27718135</v>
      </c>
      <c r="S479" t="s">
        <v>42</v>
      </c>
      <c r="T479" t="s">
        <v>755</v>
      </c>
      <c r="U479" t="s">
        <v>17195</v>
      </c>
      <c r="V479" t="s">
        <v>9803</v>
      </c>
    </row>
    <row r="480" spans="1:22" ht="15" x14ac:dyDescent="0.35">
      <c r="A480" s="5" t="s">
        <v>1479</v>
      </c>
      <c r="B480" s="344" t="s">
        <v>667</v>
      </c>
      <c r="C480" s="5" t="s">
        <v>706</v>
      </c>
      <c r="D480" s="5" t="s">
        <v>1063</v>
      </c>
      <c r="E480" s="5" t="s">
        <v>12</v>
      </c>
      <c r="F480" s="5" t="s">
        <v>42</v>
      </c>
      <c r="G480" s="5" t="s">
        <v>1064</v>
      </c>
      <c r="H480" s="5" t="s">
        <v>11</v>
      </c>
      <c r="I480" s="360" t="s">
        <v>7850</v>
      </c>
      <c r="K480" s="5" t="s">
        <v>43</v>
      </c>
      <c r="L480" s="5" t="s">
        <v>1063</v>
      </c>
      <c r="M480" s="5" t="s">
        <v>1458</v>
      </c>
      <c r="N480" s="5" t="s">
        <v>706</v>
      </c>
      <c r="O480" s="5" t="s">
        <v>15255</v>
      </c>
      <c r="P480" s="5" t="s">
        <v>12255</v>
      </c>
      <c r="Q480" s="5">
        <v>27371086</v>
      </c>
      <c r="S480" t="s">
        <v>42</v>
      </c>
      <c r="T480" t="s">
        <v>6591</v>
      </c>
      <c r="U480" t="s">
        <v>17196</v>
      </c>
      <c r="V480" t="s">
        <v>706</v>
      </c>
    </row>
    <row r="481" spans="1:22" ht="15" x14ac:dyDescent="0.35">
      <c r="A481" s="5" t="s">
        <v>14993</v>
      </c>
      <c r="B481" s="344" t="s">
        <v>11042</v>
      </c>
      <c r="C481" s="5" t="s">
        <v>2805</v>
      </c>
      <c r="D481" s="5" t="s">
        <v>9807</v>
      </c>
      <c r="E481" s="5" t="s">
        <v>6</v>
      </c>
      <c r="F481" s="5" t="s">
        <v>134</v>
      </c>
      <c r="G481" s="5" t="s">
        <v>8</v>
      </c>
      <c r="H481" s="5" t="s">
        <v>9</v>
      </c>
      <c r="I481" s="360" t="s">
        <v>8154</v>
      </c>
      <c r="K481" s="5" t="s">
        <v>135</v>
      </c>
      <c r="L481" s="5" t="s">
        <v>1514</v>
      </c>
      <c r="M481" s="5" t="s">
        <v>11733</v>
      </c>
      <c r="N481" s="5" t="s">
        <v>2805</v>
      </c>
      <c r="O481" s="5" t="s">
        <v>15255</v>
      </c>
      <c r="P481" s="5" t="s">
        <v>14994</v>
      </c>
      <c r="Q481" s="5">
        <v>86098294</v>
      </c>
      <c r="S481" t="s">
        <v>42</v>
      </c>
      <c r="T481" t="s">
        <v>1176</v>
      </c>
      <c r="U481" t="s">
        <v>17197</v>
      </c>
      <c r="V481" t="s">
        <v>2805</v>
      </c>
    </row>
    <row r="482" spans="1:22" ht="15" x14ac:dyDescent="0.35">
      <c r="A482" s="5" t="s">
        <v>11454</v>
      </c>
      <c r="B482" s="344" t="s">
        <v>11455</v>
      </c>
      <c r="C482" s="5" t="s">
        <v>11456</v>
      </c>
      <c r="D482" s="5" t="s">
        <v>9807</v>
      </c>
      <c r="E482" s="5" t="s">
        <v>20</v>
      </c>
      <c r="F482" s="5" t="s">
        <v>134</v>
      </c>
      <c r="G482" s="5" t="s">
        <v>8</v>
      </c>
      <c r="H482" s="5" t="s">
        <v>9</v>
      </c>
      <c r="I482" s="360" t="s">
        <v>8154</v>
      </c>
      <c r="K482" s="5" t="s">
        <v>135</v>
      </c>
      <c r="L482" s="5" t="s">
        <v>1514</v>
      </c>
      <c r="M482" s="5" t="s">
        <v>11733</v>
      </c>
      <c r="N482" s="5" t="s">
        <v>11456</v>
      </c>
      <c r="O482" s="5" t="s">
        <v>15255</v>
      </c>
      <c r="P482" s="5" t="s">
        <v>12335</v>
      </c>
      <c r="Q482" s="5">
        <v>85670915</v>
      </c>
      <c r="S482" t="s">
        <v>42</v>
      </c>
      <c r="T482" t="s">
        <v>1180</v>
      </c>
      <c r="U482" t="s">
        <v>17198</v>
      </c>
      <c r="V482" t="s">
        <v>11456</v>
      </c>
    </row>
    <row r="483" spans="1:22" ht="15" x14ac:dyDescent="0.35">
      <c r="A483" s="5" t="s">
        <v>1209</v>
      </c>
      <c r="B483" s="344" t="s">
        <v>1211</v>
      </c>
      <c r="C483" s="5" t="s">
        <v>1210</v>
      </c>
      <c r="D483" s="5" t="s">
        <v>1063</v>
      </c>
      <c r="E483" s="5" t="s">
        <v>16</v>
      </c>
      <c r="F483" s="5" t="s">
        <v>42</v>
      </c>
      <c r="G483" s="5" t="s">
        <v>1064</v>
      </c>
      <c r="H483" s="5" t="s">
        <v>6</v>
      </c>
      <c r="I483" s="360" t="s">
        <v>7845</v>
      </c>
      <c r="K483" s="5" t="s">
        <v>43</v>
      </c>
      <c r="L483" s="5" t="s">
        <v>1063</v>
      </c>
      <c r="M483" s="5" t="s">
        <v>15295</v>
      </c>
      <c r="N483" s="5" t="s">
        <v>1210</v>
      </c>
      <c r="O483" s="5" t="s">
        <v>15255</v>
      </c>
      <c r="P483" s="5" t="s">
        <v>10105</v>
      </c>
      <c r="S483" t="s">
        <v>42</v>
      </c>
      <c r="T483" t="s">
        <v>1208</v>
      </c>
      <c r="U483" t="s">
        <v>17199</v>
      </c>
      <c r="V483" t="s">
        <v>1210</v>
      </c>
    </row>
    <row r="484" spans="1:22" ht="15" x14ac:dyDescent="0.35">
      <c r="A484" s="5" t="s">
        <v>1188</v>
      </c>
      <c r="B484" s="344" t="s">
        <v>1191</v>
      </c>
      <c r="C484" s="5" t="s">
        <v>1189</v>
      </c>
      <c r="D484" s="5" t="s">
        <v>1063</v>
      </c>
      <c r="E484" s="5" t="s">
        <v>8</v>
      </c>
      <c r="F484" s="5" t="s">
        <v>42</v>
      </c>
      <c r="G484" s="5" t="s">
        <v>1064</v>
      </c>
      <c r="H484" s="5" t="s">
        <v>8</v>
      </c>
      <c r="I484" s="360" t="s">
        <v>7847</v>
      </c>
      <c r="K484" s="5" t="s">
        <v>43</v>
      </c>
      <c r="L484" s="5" t="s">
        <v>1063</v>
      </c>
      <c r="M484" s="5" t="s">
        <v>11535</v>
      </c>
      <c r="N484" s="5" t="s">
        <v>1189</v>
      </c>
      <c r="O484" s="5" t="s">
        <v>15255</v>
      </c>
      <c r="P484" s="5" t="s">
        <v>1190</v>
      </c>
      <c r="Q484" s="5">
        <v>27728281</v>
      </c>
      <c r="S484" t="s">
        <v>42</v>
      </c>
      <c r="T484" t="s">
        <v>7059</v>
      </c>
      <c r="U484" t="s">
        <v>17200</v>
      </c>
      <c r="V484" t="s">
        <v>1189</v>
      </c>
    </row>
    <row r="485" spans="1:22" ht="15" x14ac:dyDescent="0.35">
      <c r="A485" s="5" t="s">
        <v>1202</v>
      </c>
      <c r="B485" s="344" t="s">
        <v>6393</v>
      </c>
      <c r="C485" s="5" t="s">
        <v>9858</v>
      </c>
      <c r="D485" s="5" t="s">
        <v>1063</v>
      </c>
      <c r="E485" s="5" t="s">
        <v>16</v>
      </c>
      <c r="F485" s="5" t="s">
        <v>42</v>
      </c>
      <c r="G485" s="5" t="s">
        <v>1064</v>
      </c>
      <c r="H485" s="5" t="s">
        <v>6</v>
      </c>
      <c r="I485" s="360" t="s">
        <v>7845</v>
      </c>
      <c r="K485" s="5" t="s">
        <v>43</v>
      </c>
      <c r="L485" s="5" t="s">
        <v>1063</v>
      </c>
      <c r="M485" s="5" t="s">
        <v>15295</v>
      </c>
      <c r="N485" s="5" t="s">
        <v>11899</v>
      </c>
      <c r="O485" s="5" t="s">
        <v>15255</v>
      </c>
      <c r="P485" s="5" t="s">
        <v>13610</v>
      </c>
      <c r="Q485" s="5">
        <v>27710917</v>
      </c>
      <c r="S485" t="s">
        <v>42</v>
      </c>
      <c r="T485" t="s">
        <v>894</v>
      </c>
      <c r="U485" t="s">
        <v>17201</v>
      </c>
      <c r="V485" t="s">
        <v>9858</v>
      </c>
    </row>
    <row r="486" spans="1:22" ht="15" x14ac:dyDescent="0.35">
      <c r="A486" s="5" t="s">
        <v>1321</v>
      </c>
      <c r="B486" s="344" t="s">
        <v>795</v>
      </c>
      <c r="C486" s="5" t="s">
        <v>9806</v>
      </c>
      <c r="D486" s="5" t="s">
        <v>1063</v>
      </c>
      <c r="E486" s="5" t="s">
        <v>8</v>
      </c>
      <c r="F486" s="5" t="s">
        <v>42</v>
      </c>
      <c r="G486" s="5" t="s">
        <v>1064</v>
      </c>
      <c r="H486" s="5" t="s">
        <v>8</v>
      </c>
      <c r="I486" s="360" t="s">
        <v>7847</v>
      </c>
      <c r="K486" s="5" t="s">
        <v>43</v>
      </c>
      <c r="L486" s="5" t="s">
        <v>1063</v>
      </c>
      <c r="M486" s="5" t="s">
        <v>11535</v>
      </c>
      <c r="N486" s="5" t="s">
        <v>11536</v>
      </c>
      <c r="O486" s="5" t="s">
        <v>15255</v>
      </c>
      <c r="P486" s="5" t="s">
        <v>15536</v>
      </c>
      <c r="Q486" s="5">
        <v>27712556</v>
      </c>
      <c r="S486" t="s">
        <v>42</v>
      </c>
      <c r="T486" t="s">
        <v>1320</v>
      </c>
      <c r="U486" t="s">
        <v>17202</v>
      </c>
      <c r="V486" t="s">
        <v>9806</v>
      </c>
    </row>
    <row r="487" spans="1:22" ht="15" x14ac:dyDescent="0.35">
      <c r="A487" s="5" t="s">
        <v>10376</v>
      </c>
      <c r="B487" s="344" t="s">
        <v>10377</v>
      </c>
      <c r="C487" s="5" t="s">
        <v>10121</v>
      </c>
      <c r="D487" s="5" t="s">
        <v>1063</v>
      </c>
      <c r="E487" s="5" t="s">
        <v>10</v>
      </c>
      <c r="F487" s="5" t="s">
        <v>42</v>
      </c>
      <c r="G487" s="5" t="s">
        <v>1064</v>
      </c>
      <c r="H487" s="5" t="s">
        <v>9</v>
      </c>
      <c r="I487" s="360" t="s">
        <v>7848</v>
      </c>
      <c r="K487" s="5" t="s">
        <v>43</v>
      </c>
      <c r="L487" s="5" t="s">
        <v>1063</v>
      </c>
      <c r="M487" s="5" t="s">
        <v>11537</v>
      </c>
      <c r="N487" s="5" t="s">
        <v>10121</v>
      </c>
      <c r="O487" s="5" t="s">
        <v>15255</v>
      </c>
      <c r="P487" s="5" t="s">
        <v>13611</v>
      </c>
      <c r="Q487" s="5">
        <v>27721624</v>
      </c>
      <c r="S487" t="s">
        <v>42</v>
      </c>
      <c r="T487" t="s">
        <v>1356</v>
      </c>
      <c r="U487" t="s">
        <v>17203</v>
      </c>
      <c r="V487" t="s">
        <v>10121</v>
      </c>
    </row>
    <row r="488" spans="1:22" ht="15" x14ac:dyDescent="0.35">
      <c r="A488" s="5" t="s">
        <v>7543</v>
      </c>
      <c r="B488" s="344" t="s">
        <v>7067</v>
      </c>
      <c r="C488" s="5" t="s">
        <v>1442</v>
      </c>
      <c r="D488" s="5" t="s">
        <v>1063</v>
      </c>
      <c r="E488" s="5" t="s">
        <v>15</v>
      </c>
      <c r="F488" s="5" t="s">
        <v>42</v>
      </c>
      <c r="G488" s="5" t="s">
        <v>1064</v>
      </c>
      <c r="H488" s="5" t="s">
        <v>10</v>
      </c>
      <c r="I488" s="360" t="s">
        <v>7849</v>
      </c>
      <c r="K488" s="5" t="s">
        <v>43</v>
      </c>
      <c r="L488" s="5" t="s">
        <v>1063</v>
      </c>
      <c r="M488" s="5" t="s">
        <v>603</v>
      </c>
      <c r="N488" s="5" t="s">
        <v>1442</v>
      </c>
      <c r="O488" s="5" t="s">
        <v>15255</v>
      </c>
      <c r="P488" s="5" t="s">
        <v>7544</v>
      </c>
      <c r="Q488" s="5">
        <v>22005089</v>
      </c>
      <c r="S488" t="s">
        <v>42</v>
      </c>
      <c r="T488" t="s">
        <v>7545</v>
      </c>
      <c r="U488" t="s">
        <v>17204</v>
      </c>
      <c r="V488" t="s">
        <v>1442</v>
      </c>
    </row>
    <row r="489" spans="1:22" ht="15" x14ac:dyDescent="0.35">
      <c r="A489" s="5" t="s">
        <v>1586</v>
      </c>
      <c r="B489" s="344" t="s">
        <v>1587</v>
      </c>
      <c r="C489" s="5" t="s">
        <v>2886</v>
      </c>
      <c r="D489" s="5" t="s">
        <v>9807</v>
      </c>
      <c r="E489" s="5" t="s">
        <v>6</v>
      </c>
      <c r="F489" s="5" t="s">
        <v>134</v>
      </c>
      <c r="G489" s="5" t="s">
        <v>8</v>
      </c>
      <c r="H489" s="5" t="s">
        <v>6</v>
      </c>
      <c r="I489" s="360" t="s">
        <v>8151</v>
      </c>
      <c r="K489" s="5" t="s">
        <v>135</v>
      </c>
      <c r="L489" s="5" t="s">
        <v>1514</v>
      </c>
      <c r="M489" s="5" t="s">
        <v>1514</v>
      </c>
      <c r="N489" s="5" t="s">
        <v>2886</v>
      </c>
      <c r="O489" s="5" t="s">
        <v>15255</v>
      </c>
      <c r="P489" s="5" t="s">
        <v>14530</v>
      </c>
      <c r="Q489" s="5">
        <v>27300722</v>
      </c>
      <c r="R489" s="5">
        <v>88422346</v>
      </c>
      <c r="S489" t="s">
        <v>42</v>
      </c>
      <c r="T489" t="s">
        <v>1585</v>
      </c>
      <c r="U489" t="s">
        <v>17205</v>
      </c>
      <c r="V489" t="s">
        <v>2886</v>
      </c>
    </row>
    <row r="490" spans="1:22" ht="15" x14ac:dyDescent="0.35">
      <c r="A490" s="5" t="s">
        <v>14887</v>
      </c>
      <c r="B490" s="344" t="s">
        <v>14888</v>
      </c>
      <c r="C490" s="5" t="s">
        <v>2886</v>
      </c>
      <c r="D490" s="5" t="s">
        <v>1063</v>
      </c>
      <c r="E490" s="5" t="s">
        <v>14</v>
      </c>
      <c r="F490" s="5" t="s">
        <v>42</v>
      </c>
      <c r="G490" s="5" t="s">
        <v>1064</v>
      </c>
      <c r="H490" s="5" t="s">
        <v>12</v>
      </c>
      <c r="I490" s="360" t="s">
        <v>7851</v>
      </c>
      <c r="K490" s="5" t="s">
        <v>43</v>
      </c>
      <c r="L490" s="5" t="s">
        <v>1063</v>
      </c>
      <c r="M490" s="5" t="s">
        <v>11329</v>
      </c>
      <c r="N490" s="5" t="s">
        <v>2886</v>
      </c>
      <c r="O490" s="5" t="s">
        <v>15255</v>
      </c>
      <c r="P490" s="5" t="s">
        <v>14889</v>
      </c>
      <c r="Q490" s="5">
        <v>44047002</v>
      </c>
      <c r="R490" s="5">
        <v>88061841</v>
      </c>
      <c r="S490" t="s">
        <v>42</v>
      </c>
      <c r="T490" t="s">
        <v>1531</v>
      </c>
      <c r="U490" t="s">
        <v>17206</v>
      </c>
      <c r="V490" t="s">
        <v>2886</v>
      </c>
    </row>
    <row r="491" spans="1:22" ht="15" x14ac:dyDescent="0.35">
      <c r="A491" s="5" t="s">
        <v>1425</v>
      </c>
      <c r="B491" s="344" t="s">
        <v>1426</v>
      </c>
      <c r="C491" s="5" t="s">
        <v>306</v>
      </c>
      <c r="D491" s="5" t="s">
        <v>1063</v>
      </c>
      <c r="E491" s="5" t="s">
        <v>15</v>
      </c>
      <c r="F491" s="5" t="s">
        <v>42</v>
      </c>
      <c r="G491" s="5" t="s">
        <v>1064</v>
      </c>
      <c r="H491" s="5" t="s">
        <v>10</v>
      </c>
      <c r="I491" s="360" t="s">
        <v>7849</v>
      </c>
      <c r="K491" s="5" t="s">
        <v>43</v>
      </c>
      <c r="L491" s="5" t="s">
        <v>1063</v>
      </c>
      <c r="M491" s="5" t="s">
        <v>603</v>
      </c>
      <c r="N491" s="5" t="s">
        <v>306</v>
      </c>
      <c r="O491" s="5" t="s">
        <v>15255</v>
      </c>
      <c r="P491" s="5" t="s">
        <v>12980</v>
      </c>
      <c r="Q491" s="5">
        <v>71219398</v>
      </c>
      <c r="S491" t="s">
        <v>42</v>
      </c>
      <c r="T491" t="s">
        <v>1424</v>
      </c>
      <c r="U491" t="s">
        <v>17207</v>
      </c>
      <c r="V491" t="s">
        <v>306</v>
      </c>
    </row>
    <row r="492" spans="1:22" ht="15" x14ac:dyDescent="0.35">
      <c r="A492" s="5" t="s">
        <v>1177</v>
      </c>
      <c r="B492" s="344" t="s">
        <v>765</v>
      </c>
      <c r="C492" s="5" t="s">
        <v>1178</v>
      </c>
      <c r="D492" s="5" t="s">
        <v>1063</v>
      </c>
      <c r="E492" s="5" t="s">
        <v>16</v>
      </c>
      <c r="F492" s="5" t="s">
        <v>42</v>
      </c>
      <c r="G492" s="5" t="s">
        <v>1064</v>
      </c>
      <c r="H492" s="5" t="s">
        <v>6</v>
      </c>
      <c r="I492" s="360" t="s">
        <v>7845</v>
      </c>
      <c r="K492" s="5" t="s">
        <v>43</v>
      </c>
      <c r="L492" s="5" t="s">
        <v>1063</v>
      </c>
      <c r="M492" s="5" t="s">
        <v>15295</v>
      </c>
      <c r="N492" s="5" t="s">
        <v>1178</v>
      </c>
      <c r="O492" s="5" t="s">
        <v>15255</v>
      </c>
      <c r="P492" s="5" t="s">
        <v>1373</v>
      </c>
      <c r="Q492" s="5">
        <v>27702183</v>
      </c>
      <c r="S492" t="s">
        <v>42</v>
      </c>
      <c r="T492" t="s">
        <v>7546</v>
      </c>
      <c r="U492" t="s">
        <v>17208</v>
      </c>
      <c r="V492" t="s">
        <v>1178</v>
      </c>
    </row>
    <row r="493" spans="1:22" ht="15" x14ac:dyDescent="0.35">
      <c r="A493" s="5" t="s">
        <v>1324</v>
      </c>
      <c r="B493" s="344" t="s">
        <v>798</v>
      </c>
      <c r="C493" s="5" t="s">
        <v>1325</v>
      </c>
      <c r="D493" s="5" t="s">
        <v>1063</v>
      </c>
      <c r="E493" s="5" t="s">
        <v>10</v>
      </c>
      <c r="F493" s="5" t="s">
        <v>42</v>
      </c>
      <c r="G493" s="5" t="s">
        <v>1064</v>
      </c>
      <c r="H493" s="5" t="s">
        <v>7</v>
      </c>
      <c r="I493" s="360" t="s">
        <v>7846</v>
      </c>
      <c r="K493" s="5" t="s">
        <v>43</v>
      </c>
      <c r="L493" s="5" t="s">
        <v>1063</v>
      </c>
      <c r="M493" s="5" t="s">
        <v>14387</v>
      </c>
      <c r="N493" s="5" t="s">
        <v>1325</v>
      </c>
      <c r="O493" s="5" t="s">
        <v>15255</v>
      </c>
      <c r="P493" s="5" t="s">
        <v>12213</v>
      </c>
      <c r="Q493" s="5">
        <v>27382161</v>
      </c>
      <c r="S493" t="s">
        <v>42</v>
      </c>
      <c r="T493" t="s">
        <v>7547</v>
      </c>
      <c r="U493" t="s">
        <v>17209</v>
      </c>
      <c r="V493" t="s">
        <v>1325</v>
      </c>
    </row>
    <row r="494" spans="1:22" ht="15" x14ac:dyDescent="0.35">
      <c r="A494" s="5" t="s">
        <v>1117</v>
      </c>
      <c r="B494" s="344" t="s">
        <v>1119</v>
      </c>
      <c r="C494" s="5" t="s">
        <v>1118</v>
      </c>
      <c r="D494" s="5" t="s">
        <v>1063</v>
      </c>
      <c r="E494" s="5" t="s">
        <v>7</v>
      </c>
      <c r="F494" s="5" t="s">
        <v>42</v>
      </c>
      <c r="G494" s="5" t="s">
        <v>1064</v>
      </c>
      <c r="H494" s="5" t="s">
        <v>6</v>
      </c>
      <c r="I494" s="360" t="s">
        <v>7845</v>
      </c>
      <c r="K494" s="5" t="s">
        <v>43</v>
      </c>
      <c r="L494" s="5" t="s">
        <v>1063</v>
      </c>
      <c r="M494" s="5" t="s">
        <v>15295</v>
      </c>
      <c r="N494" s="5" t="s">
        <v>11753</v>
      </c>
      <c r="O494" s="5" t="s">
        <v>15255</v>
      </c>
      <c r="P494" s="5" t="s">
        <v>7548</v>
      </c>
      <c r="Q494" s="5">
        <v>27705159</v>
      </c>
      <c r="S494" t="s">
        <v>42</v>
      </c>
      <c r="T494" t="s">
        <v>1116</v>
      </c>
      <c r="U494" t="s">
        <v>17210</v>
      </c>
      <c r="V494" t="s">
        <v>1118</v>
      </c>
    </row>
    <row r="495" spans="1:22" ht="15" x14ac:dyDescent="0.35">
      <c r="A495" s="5" t="s">
        <v>1224</v>
      </c>
      <c r="B495" s="344" t="s">
        <v>1226</v>
      </c>
      <c r="C495" s="5" t="s">
        <v>1225</v>
      </c>
      <c r="D495" s="5" t="s">
        <v>1063</v>
      </c>
      <c r="E495" s="5" t="s">
        <v>9</v>
      </c>
      <c r="F495" s="5" t="s">
        <v>42</v>
      </c>
      <c r="G495" s="5" t="s">
        <v>1064</v>
      </c>
      <c r="H495" s="5" t="s">
        <v>6</v>
      </c>
      <c r="I495" s="360" t="s">
        <v>7845</v>
      </c>
      <c r="K495" s="5" t="s">
        <v>43</v>
      </c>
      <c r="L495" s="5" t="s">
        <v>1063</v>
      </c>
      <c r="M495" s="5" t="s">
        <v>15295</v>
      </c>
      <c r="N495" s="5" t="s">
        <v>1225</v>
      </c>
      <c r="O495" s="5" t="s">
        <v>15255</v>
      </c>
      <c r="P495" s="5" t="s">
        <v>10160</v>
      </c>
      <c r="Q495" s="5">
        <v>22009947</v>
      </c>
      <c r="S495" t="s">
        <v>42</v>
      </c>
      <c r="T495" t="s">
        <v>751</v>
      </c>
      <c r="U495" t="s">
        <v>17211</v>
      </c>
      <c r="V495" t="s">
        <v>1225</v>
      </c>
    </row>
    <row r="496" spans="1:22" ht="15" x14ac:dyDescent="0.35">
      <c r="A496" s="5" t="s">
        <v>1736</v>
      </c>
      <c r="B496" s="344" t="s">
        <v>1737</v>
      </c>
      <c r="C496" s="5" t="s">
        <v>1594</v>
      </c>
      <c r="D496" s="5" t="s">
        <v>9807</v>
      </c>
      <c r="E496" s="5" t="s">
        <v>8</v>
      </c>
      <c r="F496" s="5" t="s">
        <v>134</v>
      </c>
      <c r="G496" s="5" t="s">
        <v>8</v>
      </c>
      <c r="H496" s="5" t="s">
        <v>8</v>
      </c>
      <c r="I496" s="360" t="s">
        <v>8153</v>
      </c>
      <c r="K496" s="5" t="s">
        <v>135</v>
      </c>
      <c r="L496" s="5" t="s">
        <v>1514</v>
      </c>
      <c r="M496" s="5" t="s">
        <v>1594</v>
      </c>
      <c r="N496" s="5" t="s">
        <v>1594</v>
      </c>
      <c r="O496" s="5" t="s">
        <v>15255</v>
      </c>
      <c r="P496" s="5" t="s">
        <v>6572</v>
      </c>
      <c r="Q496" s="5">
        <v>27428081</v>
      </c>
      <c r="R496" s="5">
        <v>86654487</v>
      </c>
      <c r="S496" t="s">
        <v>42</v>
      </c>
      <c r="T496" t="s">
        <v>1257</v>
      </c>
      <c r="U496" t="s">
        <v>17212</v>
      </c>
      <c r="V496" t="s">
        <v>1594</v>
      </c>
    </row>
    <row r="497" spans="1:22" ht="15" x14ac:dyDescent="0.35">
      <c r="A497" s="5" t="s">
        <v>1326</v>
      </c>
      <c r="B497" s="344" t="s">
        <v>1327</v>
      </c>
      <c r="C497" s="5" t="s">
        <v>11216</v>
      </c>
      <c r="D497" s="5" t="s">
        <v>1063</v>
      </c>
      <c r="E497" s="5" t="s">
        <v>10</v>
      </c>
      <c r="F497" s="5" t="s">
        <v>42</v>
      </c>
      <c r="G497" s="5" t="s">
        <v>1064</v>
      </c>
      <c r="H497" s="5" t="s">
        <v>9</v>
      </c>
      <c r="I497" s="360" t="s">
        <v>7848</v>
      </c>
      <c r="K497" s="5" t="s">
        <v>43</v>
      </c>
      <c r="L497" s="5" t="s">
        <v>1063</v>
      </c>
      <c r="M497" s="5" t="s">
        <v>11537</v>
      </c>
      <c r="N497" s="5" t="s">
        <v>196</v>
      </c>
      <c r="O497" s="5" t="s">
        <v>15255</v>
      </c>
      <c r="P497" s="5" t="s">
        <v>12936</v>
      </c>
      <c r="Q497" s="5">
        <v>27720197</v>
      </c>
      <c r="S497" t="s">
        <v>42</v>
      </c>
      <c r="T497" t="s">
        <v>6923</v>
      </c>
      <c r="U497" t="s">
        <v>17213</v>
      </c>
      <c r="V497" t="s">
        <v>11216</v>
      </c>
    </row>
    <row r="498" spans="1:22" ht="15" x14ac:dyDescent="0.35">
      <c r="A498" s="5" t="s">
        <v>10378</v>
      </c>
      <c r="B498" s="344" t="s">
        <v>11432</v>
      </c>
      <c r="C498" s="5" t="s">
        <v>11433</v>
      </c>
      <c r="D498" s="5" t="s">
        <v>1063</v>
      </c>
      <c r="E498" s="5" t="s">
        <v>9</v>
      </c>
      <c r="F498" s="5" t="s">
        <v>134</v>
      </c>
      <c r="G498" s="5" t="s">
        <v>11</v>
      </c>
      <c r="H498" s="5" t="s">
        <v>7</v>
      </c>
      <c r="I498" s="360" t="s">
        <v>8170</v>
      </c>
      <c r="K498" s="5" t="s">
        <v>135</v>
      </c>
      <c r="L498" s="5" t="s">
        <v>1259</v>
      </c>
      <c r="M498" s="5" t="s">
        <v>1125</v>
      </c>
      <c r="N498" s="5" t="s">
        <v>11433</v>
      </c>
      <c r="O498" s="5" t="s">
        <v>15255</v>
      </c>
      <c r="P498" s="5" t="s">
        <v>13612</v>
      </c>
      <c r="S498" t="s">
        <v>42</v>
      </c>
      <c r="T498" t="s">
        <v>1258</v>
      </c>
      <c r="U498" t="s">
        <v>17214</v>
      </c>
      <c r="V498" t="s">
        <v>11433</v>
      </c>
    </row>
    <row r="499" spans="1:22" ht="15" x14ac:dyDescent="0.35">
      <c r="A499" s="5" t="s">
        <v>1075</v>
      </c>
      <c r="B499" s="344" t="s">
        <v>1027</v>
      </c>
      <c r="C499" s="5" t="s">
        <v>1076</v>
      </c>
      <c r="D499" s="5" t="s">
        <v>1063</v>
      </c>
      <c r="E499" s="5" t="s">
        <v>6</v>
      </c>
      <c r="F499" s="5" t="s">
        <v>42</v>
      </c>
      <c r="G499" s="5" t="s">
        <v>1064</v>
      </c>
      <c r="H499" s="5" t="s">
        <v>6</v>
      </c>
      <c r="I499" s="360" t="s">
        <v>7845</v>
      </c>
      <c r="K499" s="5" t="s">
        <v>43</v>
      </c>
      <c r="L499" s="5" t="s">
        <v>1063</v>
      </c>
      <c r="M499" s="5" t="s">
        <v>15295</v>
      </c>
      <c r="N499" s="5" t="s">
        <v>1076</v>
      </c>
      <c r="O499" s="5" t="s">
        <v>15255</v>
      </c>
      <c r="P499" s="5" t="s">
        <v>1077</v>
      </c>
      <c r="Q499" s="5">
        <v>27718518</v>
      </c>
      <c r="S499" t="s">
        <v>42</v>
      </c>
      <c r="T499" t="s">
        <v>1074</v>
      </c>
      <c r="U499" t="s">
        <v>17215</v>
      </c>
      <c r="V499" t="s">
        <v>1076</v>
      </c>
    </row>
    <row r="500" spans="1:22" ht="15" x14ac:dyDescent="0.35">
      <c r="A500" s="5" t="s">
        <v>10379</v>
      </c>
      <c r="B500" s="344" t="s">
        <v>6896</v>
      </c>
      <c r="C500" s="5" t="s">
        <v>1803</v>
      </c>
      <c r="D500" s="5" t="s">
        <v>9807</v>
      </c>
      <c r="E500" s="5" t="s">
        <v>10</v>
      </c>
      <c r="F500" s="5" t="s">
        <v>134</v>
      </c>
      <c r="G500" s="5" t="s">
        <v>8</v>
      </c>
      <c r="H500" s="5" t="s">
        <v>11</v>
      </c>
      <c r="I500" s="360" t="s">
        <v>8156</v>
      </c>
      <c r="K500" s="5" t="s">
        <v>135</v>
      </c>
      <c r="L500" s="5" t="s">
        <v>1514</v>
      </c>
      <c r="M500" s="5" t="s">
        <v>12196</v>
      </c>
      <c r="N500" s="5" t="s">
        <v>1803</v>
      </c>
      <c r="O500" s="5" t="s">
        <v>15255</v>
      </c>
      <c r="P500" s="5" t="s">
        <v>16228</v>
      </c>
      <c r="Q500" s="5">
        <v>22001779</v>
      </c>
      <c r="R500" s="5">
        <v>27300748</v>
      </c>
      <c r="S500" t="s">
        <v>42</v>
      </c>
      <c r="T500" t="s">
        <v>1802</v>
      </c>
      <c r="U500" t="s">
        <v>17216</v>
      </c>
      <c r="V500" t="s">
        <v>1803</v>
      </c>
    </row>
    <row r="501" spans="1:22" ht="15" x14ac:dyDescent="0.35">
      <c r="A501" s="5" t="s">
        <v>1741</v>
      </c>
      <c r="B501" s="344" t="s">
        <v>1742</v>
      </c>
      <c r="C501" s="5" t="s">
        <v>153</v>
      </c>
      <c r="D501" s="5" t="s">
        <v>9807</v>
      </c>
      <c r="E501" s="5" t="s">
        <v>21</v>
      </c>
      <c r="F501" s="5" t="s">
        <v>134</v>
      </c>
      <c r="G501" s="5" t="s">
        <v>8</v>
      </c>
      <c r="H501" s="5" t="s">
        <v>8</v>
      </c>
      <c r="I501" s="360" t="s">
        <v>8153</v>
      </c>
      <c r="K501" s="5" t="s">
        <v>135</v>
      </c>
      <c r="L501" s="5" t="s">
        <v>1514</v>
      </c>
      <c r="M501" s="5" t="s">
        <v>1594</v>
      </c>
      <c r="N501" s="5" t="s">
        <v>153</v>
      </c>
      <c r="O501" s="5" t="s">
        <v>15255</v>
      </c>
      <c r="P501" s="5" t="s">
        <v>15732</v>
      </c>
      <c r="Q501" s="5">
        <v>27300159</v>
      </c>
      <c r="R501" s="5">
        <v>86493685</v>
      </c>
      <c r="S501" t="s">
        <v>42</v>
      </c>
      <c r="T501" t="s">
        <v>1237</v>
      </c>
      <c r="U501" t="s">
        <v>17217</v>
      </c>
      <c r="V501" t="s">
        <v>153</v>
      </c>
    </row>
    <row r="502" spans="1:22" ht="15" x14ac:dyDescent="0.35">
      <c r="A502" s="5" t="s">
        <v>1675</v>
      </c>
      <c r="B502" s="344" t="s">
        <v>1676</v>
      </c>
      <c r="C502" s="5" t="s">
        <v>14667</v>
      </c>
      <c r="D502" s="5" t="s">
        <v>9807</v>
      </c>
      <c r="E502" s="5" t="s">
        <v>8</v>
      </c>
      <c r="F502" s="5" t="s">
        <v>134</v>
      </c>
      <c r="G502" s="5" t="s">
        <v>8</v>
      </c>
      <c r="H502" s="5" t="s">
        <v>12</v>
      </c>
      <c r="I502" s="360" t="s">
        <v>8157</v>
      </c>
      <c r="K502" s="5" t="s">
        <v>135</v>
      </c>
      <c r="L502" s="5" t="s">
        <v>1514</v>
      </c>
      <c r="M502" s="5" t="s">
        <v>14668</v>
      </c>
      <c r="N502" s="5" t="s">
        <v>14667</v>
      </c>
      <c r="O502" s="5" t="s">
        <v>15255</v>
      </c>
      <c r="P502" s="5" t="s">
        <v>14684</v>
      </c>
      <c r="Q502" s="5">
        <v>22064554</v>
      </c>
      <c r="R502" s="5">
        <v>87629235</v>
      </c>
      <c r="S502" t="s">
        <v>42</v>
      </c>
      <c r="T502" t="s">
        <v>1674</v>
      </c>
      <c r="U502" t="s">
        <v>17218</v>
      </c>
      <c r="V502" t="s">
        <v>14667</v>
      </c>
    </row>
    <row r="503" spans="1:22" ht="15" x14ac:dyDescent="0.35">
      <c r="A503" s="5" t="s">
        <v>11318</v>
      </c>
      <c r="B503" s="344" t="s">
        <v>7104</v>
      </c>
      <c r="C503" s="5" t="s">
        <v>9834</v>
      </c>
      <c r="D503" s="5" t="s">
        <v>9807</v>
      </c>
      <c r="E503" s="5" t="s">
        <v>7</v>
      </c>
      <c r="F503" s="5" t="s">
        <v>134</v>
      </c>
      <c r="G503" s="5" t="s">
        <v>8</v>
      </c>
      <c r="H503" s="5" t="s">
        <v>7</v>
      </c>
      <c r="I503" s="360" t="s">
        <v>8152</v>
      </c>
      <c r="K503" s="5" t="s">
        <v>135</v>
      </c>
      <c r="L503" s="5" t="s">
        <v>1514</v>
      </c>
      <c r="M503" s="5" t="s">
        <v>14390</v>
      </c>
      <c r="N503" s="5" t="s">
        <v>12293</v>
      </c>
      <c r="O503" s="5" t="s">
        <v>15255</v>
      </c>
      <c r="P503" s="5" t="s">
        <v>11967</v>
      </c>
      <c r="Q503" s="5">
        <v>22001391</v>
      </c>
      <c r="R503" s="5">
        <v>83417790</v>
      </c>
      <c r="S503" t="s">
        <v>42</v>
      </c>
      <c r="T503" t="s">
        <v>12348</v>
      </c>
      <c r="U503" t="s">
        <v>17219</v>
      </c>
      <c r="V503" t="s">
        <v>9834</v>
      </c>
    </row>
    <row r="504" spans="1:22" ht="15" x14ac:dyDescent="0.35">
      <c r="A504" s="5" t="s">
        <v>1481</v>
      </c>
      <c r="B504" s="344" t="s">
        <v>1482</v>
      </c>
      <c r="C504" s="5" t="s">
        <v>9834</v>
      </c>
      <c r="D504" s="5" t="s">
        <v>1063</v>
      </c>
      <c r="E504" s="5" t="s">
        <v>12</v>
      </c>
      <c r="F504" s="5" t="s">
        <v>42</v>
      </c>
      <c r="G504" s="5" t="s">
        <v>1064</v>
      </c>
      <c r="H504" s="5" t="s">
        <v>11</v>
      </c>
      <c r="I504" s="360" t="s">
        <v>7850</v>
      </c>
      <c r="K504" s="5" t="s">
        <v>43</v>
      </c>
      <c r="L504" s="5" t="s">
        <v>1063</v>
      </c>
      <c r="M504" s="5" t="s">
        <v>1458</v>
      </c>
      <c r="N504" s="5" t="s">
        <v>77</v>
      </c>
      <c r="O504" s="5" t="s">
        <v>15255</v>
      </c>
      <c r="P504" s="5" t="s">
        <v>8540</v>
      </c>
      <c r="Q504" s="5">
        <v>27371214</v>
      </c>
      <c r="S504" t="s">
        <v>42</v>
      </c>
      <c r="T504" t="s">
        <v>1480</v>
      </c>
      <c r="U504" t="s">
        <v>17220</v>
      </c>
      <c r="V504" t="s">
        <v>9834</v>
      </c>
    </row>
    <row r="505" spans="1:22" ht="15" x14ac:dyDescent="0.35">
      <c r="A505" s="5" t="s">
        <v>1345</v>
      </c>
      <c r="B505" s="344" t="s">
        <v>801</v>
      </c>
      <c r="C505" s="5" t="s">
        <v>1346</v>
      </c>
      <c r="D505" s="5" t="s">
        <v>1063</v>
      </c>
      <c r="E505" s="5" t="s">
        <v>10</v>
      </c>
      <c r="F505" s="5" t="s">
        <v>42</v>
      </c>
      <c r="G505" s="5" t="s">
        <v>1064</v>
      </c>
      <c r="H505" s="5" t="s">
        <v>9</v>
      </c>
      <c r="I505" s="360" t="s">
        <v>7848</v>
      </c>
      <c r="K505" s="5" t="s">
        <v>43</v>
      </c>
      <c r="L505" s="5" t="s">
        <v>1063</v>
      </c>
      <c r="M505" s="5" t="s">
        <v>11537</v>
      </c>
      <c r="N505" s="5" t="s">
        <v>11537</v>
      </c>
      <c r="O505" s="5" t="s">
        <v>15255</v>
      </c>
      <c r="P505" s="5" t="s">
        <v>6119</v>
      </c>
      <c r="Q505" s="5">
        <v>27711246</v>
      </c>
      <c r="S505" t="s">
        <v>42</v>
      </c>
      <c r="T505" t="s">
        <v>1344</v>
      </c>
      <c r="U505" t="s">
        <v>17221</v>
      </c>
      <c r="V505" t="s">
        <v>1346</v>
      </c>
    </row>
    <row r="506" spans="1:22" ht="15" x14ac:dyDescent="0.35">
      <c r="A506" s="5" t="s">
        <v>1596</v>
      </c>
      <c r="B506" s="344" t="s">
        <v>1597</v>
      </c>
      <c r="C506" s="5" t="s">
        <v>11512</v>
      </c>
      <c r="D506" s="5" t="s">
        <v>9807</v>
      </c>
      <c r="E506" s="5" t="s">
        <v>21</v>
      </c>
      <c r="F506" s="5" t="s">
        <v>134</v>
      </c>
      <c r="G506" s="5" t="s">
        <v>8</v>
      </c>
      <c r="H506" s="5" t="s">
        <v>6</v>
      </c>
      <c r="I506" s="360" t="s">
        <v>8151</v>
      </c>
      <c r="K506" s="5" t="s">
        <v>135</v>
      </c>
      <c r="L506" s="5" t="s">
        <v>1514</v>
      </c>
      <c r="M506" s="5" t="s">
        <v>1514</v>
      </c>
      <c r="N506" s="5" t="s">
        <v>11512</v>
      </c>
      <c r="O506" s="5" t="s">
        <v>15255</v>
      </c>
      <c r="P506" s="5" t="s">
        <v>16070</v>
      </c>
      <c r="Q506" s="5">
        <v>86726423</v>
      </c>
      <c r="S506" t="s">
        <v>42</v>
      </c>
      <c r="T506" t="s">
        <v>1595</v>
      </c>
      <c r="U506" t="s">
        <v>17222</v>
      </c>
      <c r="V506" t="s">
        <v>11512</v>
      </c>
    </row>
    <row r="507" spans="1:22" ht="15" x14ac:dyDescent="0.35">
      <c r="A507" s="5" t="s">
        <v>14905</v>
      </c>
      <c r="B507" s="344" t="s">
        <v>14906</v>
      </c>
      <c r="C507" s="5" t="s">
        <v>11439</v>
      </c>
      <c r="D507" s="5" t="s">
        <v>1063</v>
      </c>
      <c r="E507" s="5" t="s">
        <v>14</v>
      </c>
      <c r="F507" s="5" t="s">
        <v>42</v>
      </c>
      <c r="G507" s="5" t="s">
        <v>1064</v>
      </c>
      <c r="H507" s="5" t="s">
        <v>21</v>
      </c>
      <c r="I507" s="360" t="s">
        <v>10312</v>
      </c>
      <c r="K507" s="5" t="s">
        <v>43</v>
      </c>
      <c r="L507" s="5" t="s">
        <v>1063</v>
      </c>
      <c r="M507" s="5" t="s">
        <v>97</v>
      </c>
      <c r="N507" s="5" t="s">
        <v>11439</v>
      </c>
      <c r="O507" s="5" t="s">
        <v>15255</v>
      </c>
      <c r="P507" s="5" t="s">
        <v>14907</v>
      </c>
      <c r="Q507" s="5">
        <v>44047008</v>
      </c>
      <c r="S507" t="s">
        <v>42</v>
      </c>
      <c r="T507" t="s">
        <v>1535</v>
      </c>
      <c r="U507" t="s">
        <v>17223</v>
      </c>
      <c r="V507" t="s">
        <v>11439</v>
      </c>
    </row>
    <row r="508" spans="1:22" ht="15" x14ac:dyDescent="0.35">
      <c r="A508" s="5" t="s">
        <v>1080</v>
      </c>
      <c r="B508" s="344" t="s">
        <v>1082</v>
      </c>
      <c r="C508" s="5" t="s">
        <v>1081</v>
      </c>
      <c r="D508" s="5" t="s">
        <v>1063</v>
      </c>
      <c r="E508" s="5" t="s">
        <v>6</v>
      </c>
      <c r="F508" s="5" t="s">
        <v>42</v>
      </c>
      <c r="G508" s="5" t="s">
        <v>1064</v>
      </c>
      <c r="H508" s="5" t="s">
        <v>6</v>
      </c>
      <c r="I508" s="360" t="s">
        <v>7845</v>
      </c>
      <c r="K508" s="5" t="s">
        <v>43</v>
      </c>
      <c r="L508" s="5" t="s">
        <v>1063</v>
      </c>
      <c r="M508" s="5" t="s">
        <v>15295</v>
      </c>
      <c r="N508" s="5" t="s">
        <v>11732</v>
      </c>
      <c r="O508" s="5" t="s">
        <v>15255</v>
      </c>
      <c r="P508" s="5" t="s">
        <v>12979</v>
      </c>
      <c r="Q508" s="5">
        <v>27701253</v>
      </c>
      <c r="S508" t="s">
        <v>42</v>
      </c>
      <c r="T508" t="s">
        <v>1079</v>
      </c>
      <c r="U508" t="s">
        <v>17224</v>
      </c>
      <c r="V508" t="s">
        <v>1081</v>
      </c>
    </row>
    <row r="509" spans="1:22" ht="15" x14ac:dyDescent="0.35">
      <c r="A509" s="5" t="s">
        <v>1621</v>
      </c>
      <c r="B509" s="344" t="s">
        <v>823</v>
      </c>
      <c r="C509" s="5" t="s">
        <v>989</v>
      </c>
      <c r="D509" s="5" t="s">
        <v>9807</v>
      </c>
      <c r="E509" s="5" t="s">
        <v>6</v>
      </c>
      <c r="F509" s="5" t="s">
        <v>134</v>
      </c>
      <c r="G509" s="5" t="s">
        <v>8</v>
      </c>
      <c r="H509" s="5" t="s">
        <v>6</v>
      </c>
      <c r="I509" s="360" t="s">
        <v>8151</v>
      </c>
      <c r="K509" s="5" t="s">
        <v>135</v>
      </c>
      <c r="L509" s="5" t="s">
        <v>1514</v>
      </c>
      <c r="M509" s="5" t="s">
        <v>1514</v>
      </c>
      <c r="N509" s="5" t="s">
        <v>11539</v>
      </c>
      <c r="O509" s="5" t="s">
        <v>15255</v>
      </c>
      <c r="P509" s="5" t="s">
        <v>1745</v>
      </c>
      <c r="Q509" s="5">
        <v>27300025</v>
      </c>
      <c r="R509" s="5">
        <v>88954379</v>
      </c>
      <c r="S509" t="s">
        <v>42</v>
      </c>
      <c r="T509" t="s">
        <v>1620</v>
      </c>
      <c r="U509" t="s">
        <v>17225</v>
      </c>
      <c r="V509" t="s">
        <v>989</v>
      </c>
    </row>
    <row r="510" spans="1:22" ht="15" x14ac:dyDescent="0.35">
      <c r="A510" s="5" t="s">
        <v>13484</v>
      </c>
      <c r="B510" s="344" t="s">
        <v>9579</v>
      </c>
      <c r="C510" s="5" t="s">
        <v>8834</v>
      </c>
      <c r="D510" s="5" t="s">
        <v>1063</v>
      </c>
      <c r="E510" s="5" t="s">
        <v>16</v>
      </c>
      <c r="F510" s="5" t="s">
        <v>42</v>
      </c>
      <c r="G510" s="5" t="s">
        <v>1064</v>
      </c>
      <c r="H510" s="5" t="s">
        <v>6</v>
      </c>
      <c r="I510" s="360" t="s">
        <v>7845</v>
      </c>
      <c r="K510" s="5" t="s">
        <v>43</v>
      </c>
      <c r="L510" s="5" t="s">
        <v>1063</v>
      </c>
      <c r="M510" s="5" t="s">
        <v>15295</v>
      </c>
      <c r="N510" s="5" t="s">
        <v>8834</v>
      </c>
      <c r="O510" s="5" t="s">
        <v>15255</v>
      </c>
      <c r="P510" s="5" t="s">
        <v>12288</v>
      </c>
      <c r="Q510" s="5">
        <v>22009359</v>
      </c>
      <c r="S510" t="s">
        <v>42</v>
      </c>
      <c r="T510" t="s">
        <v>1213</v>
      </c>
      <c r="U510" t="s">
        <v>17226</v>
      </c>
      <c r="V510" t="s">
        <v>8834</v>
      </c>
    </row>
    <row r="511" spans="1:22" ht="15" x14ac:dyDescent="0.35">
      <c r="A511" s="5" t="s">
        <v>1548</v>
      </c>
      <c r="B511" s="344" t="s">
        <v>1549</v>
      </c>
      <c r="C511" s="5" t="s">
        <v>231</v>
      </c>
      <c r="D511" s="5" t="s">
        <v>1063</v>
      </c>
      <c r="E511" s="5" t="s">
        <v>14</v>
      </c>
      <c r="F511" s="5" t="s">
        <v>42</v>
      </c>
      <c r="G511" s="5" t="s">
        <v>1064</v>
      </c>
      <c r="H511" s="5" t="s">
        <v>21</v>
      </c>
      <c r="I511" s="360" t="s">
        <v>10312</v>
      </c>
      <c r="K511" s="5" t="s">
        <v>43</v>
      </c>
      <c r="L511" s="5" t="s">
        <v>1063</v>
      </c>
      <c r="M511" s="5" t="s">
        <v>97</v>
      </c>
      <c r="N511" s="5" t="s">
        <v>231</v>
      </c>
      <c r="O511" s="5" t="s">
        <v>15255</v>
      </c>
      <c r="P511" s="5" t="s">
        <v>10806</v>
      </c>
      <c r="Q511" s="5">
        <v>27717962</v>
      </c>
      <c r="S511" t="s">
        <v>42</v>
      </c>
      <c r="T511" t="s">
        <v>890</v>
      </c>
      <c r="U511" t="s">
        <v>17227</v>
      </c>
      <c r="V511" t="s">
        <v>231</v>
      </c>
    </row>
    <row r="512" spans="1:22" ht="15" x14ac:dyDescent="0.35">
      <c r="A512" s="5" t="s">
        <v>12808</v>
      </c>
      <c r="B512" s="344" t="s">
        <v>12809</v>
      </c>
      <c r="C512" s="5" t="s">
        <v>231</v>
      </c>
      <c r="D512" s="5" t="s">
        <v>1063</v>
      </c>
      <c r="E512" s="5" t="s">
        <v>7</v>
      </c>
      <c r="F512" s="5" t="s">
        <v>42</v>
      </c>
      <c r="G512" s="5" t="s">
        <v>1064</v>
      </c>
      <c r="H512" s="5" t="s">
        <v>16</v>
      </c>
      <c r="I512" s="360" t="s">
        <v>7854</v>
      </c>
      <c r="K512" s="5" t="s">
        <v>43</v>
      </c>
      <c r="L512" s="5" t="s">
        <v>1063</v>
      </c>
      <c r="M512" s="5" t="s">
        <v>1110</v>
      </c>
      <c r="N512" s="5" t="s">
        <v>231</v>
      </c>
      <c r="O512" s="5" t="s">
        <v>15255</v>
      </c>
      <c r="P512" s="5" t="s">
        <v>12982</v>
      </c>
      <c r="Q512" s="5">
        <v>44047019</v>
      </c>
      <c r="S512" t="s">
        <v>42</v>
      </c>
      <c r="T512" t="s">
        <v>1149</v>
      </c>
      <c r="U512" t="s">
        <v>17228</v>
      </c>
      <c r="V512" t="s">
        <v>231</v>
      </c>
    </row>
    <row r="513" spans="1:22" ht="15" x14ac:dyDescent="0.35">
      <c r="A513" s="5" t="s">
        <v>1679</v>
      </c>
      <c r="B513" s="344" t="s">
        <v>1680</v>
      </c>
      <c r="C513" s="5" t="s">
        <v>231</v>
      </c>
      <c r="D513" s="5" t="s">
        <v>9807</v>
      </c>
      <c r="E513" s="5" t="s">
        <v>22</v>
      </c>
      <c r="F513" s="5" t="s">
        <v>134</v>
      </c>
      <c r="G513" s="5" t="s">
        <v>8</v>
      </c>
      <c r="H513" s="5" t="s">
        <v>8</v>
      </c>
      <c r="I513" s="360" t="s">
        <v>8153</v>
      </c>
      <c r="K513" s="5" t="s">
        <v>135</v>
      </c>
      <c r="L513" s="5" t="s">
        <v>1514</v>
      </c>
      <c r="M513" s="5" t="s">
        <v>1594</v>
      </c>
      <c r="N513" s="5" t="s">
        <v>231</v>
      </c>
      <c r="O513" s="5" t="s">
        <v>15255</v>
      </c>
      <c r="P513" s="5" t="s">
        <v>15861</v>
      </c>
      <c r="Q513" s="5">
        <v>27301851</v>
      </c>
      <c r="R513" s="5">
        <v>84302666</v>
      </c>
      <c r="S513" t="s">
        <v>42</v>
      </c>
      <c r="T513" t="s">
        <v>1678</v>
      </c>
      <c r="U513" t="s">
        <v>17229</v>
      </c>
      <c r="V513" t="s">
        <v>231</v>
      </c>
    </row>
    <row r="514" spans="1:22" ht="15" x14ac:dyDescent="0.35">
      <c r="A514" s="5" t="s">
        <v>6841</v>
      </c>
      <c r="B514" s="344" t="s">
        <v>6842</v>
      </c>
      <c r="C514" s="5" t="s">
        <v>619</v>
      </c>
      <c r="D514" s="5" t="s">
        <v>1063</v>
      </c>
      <c r="E514" s="5" t="s">
        <v>10</v>
      </c>
      <c r="F514" s="5" t="s">
        <v>42</v>
      </c>
      <c r="G514" s="5" t="s">
        <v>1064</v>
      </c>
      <c r="H514" s="5" t="s">
        <v>7</v>
      </c>
      <c r="I514" s="360" t="s">
        <v>7846</v>
      </c>
      <c r="K514" s="5" t="s">
        <v>43</v>
      </c>
      <c r="L514" s="5" t="s">
        <v>1063</v>
      </c>
      <c r="M514" s="5" t="s">
        <v>14387</v>
      </c>
      <c r="N514" s="5" t="s">
        <v>619</v>
      </c>
      <c r="O514" s="5" t="s">
        <v>15255</v>
      </c>
      <c r="P514" s="5" t="s">
        <v>14863</v>
      </c>
      <c r="Q514" s="5">
        <v>27381607</v>
      </c>
      <c r="S514" t="s">
        <v>42</v>
      </c>
      <c r="T514" t="s">
        <v>1358</v>
      </c>
      <c r="U514" t="s">
        <v>17230</v>
      </c>
      <c r="V514" t="s">
        <v>619</v>
      </c>
    </row>
    <row r="515" spans="1:22" ht="15" x14ac:dyDescent="0.35">
      <c r="A515" s="5" t="s">
        <v>1503</v>
      </c>
      <c r="B515" s="344" t="s">
        <v>1505</v>
      </c>
      <c r="C515" s="5" t="s">
        <v>1504</v>
      </c>
      <c r="D515" s="5" t="s">
        <v>1063</v>
      </c>
      <c r="E515" s="5" t="s">
        <v>12</v>
      </c>
      <c r="F515" s="5" t="s">
        <v>42</v>
      </c>
      <c r="G515" s="5" t="s">
        <v>1064</v>
      </c>
      <c r="H515" s="5" t="s">
        <v>8</v>
      </c>
      <c r="I515" s="360" t="s">
        <v>7847</v>
      </c>
      <c r="K515" s="5" t="s">
        <v>43</v>
      </c>
      <c r="L515" s="5" t="s">
        <v>1063</v>
      </c>
      <c r="M515" s="5" t="s">
        <v>11535</v>
      </c>
      <c r="N515" s="5" t="s">
        <v>1504</v>
      </c>
      <c r="O515" s="5" t="s">
        <v>15255</v>
      </c>
      <c r="P515" s="5" t="s">
        <v>10159</v>
      </c>
      <c r="Q515" s="5">
        <v>27371122</v>
      </c>
      <c r="S515" t="s">
        <v>42</v>
      </c>
      <c r="T515" t="s">
        <v>1502</v>
      </c>
      <c r="U515" t="s">
        <v>17231</v>
      </c>
      <c r="V515" t="s">
        <v>1504</v>
      </c>
    </row>
    <row r="516" spans="1:22" ht="15" x14ac:dyDescent="0.35">
      <c r="A516" s="5" t="s">
        <v>1491</v>
      </c>
      <c r="B516" s="344" t="s">
        <v>1492</v>
      </c>
      <c r="C516" s="5" t="s">
        <v>207</v>
      </c>
      <c r="D516" s="5" t="s">
        <v>1063</v>
      </c>
      <c r="E516" s="5" t="s">
        <v>12</v>
      </c>
      <c r="F516" s="5" t="s">
        <v>42</v>
      </c>
      <c r="G516" s="5" t="s">
        <v>1064</v>
      </c>
      <c r="H516" s="5" t="s">
        <v>21</v>
      </c>
      <c r="I516" s="360" t="s">
        <v>10312</v>
      </c>
      <c r="K516" s="5" t="s">
        <v>43</v>
      </c>
      <c r="L516" s="5" t="s">
        <v>1063</v>
      </c>
      <c r="M516" s="5" t="s">
        <v>97</v>
      </c>
      <c r="N516" s="5" t="s">
        <v>207</v>
      </c>
      <c r="O516" s="5" t="s">
        <v>15255</v>
      </c>
      <c r="P516" s="5" t="s">
        <v>10804</v>
      </c>
      <c r="Q516" s="5">
        <v>27370313</v>
      </c>
      <c r="S516" t="s">
        <v>42</v>
      </c>
      <c r="T516" t="s">
        <v>1490</v>
      </c>
      <c r="U516" t="s">
        <v>17232</v>
      </c>
      <c r="V516" t="s">
        <v>207</v>
      </c>
    </row>
    <row r="517" spans="1:22" ht="15" x14ac:dyDescent="0.35">
      <c r="A517" s="5" t="s">
        <v>1152</v>
      </c>
      <c r="B517" s="344" t="s">
        <v>1154</v>
      </c>
      <c r="C517" s="5" t="s">
        <v>1153</v>
      </c>
      <c r="D517" s="5" t="s">
        <v>1063</v>
      </c>
      <c r="E517" s="5" t="s">
        <v>7</v>
      </c>
      <c r="F517" s="5" t="s">
        <v>42</v>
      </c>
      <c r="G517" s="5" t="s">
        <v>1064</v>
      </c>
      <c r="H517" s="5" t="s">
        <v>16</v>
      </c>
      <c r="I517" s="360" t="s">
        <v>7854</v>
      </c>
      <c r="K517" s="5" t="s">
        <v>43</v>
      </c>
      <c r="L517" s="5" t="s">
        <v>1063</v>
      </c>
      <c r="M517" s="5" t="s">
        <v>1110</v>
      </c>
      <c r="N517" s="5" t="s">
        <v>1153</v>
      </c>
      <c r="O517" s="5" t="s">
        <v>15255</v>
      </c>
      <c r="P517" s="5" t="s">
        <v>16164</v>
      </c>
      <c r="Q517" s="5">
        <v>27718105</v>
      </c>
      <c r="S517" t="s">
        <v>42</v>
      </c>
      <c r="T517" t="s">
        <v>1151</v>
      </c>
      <c r="U517" t="s">
        <v>17233</v>
      </c>
      <c r="V517" t="s">
        <v>1153</v>
      </c>
    </row>
    <row r="518" spans="1:22" ht="15" x14ac:dyDescent="0.35">
      <c r="A518" s="5" t="s">
        <v>1413</v>
      </c>
      <c r="B518" s="344" t="s">
        <v>1414</v>
      </c>
      <c r="C518" s="5" t="s">
        <v>483</v>
      </c>
      <c r="D518" s="5" t="s">
        <v>1063</v>
      </c>
      <c r="E518" s="5" t="s">
        <v>11</v>
      </c>
      <c r="F518" s="5" t="s">
        <v>42</v>
      </c>
      <c r="G518" s="5" t="s">
        <v>1064</v>
      </c>
      <c r="H518" s="5" t="s">
        <v>14</v>
      </c>
      <c r="I518" s="360" t="s">
        <v>7852</v>
      </c>
      <c r="K518" s="5" t="s">
        <v>43</v>
      </c>
      <c r="L518" s="5" t="s">
        <v>1063</v>
      </c>
      <c r="M518" s="5" t="s">
        <v>14388</v>
      </c>
      <c r="N518" s="5" t="s">
        <v>483</v>
      </c>
      <c r="O518" s="5" t="s">
        <v>15255</v>
      </c>
      <c r="P518" s="5" t="s">
        <v>12983</v>
      </c>
      <c r="Q518" s="5">
        <v>88573185</v>
      </c>
      <c r="S518" t="s">
        <v>42</v>
      </c>
      <c r="T518" t="s">
        <v>1412</v>
      </c>
      <c r="U518" t="s">
        <v>17234</v>
      </c>
      <c r="V518" t="s">
        <v>483</v>
      </c>
    </row>
    <row r="519" spans="1:22" ht="15" x14ac:dyDescent="0.35">
      <c r="A519" s="5" t="s">
        <v>10380</v>
      </c>
      <c r="B519" s="344" t="s">
        <v>6915</v>
      </c>
      <c r="C519" s="5" t="s">
        <v>480</v>
      </c>
      <c r="D519" s="5" t="s">
        <v>1063</v>
      </c>
      <c r="E519" s="5" t="s">
        <v>14</v>
      </c>
      <c r="F519" s="5" t="s">
        <v>42</v>
      </c>
      <c r="G519" s="5" t="s">
        <v>1064</v>
      </c>
      <c r="H519" s="5" t="s">
        <v>21</v>
      </c>
      <c r="I519" s="360" t="s">
        <v>10312</v>
      </c>
      <c r="K519" s="5" t="s">
        <v>43</v>
      </c>
      <c r="L519" s="5" t="s">
        <v>1063</v>
      </c>
      <c r="M519" s="5" t="s">
        <v>97</v>
      </c>
      <c r="N519" s="5" t="s">
        <v>480</v>
      </c>
      <c r="O519" s="5" t="s">
        <v>15255</v>
      </c>
      <c r="P519" s="5" t="s">
        <v>14720</v>
      </c>
      <c r="Q519" s="5">
        <v>44039972</v>
      </c>
      <c r="S519" t="s">
        <v>42</v>
      </c>
      <c r="T519" t="s">
        <v>1545</v>
      </c>
      <c r="U519" t="s">
        <v>17235</v>
      </c>
      <c r="V519" t="s">
        <v>480</v>
      </c>
    </row>
    <row r="520" spans="1:22" ht="15" x14ac:dyDescent="0.35">
      <c r="A520" s="5" t="s">
        <v>1340</v>
      </c>
      <c r="B520" s="344" t="s">
        <v>1342</v>
      </c>
      <c r="C520" s="5" t="s">
        <v>1341</v>
      </c>
      <c r="D520" s="5" t="s">
        <v>1063</v>
      </c>
      <c r="E520" s="5" t="s">
        <v>10</v>
      </c>
      <c r="F520" s="5" t="s">
        <v>42</v>
      </c>
      <c r="G520" s="5" t="s">
        <v>1064</v>
      </c>
      <c r="H520" s="5" t="s">
        <v>9</v>
      </c>
      <c r="I520" s="360" t="s">
        <v>7848</v>
      </c>
      <c r="K520" s="5" t="s">
        <v>43</v>
      </c>
      <c r="L520" s="5" t="s">
        <v>1063</v>
      </c>
      <c r="M520" s="5" t="s">
        <v>11537</v>
      </c>
      <c r="N520" s="5" t="s">
        <v>1341</v>
      </c>
      <c r="O520" s="5" t="s">
        <v>15255</v>
      </c>
      <c r="P520" s="5" t="s">
        <v>14766</v>
      </c>
      <c r="Q520" s="5">
        <v>44016460</v>
      </c>
      <c r="S520" t="s">
        <v>42</v>
      </c>
      <c r="T520" t="s">
        <v>1339</v>
      </c>
      <c r="U520" t="s">
        <v>17236</v>
      </c>
      <c r="V520" t="s">
        <v>1341</v>
      </c>
    </row>
    <row r="521" spans="1:22" ht="15" x14ac:dyDescent="0.35">
      <c r="A521" s="5" t="s">
        <v>9256</v>
      </c>
      <c r="B521" s="344" t="s">
        <v>7157</v>
      </c>
      <c r="C521" s="5" t="s">
        <v>9257</v>
      </c>
      <c r="D521" s="5" t="s">
        <v>1063</v>
      </c>
      <c r="E521" s="5" t="s">
        <v>12</v>
      </c>
      <c r="F521" s="5" t="s">
        <v>42</v>
      </c>
      <c r="G521" s="5" t="s">
        <v>1064</v>
      </c>
      <c r="H521" s="5" t="s">
        <v>11</v>
      </c>
      <c r="I521" s="360" t="s">
        <v>7850</v>
      </c>
      <c r="K521" s="5" t="s">
        <v>43</v>
      </c>
      <c r="L521" s="5" t="s">
        <v>1063</v>
      </c>
      <c r="M521" s="5" t="s">
        <v>1458</v>
      </c>
      <c r="N521" s="5" t="s">
        <v>1341</v>
      </c>
      <c r="O521" s="5" t="s">
        <v>15255</v>
      </c>
      <c r="P521" s="5" t="s">
        <v>10206</v>
      </c>
      <c r="Q521" s="5">
        <v>44047010</v>
      </c>
      <c r="S521" t="s">
        <v>42</v>
      </c>
      <c r="T521" t="s">
        <v>1507</v>
      </c>
      <c r="U521" t="s">
        <v>17237</v>
      </c>
      <c r="V521" t="s">
        <v>9257</v>
      </c>
    </row>
    <row r="522" spans="1:22" ht="15" x14ac:dyDescent="0.35">
      <c r="A522" s="5" t="s">
        <v>1427</v>
      </c>
      <c r="B522" s="344" t="s">
        <v>1428</v>
      </c>
      <c r="C522" s="5" t="s">
        <v>395</v>
      </c>
      <c r="D522" s="5" t="s">
        <v>1063</v>
      </c>
      <c r="E522" s="5" t="s">
        <v>15</v>
      </c>
      <c r="F522" s="5" t="s">
        <v>42</v>
      </c>
      <c r="G522" s="5" t="s">
        <v>1064</v>
      </c>
      <c r="H522" s="5" t="s">
        <v>10</v>
      </c>
      <c r="I522" s="360" t="s">
        <v>7849</v>
      </c>
      <c r="K522" s="5" t="s">
        <v>43</v>
      </c>
      <c r="L522" s="5" t="s">
        <v>1063</v>
      </c>
      <c r="M522" s="5" t="s">
        <v>603</v>
      </c>
      <c r="N522" s="5" t="s">
        <v>395</v>
      </c>
      <c r="O522" s="5" t="s">
        <v>15255</v>
      </c>
      <c r="P522" s="5" t="s">
        <v>13609</v>
      </c>
      <c r="Q522" s="5">
        <v>88796281</v>
      </c>
      <c r="R522" s="5">
        <v>71219464</v>
      </c>
      <c r="S522" t="s">
        <v>42</v>
      </c>
      <c r="T522" t="s">
        <v>911</v>
      </c>
      <c r="U522" t="s">
        <v>17238</v>
      </c>
      <c r="V522" t="s">
        <v>395</v>
      </c>
    </row>
    <row r="523" spans="1:22" ht="15" x14ac:dyDescent="0.35">
      <c r="A523" s="5" t="s">
        <v>11430</v>
      </c>
      <c r="B523" s="344" t="s">
        <v>11431</v>
      </c>
      <c r="C523" s="5" t="s">
        <v>293</v>
      </c>
      <c r="D523" s="5" t="s">
        <v>1063</v>
      </c>
      <c r="E523" s="5" t="s">
        <v>9</v>
      </c>
      <c r="F523" s="5" t="s">
        <v>42</v>
      </c>
      <c r="G523" s="5" t="s">
        <v>1064</v>
      </c>
      <c r="H523" s="5" t="s">
        <v>15</v>
      </c>
      <c r="I523" s="360" t="s">
        <v>7853</v>
      </c>
      <c r="K523" s="5" t="s">
        <v>43</v>
      </c>
      <c r="L523" s="5" t="s">
        <v>1063</v>
      </c>
      <c r="M523" s="5" t="s">
        <v>11285</v>
      </c>
      <c r="N523" s="5" t="s">
        <v>293</v>
      </c>
      <c r="O523" s="5" t="s">
        <v>15255</v>
      </c>
      <c r="P523" s="5" t="s">
        <v>12985</v>
      </c>
      <c r="Q523" s="5">
        <v>22005460</v>
      </c>
      <c r="S523" t="s">
        <v>42</v>
      </c>
      <c r="T523" t="s">
        <v>1269</v>
      </c>
      <c r="U523" t="s">
        <v>17239</v>
      </c>
      <c r="V523" t="s">
        <v>293</v>
      </c>
    </row>
    <row r="524" spans="1:22" ht="15" x14ac:dyDescent="0.35">
      <c r="A524" s="5" t="s">
        <v>12810</v>
      </c>
      <c r="B524" s="344" t="s">
        <v>12811</v>
      </c>
      <c r="C524" s="5" t="s">
        <v>12812</v>
      </c>
      <c r="D524" s="5" t="s">
        <v>1063</v>
      </c>
      <c r="E524" s="5" t="s">
        <v>9</v>
      </c>
      <c r="F524" s="5" t="s">
        <v>42</v>
      </c>
      <c r="G524" s="5" t="s">
        <v>1064</v>
      </c>
      <c r="H524" s="5" t="s">
        <v>6</v>
      </c>
      <c r="I524" s="360" t="s">
        <v>7845</v>
      </c>
      <c r="K524" s="5" t="s">
        <v>43</v>
      </c>
      <c r="L524" s="5" t="s">
        <v>1063</v>
      </c>
      <c r="M524" s="5" t="s">
        <v>15295</v>
      </c>
      <c r="N524" s="5" t="s">
        <v>12986</v>
      </c>
      <c r="O524" s="5" t="s">
        <v>15255</v>
      </c>
      <c r="P524" s="5" t="s">
        <v>12987</v>
      </c>
      <c r="Q524" s="5">
        <v>71976347</v>
      </c>
      <c r="S524" t="s">
        <v>42</v>
      </c>
      <c r="T524" t="s">
        <v>1270</v>
      </c>
      <c r="U524" t="s">
        <v>17240</v>
      </c>
      <c r="V524" t="s">
        <v>12812</v>
      </c>
    </row>
    <row r="525" spans="1:22" ht="15" x14ac:dyDescent="0.35">
      <c r="A525" s="5" t="s">
        <v>10381</v>
      </c>
      <c r="B525" s="344" t="s">
        <v>7079</v>
      </c>
      <c r="C525" s="5" t="s">
        <v>428</v>
      </c>
      <c r="D525" s="5" t="s">
        <v>1063</v>
      </c>
      <c r="E525" s="5" t="s">
        <v>10</v>
      </c>
      <c r="F525" s="5" t="s">
        <v>42</v>
      </c>
      <c r="G525" s="5" t="s">
        <v>1064</v>
      </c>
      <c r="H525" s="5" t="s">
        <v>9</v>
      </c>
      <c r="I525" s="360" t="s">
        <v>7848</v>
      </c>
      <c r="K525" s="5" t="s">
        <v>43</v>
      </c>
      <c r="L525" s="5" t="s">
        <v>1063</v>
      </c>
      <c r="M525" s="5" t="s">
        <v>11537</v>
      </c>
      <c r="N525" s="5" t="s">
        <v>428</v>
      </c>
      <c r="O525" s="5" t="s">
        <v>15255</v>
      </c>
      <c r="P525" s="5" t="s">
        <v>16233</v>
      </c>
      <c r="Q525" s="5">
        <v>72019665</v>
      </c>
      <c r="S525" t="s">
        <v>42</v>
      </c>
      <c r="T525" t="s">
        <v>1360</v>
      </c>
      <c r="U525" t="s">
        <v>17241</v>
      </c>
      <c r="V525" t="s">
        <v>428</v>
      </c>
    </row>
    <row r="526" spans="1:22" ht="15" x14ac:dyDescent="0.35">
      <c r="A526" s="5" t="s">
        <v>1229</v>
      </c>
      <c r="B526" s="344" t="s">
        <v>1230</v>
      </c>
      <c r="C526" s="5" t="s">
        <v>8483</v>
      </c>
      <c r="D526" s="5" t="s">
        <v>1063</v>
      </c>
      <c r="E526" s="5" t="s">
        <v>9</v>
      </c>
      <c r="F526" s="5" t="s">
        <v>42</v>
      </c>
      <c r="G526" s="5" t="s">
        <v>1064</v>
      </c>
      <c r="H526" s="5" t="s">
        <v>15</v>
      </c>
      <c r="I526" s="360" t="s">
        <v>7853</v>
      </c>
      <c r="K526" s="5" t="s">
        <v>43</v>
      </c>
      <c r="L526" s="5" t="s">
        <v>1063</v>
      </c>
      <c r="M526" s="5" t="s">
        <v>11285</v>
      </c>
      <c r="N526" s="5" t="s">
        <v>11550</v>
      </c>
      <c r="O526" s="5" t="s">
        <v>15255</v>
      </c>
      <c r="P526" s="5" t="s">
        <v>10785</v>
      </c>
      <c r="Q526" s="5">
        <v>27870430</v>
      </c>
      <c r="S526" t="s">
        <v>42</v>
      </c>
      <c r="T526" t="s">
        <v>1228</v>
      </c>
      <c r="U526" t="s">
        <v>17242</v>
      </c>
      <c r="V526" t="s">
        <v>8483</v>
      </c>
    </row>
    <row r="527" spans="1:22" ht="15" x14ac:dyDescent="0.35">
      <c r="A527" s="5" t="s">
        <v>13485</v>
      </c>
      <c r="B527" s="344" t="s">
        <v>9718</v>
      </c>
      <c r="C527" s="5" t="s">
        <v>1272</v>
      </c>
      <c r="D527" s="5" t="s">
        <v>1063</v>
      </c>
      <c r="E527" s="5" t="s">
        <v>9</v>
      </c>
      <c r="F527" s="5" t="s">
        <v>42</v>
      </c>
      <c r="G527" s="5" t="s">
        <v>1064</v>
      </c>
      <c r="H527" s="5" t="s">
        <v>6</v>
      </c>
      <c r="I527" s="360" t="s">
        <v>7845</v>
      </c>
      <c r="K527" s="5" t="s">
        <v>43</v>
      </c>
      <c r="L527" s="5" t="s">
        <v>1063</v>
      </c>
      <c r="M527" s="5" t="s">
        <v>15295</v>
      </c>
      <c r="N527" s="5" t="s">
        <v>1272</v>
      </c>
      <c r="O527" s="5" t="s">
        <v>15255</v>
      </c>
      <c r="P527" s="5" t="s">
        <v>13613</v>
      </c>
      <c r="Q527" s="5">
        <v>22005434</v>
      </c>
      <c r="S527" t="s">
        <v>42</v>
      </c>
      <c r="T527" t="s">
        <v>1271</v>
      </c>
      <c r="U527" t="s">
        <v>17243</v>
      </c>
      <c r="V527" t="s">
        <v>1272</v>
      </c>
    </row>
    <row r="528" spans="1:22" ht="15" x14ac:dyDescent="0.35">
      <c r="A528" s="5" t="s">
        <v>8544</v>
      </c>
      <c r="B528" s="344" t="s">
        <v>8545</v>
      </c>
      <c r="C528" s="5" t="s">
        <v>656</v>
      </c>
      <c r="D528" s="5" t="s">
        <v>9807</v>
      </c>
      <c r="E528" s="5" t="s">
        <v>6</v>
      </c>
      <c r="F528" s="5" t="s">
        <v>134</v>
      </c>
      <c r="G528" s="5" t="s">
        <v>8</v>
      </c>
      <c r="H528" s="5" t="s">
        <v>6</v>
      </c>
      <c r="I528" s="360" t="s">
        <v>8151</v>
      </c>
      <c r="K528" s="5" t="s">
        <v>135</v>
      </c>
      <c r="L528" s="5" t="s">
        <v>1514</v>
      </c>
      <c r="M528" s="5" t="s">
        <v>1514</v>
      </c>
      <c r="N528" s="5" t="s">
        <v>178</v>
      </c>
      <c r="O528" s="5" t="s">
        <v>15255</v>
      </c>
      <c r="P528" s="5" t="s">
        <v>10807</v>
      </c>
      <c r="Q528" s="5">
        <v>27300109</v>
      </c>
      <c r="R528" s="5">
        <v>27302673</v>
      </c>
      <c r="S528" t="s">
        <v>42</v>
      </c>
      <c r="T528" t="s">
        <v>1605</v>
      </c>
      <c r="U528" t="s">
        <v>17244</v>
      </c>
      <c r="V528" t="s">
        <v>656</v>
      </c>
    </row>
    <row r="529" spans="1:22" ht="15" x14ac:dyDescent="0.35">
      <c r="A529" s="5" t="s">
        <v>8542</v>
      </c>
      <c r="B529" s="344" t="s">
        <v>6967</v>
      </c>
      <c r="C529" s="5" t="s">
        <v>1137</v>
      </c>
      <c r="D529" s="5" t="s">
        <v>1063</v>
      </c>
      <c r="E529" s="5" t="s">
        <v>14</v>
      </c>
      <c r="F529" s="5" t="s">
        <v>42</v>
      </c>
      <c r="G529" s="5" t="s">
        <v>1064</v>
      </c>
      <c r="H529" s="5" t="s">
        <v>12</v>
      </c>
      <c r="I529" s="360" t="s">
        <v>7851</v>
      </c>
      <c r="K529" s="5" t="s">
        <v>43</v>
      </c>
      <c r="L529" s="5" t="s">
        <v>1063</v>
      </c>
      <c r="M529" s="5" t="s">
        <v>11329</v>
      </c>
      <c r="N529" s="5" t="s">
        <v>1137</v>
      </c>
      <c r="O529" s="5" t="s">
        <v>15255</v>
      </c>
      <c r="P529" s="5" t="s">
        <v>10100</v>
      </c>
      <c r="Q529" s="5">
        <v>27360095</v>
      </c>
      <c r="S529" t="s">
        <v>42</v>
      </c>
      <c r="T529" t="s">
        <v>8543</v>
      </c>
      <c r="U529" t="s">
        <v>17245</v>
      </c>
      <c r="V529" t="s">
        <v>1137</v>
      </c>
    </row>
    <row r="530" spans="1:22" ht="15" x14ac:dyDescent="0.35">
      <c r="A530" s="5" t="s">
        <v>1533</v>
      </c>
      <c r="B530" s="344" t="s">
        <v>1534</v>
      </c>
      <c r="C530" s="5" t="s">
        <v>845</v>
      </c>
      <c r="D530" s="5" t="s">
        <v>1063</v>
      </c>
      <c r="E530" s="5" t="s">
        <v>14</v>
      </c>
      <c r="F530" s="5" t="s">
        <v>42</v>
      </c>
      <c r="G530" s="5" t="s">
        <v>1064</v>
      </c>
      <c r="H530" s="5" t="s">
        <v>12</v>
      </c>
      <c r="I530" s="360" t="s">
        <v>7851</v>
      </c>
      <c r="K530" s="5" t="s">
        <v>43</v>
      </c>
      <c r="L530" s="5" t="s">
        <v>1063</v>
      </c>
      <c r="M530" s="5" t="s">
        <v>11329</v>
      </c>
      <c r="N530" s="5" t="s">
        <v>845</v>
      </c>
      <c r="O530" s="5" t="s">
        <v>15255</v>
      </c>
      <c r="P530" s="5" t="s">
        <v>13614</v>
      </c>
      <c r="Q530" s="5">
        <v>71219432</v>
      </c>
      <c r="S530" t="s">
        <v>42</v>
      </c>
      <c r="T530" t="s">
        <v>1532</v>
      </c>
      <c r="U530" t="s">
        <v>17246</v>
      </c>
      <c r="V530" t="s">
        <v>845</v>
      </c>
    </row>
    <row r="531" spans="1:22" ht="15" x14ac:dyDescent="0.35">
      <c r="A531" s="5" t="s">
        <v>1558</v>
      </c>
      <c r="B531" s="344" t="s">
        <v>1559</v>
      </c>
      <c r="C531" s="5" t="s">
        <v>61</v>
      </c>
      <c r="D531" s="5" t="s">
        <v>1063</v>
      </c>
      <c r="E531" s="5" t="s">
        <v>14</v>
      </c>
      <c r="F531" s="5" t="s">
        <v>42</v>
      </c>
      <c r="G531" s="5" t="s">
        <v>1064</v>
      </c>
      <c r="H531" s="5" t="s">
        <v>12</v>
      </c>
      <c r="I531" s="360" t="s">
        <v>7851</v>
      </c>
      <c r="K531" s="5" t="s">
        <v>43</v>
      </c>
      <c r="L531" s="5" t="s">
        <v>1063</v>
      </c>
      <c r="M531" s="5" t="s">
        <v>11329</v>
      </c>
      <c r="N531" s="5" t="s">
        <v>61</v>
      </c>
      <c r="O531" s="5" t="s">
        <v>15255</v>
      </c>
      <c r="P531" s="5" t="s">
        <v>16069</v>
      </c>
      <c r="Q531" s="5">
        <v>44047024</v>
      </c>
      <c r="S531" t="s">
        <v>42</v>
      </c>
      <c r="T531" t="s">
        <v>1557</v>
      </c>
      <c r="U531" t="s">
        <v>17247</v>
      </c>
      <c r="V531" t="s">
        <v>61</v>
      </c>
    </row>
    <row r="532" spans="1:22" ht="15" x14ac:dyDescent="0.35">
      <c r="A532" s="5" t="s">
        <v>1497</v>
      </c>
      <c r="B532" s="344" t="s">
        <v>1499</v>
      </c>
      <c r="C532" s="5" t="s">
        <v>985</v>
      </c>
      <c r="D532" s="5" t="s">
        <v>1063</v>
      </c>
      <c r="E532" s="5" t="s">
        <v>12</v>
      </c>
      <c r="F532" s="5" t="s">
        <v>42</v>
      </c>
      <c r="G532" s="5" t="s">
        <v>1064</v>
      </c>
      <c r="H532" s="5" t="s">
        <v>11</v>
      </c>
      <c r="I532" s="360" t="s">
        <v>7850</v>
      </c>
      <c r="K532" s="5" t="s">
        <v>43</v>
      </c>
      <c r="L532" s="5" t="s">
        <v>1063</v>
      </c>
      <c r="M532" s="5" t="s">
        <v>1458</v>
      </c>
      <c r="N532" s="5" t="s">
        <v>985</v>
      </c>
      <c r="O532" s="5" t="s">
        <v>15255</v>
      </c>
      <c r="P532" s="5" t="s">
        <v>1498</v>
      </c>
      <c r="Q532" s="5">
        <v>27370104</v>
      </c>
      <c r="S532" t="s">
        <v>42</v>
      </c>
      <c r="T532" t="s">
        <v>1496</v>
      </c>
      <c r="U532" t="s">
        <v>17248</v>
      </c>
      <c r="V532" t="s">
        <v>985</v>
      </c>
    </row>
    <row r="533" spans="1:22" ht="15" x14ac:dyDescent="0.35">
      <c r="A533" s="5" t="s">
        <v>1418</v>
      </c>
      <c r="B533" s="344" t="s">
        <v>1420</v>
      </c>
      <c r="C533" s="5" t="s">
        <v>1419</v>
      </c>
      <c r="D533" s="5" t="s">
        <v>1063</v>
      </c>
      <c r="E533" s="5" t="s">
        <v>11</v>
      </c>
      <c r="F533" s="5" t="s">
        <v>42</v>
      </c>
      <c r="G533" s="5" t="s">
        <v>1064</v>
      </c>
      <c r="H533" s="5" t="s">
        <v>14</v>
      </c>
      <c r="I533" s="360" t="s">
        <v>7852</v>
      </c>
      <c r="K533" s="5" t="s">
        <v>43</v>
      </c>
      <c r="L533" s="5" t="s">
        <v>1063</v>
      </c>
      <c r="M533" s="5" t="s">
        <v>14388</v>
      </c>
      <c r="N533" s="5" t="s">
        <v>1419</v>
      </c>
      <c r="O533" s="5" t="s">
        <v>15255</v>
      </c>
      <c r="P533" s="5" t="s">
        <v>10058</v>
      </c>
      <c r="Q533" s="5">
        <v>27311909</v>
      </c>
      <c r="S533" t="s">
        <v>42</v>
      </c>
      <c r="T533" t="s">
        <v>577</v>
      </c>
      <c r="U533" t="s">
        <v>17249</v>
      </c>
      <c r="V533" t="s">
        <v>1419</v>
      </c>
    </row>
    <row r="534" spans="1:22" ht="15" x14ac:dyDescent="0.35">
      <c r="A534" s="5" t="s">
        <v>1430</v>
      </c>
      <c r="B534" s="344" t="s">
        <v>1431</v>
      </c>
      <c r="C534" s="5" t="s">
        <v>603</v>
      </c>
      <c r="D534" s="5" t="s">
        <v>1063</v>
      </c>
      <c r="E534" s="5" t="s">
        <v>15</v>
      </c>
      <c r="F534" s="5" t="s">
        <v>42</v>
      </c>
      <c r="G534" s="5" t="s">
        <v>1064</v>
      </c>
      <c r="H534" s="5" t="s">
        <v>10</v>
      </c>
      <c r="I534" s="360" t="s">
        <v>7849</v>
      </c>
      <c r="K534" s="5" t="s">
        <v>43</v>
      </c>
      <c r="L534" s="5" t="s">
        <v>1063</v>
      </c>
      <c r="M534" s="5" t="s">
        <v>603</v>
      </c>
      <c r="N534" s="5" t="s">
        <v>603</v>
      </c>
      <c r="O534" s="5" t="s">
        <v>15255</v>
      </c>
      <c r="P534" s="5" t="s">
        <v>10098</v>
      </c>
      <c r="Q534" s="5">
        <v>27311529</v>
      </c>
      <c r="S534" t="s">
        <v>42</v>
      </c>
      <c r="T534" t="s">
        <v>1429</v>
      </c>
      <c r="U534" t="s">
        <v>17250</v>
      </c>
      <c r="V534" t="s">
        <v>603</v>
      </c>
    </row>
    <row r="535" spans="1:22" ht="15" x14ac:dyDescent="0.35">
      <c r="A535" s="5" t="s">
        <v>1638</v>
      </c>
      <c r="B535" s="344" t="s">
        <v>1639</v>
      </c>
      <c r="C535" s="5" t="s">
        <v>153</v>
      </c>
      <c r="D535" s="5" t="s">
        <v>9807</v>
      </c>
      <c r="E535" s="5" t="s">
        <v>7</v>
      </c>
      <c r="F535" s="5" t="s">
        <v>134</v>
      </c>
      <c r="G535" s="5" t="s">
        <v>8</v>
      </c>
      <c r="H535" s="5" t="s">
        <v>15</v>
      </c>
      <c r="I535" s="360" t="s">
        <v>8159</v>
      </c>
      <c r="K535" s="5" t="s">
        <v>135</v>
      </c>
      <c r="L535" s="5" t="s">
        <v>1514</v>
      </c>
      <c r="M535" s="5" t="s">
        <v>14583</v>
      </c>
      <c r="N535" s="5" t="s">
        <v>153</v>
      </c>
      <c r="O535" s="5" t="s">
        <v>15255</v>
      </c>
      <c r="P535" s="5" t="s">
        <v>15962</v>
      </c>
      <c r="Q535" s="5">
        <v>22001279</v>
      </c>
      <c r="R535" s="5">
        <v>83195399</v>
      </c>
      <c r="S535" t="s">
        <v>42</v>
      </c>
      <c r="T535" t="s">
        <v>6601</v>
      </c>
      <c r="U535" t="s">
        <v>17251</v>
      </c>
      <c r="V535" t="s">
        <v>153</v>
      </c>
    </row>
    <row r="536" spans="1:22" ht="15" x14ac:dyDescent="0.35">
      <c r="A536" s="5" t="s">
        <v>1085</v>
      </c>
      <c r="B536" s="344" t="s">
        <v>1087</v>
      </c>
      <c r="C536" s="5" t="s">
        <v>9919</v>
      </c>
      <c r="D536" s="5" t="s">
        <v>1063</v>
      </c>
      <c r="E536" s="5" t="s">
        <v>6</v>
      </c>
      <c r="F536" s="5" t="s">
        <v>42</v>
      </c>
      <c r="G536" s="5" t="s">
        <v>1064</v>
      </c>
      <c r="H536" s="5" t="s">
        <v>6</v>
      </c>
      <c r="I536" s="360" t="s">
        <v>7845</v>
      </c>
      <c r="K536" s="5" t="s">
        <v>43</v>
      </c>
      <c r="L536" s="5" t="s">
        <v>1063</v>
      </c>
      <c r="M536" s="5" t="s">
        <v>15295</v>
      </c>
      <c r="N536" s="5" t="s">
        <v>1086</v>
      </c>
      <c r="O536" s="5" t="s">
        <v>15255</v>
      </c>
      <c r="P536" s="5" t="s">
        <v>13166</v>
      </c>
      <c r="Q536" s="5">
        <v>27719303</v>
      </c>
      <c r="S536" t="s">
        <v>42</v>
      </c>
      <c r="T536" t="s">
        <v>1084</v>
      </c>
      <c r="U536" t="s">
        <v>17252</v>
      </c>
      <c r="V536" t="s">
        <v>16158</v>
      </c>
    </row>
    <row r="537" spans="1:22" ht="15" x14ac:dyDescent="0.35">
      <c r="A537" s="5" t="s">
        <v>1131</v>
      </c>
      <c r="B537" s="344" t="s">
        <v>1132</v>
      </c>
      <c r="C537" s="5" t="s">
        <v>9850</v>
      </c>
      <c r="D537" s="5" t="s">
        <v>1063</v>
      </c>
      <c r="E537" s="5" t="s">
        <v>7</v>
      </c>
      <c r="F537" s="5" t="s">
        <v>42</v>
      </c>
      <c r="G537" s="5" t="s">
        <v>1064</v>
      </c>
      <c r="H537" s="5" t="s">
        <v>20</v>
      </c>
      <c r="I537" s="360" t="s">
        <v>7855</v>
      </c>
      <c r="K537" s="5" t="s">
        <v>43</v>
      </c>
      <c r="L537" s="5" t="s">
        <v>1063</v>
      </c>
      <c r="M537" s="5" t="s">
        <v>1105</v>
      </c>
      <c r="N537" s="5" t="s">
        <v>9850</v>
      </c>
      <c r="O537" s="5" t="s">
        <v>15255</v>
      </c>
      <c r="P537" s="5" t="s">
        <v>10808</v>
      </c>
      <c r="Q537" s="5">
        <v>27715573</v>
      </c>
      <c r="S537" t="s">
        <v>42</v>
      </c>
      <c r="T537" t="s">
        <v>1130</v>
      </c>
      <c r="U537" t="s">
        <v>17253</v>
      </c>
      <c r="V537" t="s">
        <v>9850</v>
      </c>
    </row>
    <row r="538" spans="1:22" ht="15" x14ac:dyDescent="0.35">
      <c r="A538" s="5" t="s">
        <v>11300</v>
      </c>
      <c r="B538" s="344" t="s">
        <v>7107</v>
      </c>
      <c r="C538" s="5" t="s">
        <v>11301</v>
      </c>
      <c r="D538" s="5" t="s">
        <v>1063</v>
      </c>
      <c r="E538" s="5" t="s">
        <v>11</v>
      </c>
      <c r="F538" s="5" t="s">
        <v>42</v>
      </c>
      <c r="G538" s="5" t="s">
        <v>1064</v>
      </c>
      <c r="H538" s="5" t="s">
        <v>14</v>
      </c>
      <c r="I538" s="360" t="s">
        <v>7852</v>
      </c>
      <c r="K538" s="5" t="s">
        <v>43</v>
      </c>
      <c r="L538" s="5" t="s">
        <v>1063</v>
      </c>
      <c r="M538" s="5" t="s">
        <v>14388</v>
      </c>
      <c r="N538" s="5" t="s">
        <v>1445</v>
      </c>
      <c r="O538" s="5" t="s">
        <v>15255</v>
      </c>
      <c r="P538" s="5" t="s">
        <v>16322</v>
      </c>
      <c r="Q538" s="5">
        <v>71216824</v>
      </c>
      <c r="S538" t="s">
        <v>42</v>
      </c>
      <c r="T538" t="s">
        <v>5167</v>
      </c>
      <c r="U538" t="s">
        <v>17254</v>
      </c>
      <c r="V538" t="s">
        <v>11301</v>
      </c>
    </row>
    <row r="539" spans="1:22" ht="15" x14ac:dyDescent="0.35">
      <c r="A539" s="5" t="s">
        <v>1444</v>
      </c>
      <c r="B539" s="344" t="s">
        <v>1446</v>
      </c>
      <c r="C539" s="5" t="s">
        <v>1445</v>
      </c>
      <c r="D539" s="5" t="s">
        <v>1063</v>
      </c>
      <c r="E539" s="5" t="s">
        <v>11</v>
      </c>
      <c r="F539" s="5" t="s">
        <v>42</v>
      </c>
      <c r="G539" s="5" t="s">
        <v>1064</v>
      </c>
      <c r="H539" s="5" t="s">
        <v>14</v>
      </c>
      <c r="I539" s="360" t="s">
        <v>7852</v>
      </c>
      <c r="K539" s="5" t="s">
        <v>43</v>
      </c>
      <c r="L539" s="5" t="s">
        <v>1063</v>
      </c>
      <c r="M539" s="5" t="s">
        <v>14388</v>
      </c>
      <c r="N539" s="5" t="s">
        <v>1445</v>
      </c>
      <c r="O539" s="5" t="s">
        <v>15255</v>
      </c>
      <c r="P539" s="5" t="s">
        <v>10104</v>
      </c>
      <c r="Q539" s="5">
        <v>44039454</v>
      </c>
      <c r="S539" t="s">
        <v>42</v>
      </c>
      <c r="T539" t="s">
        <v>6587</v>
      </c>
      <c r="U539" t="s">
        <v>17255</v>
      </c>
      <c r="V539" t="s">
        <v>1445</v>
      </c>
    </row>
    <row r="540" spans="1:22" ht="15" x14ac:dyDescent="0.35">
      <c r="A540" s="5" t="s">
        <v>1121</v>
      </c>
      <c r="B540" s="344" t="s">
        <v>761</v>
      </c>
      <c r="C540" s="5" t="s">
        <v>11215</v>
      </c>
      <c r="D540" s="5" t="s">
        <v>1063</v>
      </c>
      <c r="E540" s="5" t="s">
        <v>7</v>
      </c>
      <c r="F540" s="5" t="s">
        <v>42</v>
      </c>
      <c r="G540" s="5" t="s">
        <v>1064</v>
      </c>
      <c r="H540" s="5" t="s">
        <v>20</v>
      </c>
      <c r="I540" s="360" t="s">
        <v>7855</v>
      </c>
      <c r="K540" s="5" t="s">
        <v>43</v>
      </c>
      <c r="L540" s="5" t="s">
        <v>1063</v>
      </c>
      <c r="M540" s="5" t="s">
        <v>1105</v>
      </c>
      <c r="N540" s="5" t="s">
        <v>14383</v>
      </c>
      <c r="O540" s="5" t="s">
        <v>15255</v>
      </c>
      <c r="P540" s="5" t="s">
        <v>14384</v>
      </c>
      <c r="Q540" s="5">
        <v>27710884</v>
      </c>
      <c r="S540" t="s">
        <v>42</v>
      </c>
      <c r="T540" t="s">
        <v>768</v>
      </c>
      <c r="U540" t="s">
        <v>17256</v>
      </c>
      <c r="V540" t="s">
        <v>11215</v>
      </c>
    </row>
    <row r="541" spans="1:22" ht="15" x14ac:dyDescent="0.35">
      <c r="A541" s="5" t="s">
        <v>5979</v>
      </c>
      <c r="B541" s="344" t="s">
        <v>5560</v>
      </c>
      <c r="C541" s="5" t="s">
        <v>5980</v>
      </c>
      <c r="D541" s="5" t="s">
        <v>1063</v>
      </c>
      <c r="E541" s="5" t="s">
        <v>7</v>
      </c>
      <c r="F541" s="5" t="s">
        <v>42</v>
      </c>
      <c r="G541" s="5" t="s">
        <v>1064</v>
      </c>
      <c r="H541" s="5" t="s">
        <v>20</v>
      </c>
      <c r="I541" s="360" t="s">
        <v>7855</v>
      </c>
      <c r="K541" s="5" t="s">
        <v>43</v>
      </c>
      <c r="L541" s="5" t="s">
        <v>1063</v>
      </c>
      <c r="M541" s="5" t="s">
        <v>1105</v>
      </c>
      <c r="N541" s="5" t="s">
        <v>12170</v>
      </c>
      <c r="O541" s="5" t="s">
        <v>15255</v>
      </c>
      <c r="P541" s="5" t="s">
        <v>6787</v>
      </c>
      <c r="Q541" s="5">
        <v>27715971</v>
      </c>
      <c r="S541" t="s">
        <v>42</v>
      </c>
      <c r="T541" t="s">
        <v>7393</v>
      </c>
      <c r="U541" t="s">
        <v>17257</v>
      </c>
      <c r="V541" t="s">
        <v>5980</v>
      </c>
    </row>
    <row r="542" spans="1:22" ht="15" x14ac:dyDescent="0.35">
      <c r="A542" s="5" t="s">
        <v>1233</v>
      </c>
      <c r="B542" s="344" t="s">
        <v>1236</v>
      </c>
      <c r="C542" s="5" t="s">
        <v>1234</v>
      </c>
      <c r="D542" s="5" t="s">
        <v>1063</v>
      </c>
      <c r="E542" s="5" t="s">
        <v>9</v>
      </c>
      <c r="F542" s="5" t="s">
        <v>42</v>
      </c>
      <c r="G542" s="5" t="s">
        <v>1064</v>
      </c>
      <c r="H542" s="5" t="s">
        <v>15</v>
      </c>
      <c r="I542" s="360" t="s">
        <v>7853</v>
      </c>
      <c r="K542" s="5" t="s">
        <v>43</v>
      </c>
      <c r="L542" s="5" t="s">
        <v>1063</v>
      </c>
      <c r="M542" s="5" t="s">
        <v>11285</v>
      </c>
      <c r="N542" s="5" t="s">
        <v>1234</v>
      </c>
      <c r="O542" s="5" t="s">
        <v>15255</v>
      </c>
      <c r="P542" s="5" t="s">
        <v>1235</v>
      </c>
      <c r="Q542" s="5">
        <v>22005448</v>
      </c>
      <c r="S542" t="s">
        <v>42</v>
      </c>
      <c r="T542" t="s">
        <v>1232</v>
      </c>
      <c r="U542" t="s">
        <v>17258</v>
      </c>
      <c r="V542" t="s">
        <v>1234</v>
      </c>
    </row>
    <row r="543" spans="1:22" ht="15" x14ac:dyDescent="0.35">
      <c r="A543" s="5" t="s">
        <v>1163</v>
      </c>
      <c r="B543" s="344" t="s">
        <v>1165</v>
      </c>
      <c r="C543" s="5" t="s">
        <v>1164</v>
      </c>
      <c r="D543" s="5" t="s">
        <v>1063</v>
      </c>
      <c r="E543" s="5" t="s">
        <v>7</v>
      </c>
      <c r="F543" s="5" t="s">
        <v>42</v>
      </c>
      <c r="G543" s="5" t="s">
        <v>1064</v>
      </c>
      <c r="H543" s="5" t="s">
        <v>20</v>
      </c>
      <c r="I543" s="360" t="s">
        <v>7855</v>
      </c>
      <c r="K543" s="5" t="s">
        <v>43</v>
      </c>
      <c r="L543" s="5" t="s">
        <v>1063</v>
      </c>
      <c r="M543" s="5" t="s">
        <v>1105</v>
      </c>
      <c r="N543" s="5" t="s">
        <v>1164</v>
      </c>
      <c r="O543" s="5" t="s">
        <v>15255</v>
      </c>
      <c r="P543" s="5" t="s">
        <v>12146</v>
      </c>
      <c r="Q543" s="5">
        <v>27423136</v>
      </c>
      <c r="S543" t="s">
        <v>42</v>
      </c>
      <c r="T543" t="s">
        <v>575</v>
      </c>
      <c r="U543" t="s">
        <v>17259</v>
      </c>
      <c r="V543" t="s">
        <v>1164</v>
      </c>
    </row>
    <row r="544" spans="1:22" ht="15" x14ac:dyDescent="0.35">
      <c r="A544" s="5" t="s">
        <v>1592</v>
      </c>
      <c r="B544" s="344" t="s">
        <v>511</v>
      </c>
      <c r="C544" s="5" t="s">
        <v>217</v>
      </c>
      <c r="D544" s="5" t="s">
        <v>9807</v>
      </c>
      <c r="E544" s="5" t="s">
        <v>6</v>
      </c>
      <c r="F544" s="5" t="s">
        <v>134</v>
      </c>
      <c r="G544" s="5" t="s">
        <v>8</v>
      </c>
      <c r="H544" s="5" t="s">
        <v>6</v>
      </c>
      <c r="I544" s="360" t="s">
        <v>8151</v>
      </c>
      <c r="K544" s="5" t="s">
        <v>135</v>
      </c>
      <c r="L544" s="5" t="s">
        <v>1514</v>
      </c>
      <c r="M544" s="5" t="s">
        <v>1514</v>
      </c>
      <c r="N544" s="5" t="s">
        <v>217</v>
      </c>
      <c r="O544" s="5" t="s">
        <v>15255</v>
      </c>
      <c r="P544" s="5" t="s">
        <v>4922</v>
      </c>
      <c r="Q544" s="5">
        <v>27300895</v>
      </c>
      <c r="S544" t="s">
        <v>42</v>
      </c>
      <c r="T544" t="s">
        <v>7549</v>
      </c>
      <c r="U544" t="s">
        <v>17260</v>
      </c>
      <c r="V544" t="s">
        <v>217</v>
      </c>
    </row>
    <row r="545" spans="1:22" ht="15" x14ac:dyDescent="0.35">
      <c r="A545" s="5" t="s">
        <v>1215</v>
      </c>
      <c r="B545" s="344" t="s">
        <v>1217</v>
      </c>
      <c r="C545" s="5" t="s">
        <v>1216</v>
      </c>
      <c r="D545" s="5" t="s">
        <v>1063</v>
      </c>
      <c r="E545" s="5" t="s">
        <v>8</v>
      </c>
      <c r="F545" s="5" t="s">
        <v>42</v>
      </c>
      <c r="G545" s="5" t="s">
        <v>1064</v>
      </c>
      <c r="H545" s="5" t="s">
        <v>8</v>
      </c>
      <c r="I545" s="360" t="s">
        <v>7847</v>
      </c>
      <c r="K545" s="5" t="s">
        <v>43</v>
      </c>
      <c r="L545" s="5" t="s">
        <v>1063</v>
      </c>
      <c r="M545" s="5" t="s">
        <v>11535</v>
      </c>
      <c r="N545" s="5" t="s">
        <v>1216</v>
      </c>
      <c r="O545" s="5" t="s">
        <v>15255</v>
      </c>
      <c r="P545" s="5" t="s">
        <v>12988</v>
      </c>
      <c r="Q545" s="5">
        <v>27713791</v>
      </c>
      <c r="S545" t="s">
        <v>42</v>
      </c>
      <c r="T545" t="s">
        <v>1214</v>
      </c>
      <c r="U545" t="s">
        <v>17261</v>
      </c>
      <c r="V545" t="s">
        <v>1216</v>
      </c>
    </row>
    <row r="546" spans="1:22" ht="15" x14ac:dyDescent="0.35">
      <c r="A546" s="5" t="s">
        <v>1329</v>
      </c>
      <c r="B546" s="344" t="s">
        <v>1330</v>
      </c>
      <c r="C546" s="5" t="s">
        <v>444</v>
      </c>
      <c r="D546" s="5" t="s">
        <v>1063</v>
      </c>
      <c r="E546" s="5" t="s">
        <v>10</v>
      </c>
      <c r="F546" s="5" t="s">
        <v>42</v>
      </c>
      <c r="G546" s="5" t="s">
        <v>1064</v>
      </c>
      <c r="H546" s="5" t="s">
        <v>7</v>
      </c>
      <c r="I546" s="360" t="s">
        <v>7846</v>
      </c>
      <c r="K546" s="5" t="s">
        <v>43</v>
      </c>
      <c r="L546" s="5" t="s">
        <v>1063</v>
      </c>
      <c r="M546" s="5" t="s">
        <v>14387</v>
      </c>
      <c r="N546" s="5" t="s">
        <v>444</v>
      </c>
      <c r="O546" s="5" t="s">
        <v>15255</v>
      </c>
      <c r="P546" s="5" t="s">
        <v>6655</v>
      </c>
      <c r="Q546" s="5">
        <v>27382001</v>
      </c>
      <c r="S546" t="s">
        <v>42</v>
      </c>
      <c r="T546" t="s">
        <v>1328</v>
      </c>
      <c r="U546" t="s">
        <v>17262</v>
      </c>
      <c r="V546" t="s">
        <v>444</v>
      </c>
    </row>
    <row r="547" spans="1:22" ht="15" x14ac:dyDescent="0.35">
      <c r="A547" s="5" t="s">
        <v>9958</v>
      </c>
      <c r="B547" s="344" t="s">
        <v>9595</v>
      </c>
      <c r="C547" s="5" t="s">
        <v>2991</v>
      </c>
      <c r="D547" s="5" t="s">
        <v>9807</v>
      </c>
      <c r="E547" s="5" t="s">
        <v>8</v>
      </c>
      <c r="F547" s="5" t="s">
        <v>134</v>
      </c>
      <c r="G547" s="5" t="s">
        <v>8</v>
      </c>
      <c r="H547" s="5" t="s">
        <v>12</v>
      </c>
      <c r="I547" s="360" t="s">
        <v>8157</v>
      </c>
      <c r="K547" s="5" t="s">
        <v>135</v>
      </c>
      <c r="L547" s="5" t="s">
        <v>1514</v>
      </c>
      <c r="M547" s="5" t="s">
        <v>14668</v>
      </c>
      <c r="N547" s="5" t="s">
        <v>2991</v>
      </c>
      <c r="O547" s="5" t="s">
        <v>15255</v>
      </c>
      <c r="P547" s="5" t="s">
        <v>16222</v>
      </c>
      <c r="Q547" s="5">
        <v>85532952</v>
      </c>
      <c r="R547" s="5">
        <v>87810942</v>
      </c>
      <c r="S547" t="s">
        <v>42</v>
      </c>
      <c r="T547" t="s">
        <v>1717</v>
      </c>
      <c r="U547" t="s">
        <v>17263</v>
      </c>
      <c r="V547" t="s">
        <v>2991</v>
      </c>
    </row>
    <row r="548" spans="1:22" ht="15" x14ac:dyDescent="0.35">
      <c r="A548" s="5" t="s">
        <v>1537</v>
      </c>
      <c r="B548" s="344" t="s">
        <v>1538</v>
      </c>
      <c r="C548" s="5" t="s">
        <v>9862</v>
      </c>
      <c r="D548" s="5" t="s">
        <v>1063</v>
      </c>
      <c r="E548" s="5" t="s">
        <v>14</v>
      </c>
      <c r="F548" s="5" t="s">
        <v>42</v>
      </c>
      <c r="G548" s="5" t="s">
        <v>1064</v>
      </c>
      <c r="H548" s="5" t="s">
        <v>21</v>
      </c>
      <c r="I548" s="360" t="s">
        <v>10312</v>
      </c>
      <c r="K548" s="5" t="s">
        <v>43</v>
      </c>
      <c r="L548" s="5" t="s">
        <v>1063</v>
      </c>
      <c r="M548" s="5" t="s">
        <v>97</v>
      </c>
      <c r="N548" s="5" t="s">
        <v>2991</v>
      </c>
      <c r="O548" s="5" t="s">
        <v>15255</v>
      </c>
      <c r="P548" s="5" t="s">
        <v>14647</v>
      </c>
      <c r="Q548" s="5">
        <v>44062498</v>
      </c>
      <c r="S548" t="s">
        <v>42</v>
      </c>
      <c r="T548" t="s">
        <v>1536</v>
      </c>
      <c r="U548" t="s">
        <v>17264</v>
      </c>
      <c r="V548" t="s">
        <v>9862</v>
      </c>
    </row>
    <row r="549" spans="1:22" ht="15" x14ac:dyDescent="0.35">
      <c r="A549" s="5" t="s">
        <v>1422</v>
      </c>
      <c r="B549" s="344" t="s">
        <v>1423</v>
      </c>
      <c r="C549" s="5" t="s">
        <v>2863</v>
      </c>
      <c r="D549" s="5" t="s">
        <v>1063</v>
      </c>
      <c r="E549" s="5" t="s">
        <v>11</v>
      </c>
      <c r="F549" s="5" t="s">
        <v>42</v>
      </c>
      <c r="G549" s="5" t="s">
        <v>1064</v>
      </c>
      <c r="H549" s="5" t="s">
        <v>14</v>
      </c>
      <c r="I549" s="360" t="s">
        <v>7852</v>
      </c>
      <c r="K549" s="5" t="s">
        <v>43</v>
      </c>
      <c r="L549" s="5" t="s">
        <v>1063</v>
      </c>
      <c r="M549" s="5" t="s">
        <v>14388</v>
      </c>
      <c r="N549" s="5" t="s">
        <v>2863</v>
      </c>
      <c r="O549" s="5" t="s">
        <v>15255</v>
      </c>
      <c r="P549" s="5" t="s">
        <v>9403</v>
      </c>
      <c r="Q549" s="5">
        <v>44047026</v>
      </c>
      <c r="S549" t="s">
        <v>42</v>
      </c>
      <c r="T549" t="s">
        <v>612</v>
      </c>
      <c r="U549" t="s">
        <v>17265</v>
      </c>
      <c r="V549" t="s">
        <v>2863</v>
      </c>
    </row>
    <row r="550" spans="1:22" ht="15" x14ac:dyDescent="0.35">
      <c r="A550" s="5" t="s">
        <v>1636</v>
      </c>
      <c r="B550" s="344" t="s">
        <v>1331</v>
      </c>
      <c r="C550" s="5" t="s">
        <v>122</v>
      </c>
      <c r="D550" s="5" t="s">
        <v>9807</v>
      </c>
      <c r="E550" s="5" t="s">
        <v>7</v>
      </c>
      <c r="F550" s="5" t="s">
        <v>134</v>
      </c>
      <c r="G550" s="5" t="s">
        <v>8</v>
      </c>
      <c r="H550" s="5" t="s">
        <v>15</v>
      </c>
      <c r="I550" s="360" t="s">
        <v>8159</v>
      </c>
      <c r="K550" s="5" t="s">
        <v>135</v>
      </c>
      <c r="L550" s="5" t="s">
        <v>1514</v>
      </c>
      <c r="M550" s="5" t="s">
        <v>14583</v>
      </c>
      <c r="N550" s="5" t="s">
        <v>122</v>
      </c>
      <c r="O550" s="5" t="s">
        <v>15255</v>
      </c>
      <c r="P550" s="5" t="s">
        <v>9396</v>
      </c>
      <c r="Q550" s="5">
        <v>27301974</v>
      </c>
      <c r="S550" t="s">
        <v>42</v>
      </c>
      <c r="T550" t="s">
        <v>6600</v>
      </c>
      <c r="U550" t="s">
        <v>17266</v>
      </c>
      <c r="V550" t="s">
        <v>122</v>
      </c>
    </row>
    <row r="551" spans="1:22" ht="15" x14ac:dyDescent="0.35">
      <c r="A551" s="5" t="s">
        <v>1743</v>
      </c>
      <c r="B551" s="344" t="s">
        <v>1746</v>
      </c>
      <c r="C551" s="5" t="s">
        <v>1744</v>
      </c>
      <c r="D551" s="5" t="s">
        <v>9807</v>
      </c>
      <c r="E551" s="5" t="s">
        <v>9</v>
      </c>
      <c r="F551" s="5" t="s">
        <v>134</v>
      </c>
      <c r="G551" s="5" t="s">
        <v>8</v>
      </c>
      <c r="H551" s="5" t="s">
        <v>14</v>
      </c>
      <c r="I551" s="360" t="s">
        <v>8158</v>
      </c>
      <c r="K551" s="5" t="s">
        <v>135</v>
      </c>
      <c r="L551" s="5" t="s">
        <v>1514</v>
      </c>
      <c r="M551" s="5" t="s">
        <v>1727</v>
      </c>
      <c r="N551" s="5" t="s">
        <v>326</v>
      </c>
      <c r="O551" s="5" t="s">
        <v>15255</v>
      </c>
      <c r="P551" s="5" t="s">
        <v>14605</v>
      </c>
      <c r="Q551" s="5">
        <v>27431098</v>
      </c>
      <c r="S551" t="s">
        <v>42</v>
      </c>
      <c r="T551" t="s">
        <v>1242</v>
      </c>
      <c r="U551" t="s">
        <v>17267</v>
      </c>
      <c r="V551" t="s">
        <v>1744</v>
      </c>
    </row>
    <row r="552" spans="1:22" ht="15" x14ac:dyDescent="0.35">
      <c r="A552" s="5" t="s">
        <v>1659</v>
      </c>
      <c r="B552" s="344" t="s">
        <v>1660</v>
      </c>
      <c r="C552" s="5" t="s">
        <v>1109</v>
      </c>
      <c r="D552" s="5" t="s">
        <v>9807</v>
      </c>
      <c r="E552" s="5" t="s">
        <v>7</v>
      </c>
      <c r="F552" s="5" t="s">
        <v>134</v>
      </c>
      <c r="G552" s="5" t="s">
        <v>8</v>
      </c>
      <c r="H552" s="5" t="s">
        <v>15</v>
      </c>
      <c r="I552" s="360" t="s">
        <v>8159</v>
      </c>
      <c r="K552" s="5" t="s">
        <v>135</v>
      </c>
      <c r="L552" s="5" t="s">
        <v>1514</v>
      </c>
      <c r="M552" s="5" t="s">
        <v>14583</v>
      </c>
      <c r="N552" s="5" t="s">
        <v>1109</v>
      </c>
      <c r="O552" s="5" t="s">
        <v>15255</v>
      </c>
      <c r="P552" s="5" t="s">
        <v>16042</v>
      </c>
      <c r="Q552" s="5">
        <v>87063124</v>
      </c>
      <c r="R552" s="5">
        <v>27300654</v>
      </c>
      <c r="S552" t="s">
        <v>42</v>
      </c>
      <c r="T552" t="s">
        <v>1658</v>
      </c>
      <c r="U552" t="s">
        <v>17268</v>
      </c>
      <c r="V552" t="s">
        <v>1109</v>
      </c>
    </row>
    <row r="553" spans="1:22" ht="15" x14ac:dyDescent="0.35">
      <c r="A553" s="5" t="s">
        <v>10382</v>
      </c>
      <c r="B553" s="344" t="s">
        <v>10383</v>
      </c>
      <c r="C553" s="5" t="s">
        <v>10384</v>
      </c>
      <c r="D553" s="5" t="s">
        <v>9807</v>
      </c>
      <c r="E553" s="5" t="s">
        <v>8</v>
      </c>
      <c r="F553" s="5" t="s">
        <v>134</v>
      </c>
      <c r="G553" s="5" t="s">
        <v>8</v>
      </c>
      <c r="H553" s="5" t="s">
        <v>12</v>
      </c>
      <c r="I553" s="360" t="s">
        <v>8157</v>
      </c>
      <c r="K553" s="5" t="s">
        <v>135</v>
      </c>
      <c r="L553" s="5" t="s">
        <v>1514</v>
      </c>
      <c r="M553" s="5" t="s">
        <v>14668</v>
      </c>
      <c r="N553" s="5" t="s">
        <v>10384</v>
      </c>
      <c r="O553" s="5" t="s">
        <v>15255</v>
      </c>
      <c r="P553" s="5" t="s">
        <v>13615</v>
      </c>
      <c r="Q553" s="5">
        <v>22001069</v>
      </c>
      <c r="R553" s="5">
        <v>84022562</v>
      </c>
      <c r="S553" t="s">
        <v>42</v>
      </c>
      <c r="T553" t="s">
        <v>9015</v>
      </c>
      <c r="U553" t="s">
        <v>17269</v>
      </c>
      <c r="V553" t="s">
        <v>10384</v>
      </c>
    </row>
    <row r="554" spans="1:22" ht="15" x14ac:dyDescent="0.35">
      <c r="A554" s="5" t="s">
        <v>1406</v>
      </c>
      <c r="B554" s="344" t="s">
        <v>1407</v>
      </c>
      <c r="C554" s="5" t="s">
        <v>571</v>
      </c>
      <c r="D554" s="5" t="s">
        <v>1063</v>
      </c>
      <c r="E554" s="5" t="s">
        <v>15</v>
      </c>
      <c r="F554" s="5" t="s">
        <v>42</v>
      </c>
      <c r="G554" s="5" t="s">
        <v>1064</v>
      </c>
      <c r="H554" s="5" t="s">
        <v>10</v>
      </c>
      <c r="I554" s="360" t="s">
        <v>7849</v>
      </c>
      <c r="K554" s="5" t="s">
        <v>43</v>
      </c>
      <c r="L554" s="5" t="s">
        <v>1063</v>
      </c>
      <c r="M554" s="5" t="s">
        <v>603</v>
      </c>
      <c r="N554" s="5" t="s">
        <v>571</v>
      </c>
      <c r="O554" s="5" t="s">
        <v>15255</v>
      </c>
      <c r="P554" s="5" t="s">
        <v>15772</v>
      </c>
      <c r="Q554" s="5">
        <v>21129486</v>
      </c>
      <c r="S554" t="s">
        <v>42</v>
      </c>
      <c r="T554" t="s">
        <v>6585</v>
      </c>
      <c r="U554" t="s">
        <v>17270</v>
      </c>
      <c r="V554" t="s">
        <v>571</v>
      </c>
    </row>
    <row r="555" spans="1:22" ht="15" x14ac:dyDescent="0.35">
      <c r="A555" s="5" t="s">
        <v>1134</v>
      </c>
      <c r="B555" s="344" t="s">
        <v>1135</v>
      </c>
      <c r="C555" s="5" t="s">
        <v>3760</v>
      </c>
      <c r="D555" s="5" t="s">
        <v>1063</v>
      </c>
      <c r="E555" s="5" t="s">
        <v>7</v>
      </c>
      <c r="F555" s="5" t="s">
        <v>42</v>
      </c>
      <c r="G555" s="5" t="s">
        <v>1064</v>
      </c>
      <c r="H555" s="5" t="s">
        <v>20</v>
      </c>
      <c r="I555" s="360" t="s">
        <v>7855</v>
      </c>
      <c r="K555" s="5" t="s">
        <v>43</v>
      </c>
      <c r="L555" s="5" t="s">
        <v>1063</v>
      </c>
      <c r="M555" s="5" t="s">
        <v>1105</v>
      </c>
      <c r="N555" s="5" t="s">
        <v>3760</v>
      </c>
      <c r="O555" s="5" t="s">
        <v>15255</v>
      </c>
      <c r="P555" s="5" t="s">
        <v>8534</v>
      </c>
      <c r="Q555" s="5">
        <v>27423193</v>
      </c>
      <c r="S555" t="s">
        <v>42</v>
      </c>
      <c r="T555" t="s">
        <v>1133</v>
      </c>
      <c r="U555" t="s">
        <v>17271</v>
      </c>
      <c r="V555" t="s">
        <v>3760</v>
      </c>
    </row>
    <row r="556" spans="1:22" ht="15" x14ac:dyDescent="0.35">
      <c r="A556" s="5" t="s">
        <v>1123</v>
      </c>
      <c r="B556" s="344" t="s">
        <v>1126</v>
      </c>
      <c r="C556" s="5" t="s">
        <v>1124</v>
      </c>
      <c r="D556" s="5" t="s">
        <v>1063</v>
      </c>
      <c r="E556" s="5" t="s">
        <v>7</v>
      </c>
      <c r="F556" s="5" t="s">
        <v>42</v>
      </c>
      <c r="G556" s="5" t="s">
        <v>1064</v>
      </c>
      <c r="H556" s="5" t="s">
        <v>16</v>
      </c>
      <c r="I556" s="360" t="s">
        <v>7854</v>
      </c>
      <c r="K556" s="5" t="s">
        <v>43</v>
      </c>
      <c r="L556" s="5" t="s">
        <v>1063</v>
      </c>
      <c r="M556" s="5" t="s">
        <v>1110</v>
      </c>
      <c r="N556" s="5" t="s">
        <v>1125</v>
      </c>
      <c r="O556" s="5" t="s">
        <v>15255</v>
      </c>
      <c r="P556" s="5" t="s">
        <v>16102</v>
      </c>
      <c r="Q556" s="5">
        <v>22005495</v>
      </c>
      <c r="S556" t="s">
        <v>42</v>
      </c>
      <c r="T556" t="s">
        <v>1122</v>
      </c>
      <c r="U556" t="s">
        <v>17272</v>
      </c>
      <c r="V556" t="s">
        <v>1125</v>
      </c>
    </row>
    <row r="557" spans="1:22" ht="15" x14ac:dyDescent="0.35">
      <c r="A557" s="5" t="s">
        <v>1095</v>
      </c>
      <c r="B557" s="344" t="s">
        <v>258</v>
      </c>
      <c r="C557" s="5" t="s">
        <v>9804</v>
      </c>
      <c r="D557" s="5" t="s">
        <v>1063</v>
      </c>
      <c r="E557" s="5" t="s">
        <v>6</v>
      </c>
      <c r="F557" s="5" t="s">
        <v>42</v>
      </c>
      <c r="G557" s="5" t="s">
        <v>1064</v>
      </c>
      <c r="H557" s="5" t="s">
        <v>6</v>
      </c>
      <c r="I557" s="360" t="s">
        <v>7845</v>
      </c>
      <c r="K557" s="5" t="s">
        <v>43</v>
      </c>
      <c r="L557" s="5" t="s">
        <v>1063</v>
      </c>
      <c r="M557" s="5" t="s">
        <v>15295</v>
      </c>
      <c r="N557" s="5" t="s">
        <v>9804</v>
      </c>
      <c r="O557" s="5" t="s">
        <v>15255</v>
      </c>
      <c r="P557" s="5" t="s">
        <v>12984</v>
      </c>
      <c r="Q557" s="5">
        <v>27711813</v>
      </c>
      <c r="S557" t="s">
        <v>42</v>
      </c>
      <c r="T557" t="s">
        <v>1094</v>
      </c>
      <c r="U557" t="s">
        <v>17273</v>
      </c>
      <c r="V557" t="s">
        <v>9804</v>
      </c>
    </row>
    <row r="558" spans="1:22" ht="15" x14ac:dyDescent="0.35">
      <c r="A558" s="5" t="s">
        <v>1409</v>
      </c>
      <c r="B558" s="344" t="s">
        <v>1411</v>
      </c>
      <c r="C558" s="5" t="s">
        <v>153</v>
      </c>
      <c r="D558" s="5" t="s">
        <v>1063</v>
      </c>
      <c r="E558" s="5" t="s">
        <v>15</v>
      </c>
      <c r="F558" s="5" t="s">
        <v>42</v>
      </c>
      <c r="G558" s="5" t="s">
        <v>1064</v>
      </c>
      <c r="H558" s="5" t="s">
        <v>10</v>
      </c>
      <c r="I558" s="360" t="s">
        <v>7849</v>
      </c>
      <c r="K558" s="5" t="s">
        <v>43</v>
      </c>
      <c r="L558" s="5" t="s">
        <v>1063</v>
      </c>
      <c r="M558" s="5" t="s">
        <v>603</v>
      </c>
      <c r="N558" s="5" t="s">
        <v>153</v>
      </c>
      <c r="O558" s="5" t="s">
        <v>15255</v>
      </c>
      <c r="P558" s="5" t="s">
        <v>8775</v>
      </c>
      <c r="Q558" s="5">
        <v>27311994</v>
      </c>
      <c r="S558" t="s">
        <v>42</v>
      </c>
      <c r="T558" t="s">
        <v>1408</v>
      </c>
      <c r="U558" t="s">
        <v>17274</v>
      </c>
      <c r="V558" t="s">
        <v>153</v>
      </c>
    </row>
    <row r="559" spans="1:22" ht="15" x14ac:dyDescent="0.35">
      <c r="A559" s="5" t="s">
        <v>1508</v>
      </c>
      <c r="B559" s="344" t="s">
        <v>1157</v>
      </c>
      <c r="C559" s="5" t="s">
        <v>8259</v>
      </c>
      <c r="D559" s="5" t="s">
        <v>1063</v>
      </c>
      <c r="E559" s="5" t="s">
        <v>12</v>
      </c>
      <c r="F559" s="5" t="s">
        <v>42</v>
      </c>
      <c r="G559" s="5" t="s">
        <v>1064</v>
      </c>
      <c r="H559" s="5" t="s">
        <v>11</v>
      </c>
      <c r="I559" s="360" t="s">
        <v>7850</v>
      </c>
      <c r="K559" s="5" t="s">
        <v>43</v>
      </c>
      <c r="L559" s="5" t="s">
        <v>1063</v>
      </c>
      <c r="M559" s="5" t="s">
        <v>1458</v>
      </c>
      <c r="N559" s="5" t="s">
        <v>153</v>
      </c>
      <c r="O559" s="5" t="s">
        <v>15255</v>
      </c>
      <c r="P559" s="5" t="s">
        <v>14655</v>
      </c>
      <c r="Q559" s="5">
        <v>27370182</v>
      </c>
      <c r="R559" s="5">
        <v>44036890</v>
      </c>
      <c r="S559" t="s">
        <v>42</v>
      </c>
      <c r="T559" t="s">
        <v>6592</v>
      </c>
      <c r="U559" t="s">
        <v>17275</v>
      </c>
      <c r="V559" t="s">
        <v>8259</v>
      </c>
    </row>
    <row r="560" spans="1:22" ht="15" x14ac:dyDescent="0.35">
      <c r="A560" s="5" t="s">
        <v>1108</v>
      </c>
      <c r="B560" s="344" t="s">
        <v>1111</v>
      </c>
      <c r="C560" s="5" t="s">
        <v>1109</v>
      </c>
      <c r="D560" s="5" t="s">
        <v>1063</v>
      </c>
      <c r="E560" s="5" t="s">
        <v>7</v>
      </c>
      <c r="F560" s="5" t="s">
        <v>42</v>
      </c>
      <c r="G560" s="5" t="s">
        <v>1064</v>
      </c>
      <c r="H560" s="5" t="s">
        <v>16</v>
      </c>
      <c r="I560" s="360" t="s">
        <v>7854</v>
      </c>
      <c r="K560" s="5" t="s">
        <v>43</v>
      </c>
      <c r="L560" s="5" t="s">
        <v>1063</v>
      </c>
      <c r="M560" s="5" t="s">
        <v>1110</v>
      </c>
      <c r="N560" s="5" t="s">
        <v>1109</v>
      </c>
      <c r="O560" s="5" t="s">
        <v>15255</v>
      </c>
      <c r="P560" s="5" t="s">
        <v>8454</v>
      </c>
      <c r="Q560" s="5">
        <v>27711965</v>
      </c>
      <c r="S560" t="s">
        <v>42</v>
      </c>
      <c r="T560" t="s">
        <v>174</v>
      </c>
      <c r="U560" t="s">
        <v>17276</v>
      </c>
      <c r="V560" t="s">
        <v>1109</v>
      </c>
    </row>
    <row r="561" spans="1:22" ht="15" x14ac:dyDescent="0.35">
      <c r="A561" s="5" t="s">
        <v>1686</v>
      </c>
      <c r="B561" s="344" t="s">
        <v>1687</v>
      </c>
      <c r="C561" s="5" t="s">
        <v>9857</v>
      </c>
      <c r="D561" s="5" t="s">
        <v>9807</v>
      </c>
      <c r="E561" s="5" t="s">
        <v>22</v>
      </c>
      <c r="F561" s="5" t="s">
        <v>134</v>
      </c>
      <c r="G561" s="5" t="s">
        <v>8</v>
      </c>
      <c r="H561" s="5" t="s">
        <v>8</v>
      </c>
      <c r="I561" s="360" t="s">
        <v>8153</v>
      </c>
      <c r="K561" s="5" t="s">
        <v>135</v>
      </c>
      <c r="L561" s="5" t="s">
        <v>1514</v>
      </c>
      <c r="M561" s="5" t="s">
        <v>1594</v>
      </c>
      <c r="N561" s="5" t="s">
        <v>9857</v>
      </c>
      <c r="O561" s="5" t="s">
        <v>15255</v>
      </c>
      <c r="P561" s="5" t="s">
        <v>12989</v>
      </c>
      <c r="Q561" s="5">
        <v>27304636</v>
      </c>
      <c r="R561" s="5">
        <v>85496382</v>
      </c>
      <c r="S561" t="s">
        <v>42</v>
      </c>
      <c r="T561" t="s">
        <v>1685</v>
      </c>
      <c r="U561" t="s">
        <v>17277</v>
      </c>
      <c r="V561" t="s">
        <v>9857</v>
      </c>
    </row>
    <row r="562" spans="1:22" ht="15" x14ac:dyDescent="0.35">
      <c r="A562" s="5" t="s">
        <v>12813</v>
      </c>
      <c r="B562" s="344" t="s">
        <v>9682</v>
      </c>
      <c r="C562" s="5" t="s">
        <v>12814</v>
      </c>
      <c r="D562" s="5" t="s">
        <v>1063</v>
      </c>
      <c r="E562" s="5" t="s">
        <v>9</v>
      </c>
      <c r="F562" s="5" t="s">
        <v>134</v>
      </c>
      <c r="G562" s="5" t="s">
        <v>11</v>
      </c>
      <c r="H562" s="5" t="s">
        <v>7</v>
      </c>
      <c r="I562" s="360" t="s">
        <v>8170</v>
      </c>
      <c r="K562" s="5" t="s">
        <v>135</v>
      </c>
      <c r="L562" s="5" t="s">
        <v>1259</v>
      </c>
      <c r="M562" s="5" t="s">
        <v>1125</v>
      </c>
      <c r="N562" s="5" t="s">
        <v>12814</v>
      </c>
      <c r="O562" s="5" t="s">
        <v>15255</v>
      </c>
      <c r="P562" s="5" t="s">
        <v>14908</v>
      </c>
      <c r="Q562" s="5">
        <v>22005213</v>
      </c>
      <c r="S562" t="s">
        <v>42</v>
      </c>
      <c r="T562" t="s">
        <v>1274</v>
      </c>
      <c r="U562" t="s">
        <v>17278</v>
      </c>
      <c r="V562" t="s">
        <v>12814</v>
      </c>
    </row>
    <row r="563" spans="1:22" ht="15" x14ac:dyDescent="0.35">
      <c r="A563" s="5" t="s">
        <v>1583</v>
      </c>
      <c r="B563" s="344" t="s">
        <v>1584</v>
      </c>
      <c r="C563" s="5" t="s">
        <v>2487</v>
      </c>
      <c r="D563" s="5" t="s">
        <v>9807</v>
      </c>
      <c r="E563" s="5" t="s">
        <v>16</v>
      </c>
      <c r="F563" s="5" t="s">
        <v>134</v>
      </c>
      <c r="G563" s="5" t="s">
        <v>8</v>
      </c>
      <c r="H563" s="5" t="s">
        <v>6</v>
      </c>
      <c r="I563" s="360" t="s">
        <v>8151</v>
      </c>
      <c r="K563" s="5" t="s">
        <v>135</v>
      </c>
      <c r="L563" s="5" t="s">
        <v>1514</v>
      </c>
      <c r="M563" s="5" t="s">
        <v>1514</v>
      </c>
      <c r="N563" s="5" t="s">
        <v>2487</v>
      </c>
      <c r="O563" s="5" t="s">
        <v>15255</v>
      </c>
      <c r="P563" s="5" t="s">
        <v>12990</v>
      </c>
      <c r="Q563" s="5">
        <v>22065014</v>
      </c>
      <c r="R563" s="5">
        <v>21015883</v>
      </c>
      <c r="S563" t="s">
        <v>42</v>
      </c>
      <c r="T563" t="s">
        <v>1582</v>
      </c>
      <c r="U563" t="s">
        <v>17279</v>
      </c>
      <c r="V563" t="s">
        <v>2487</v>
      </c>
    </row>
    <row r="564" spans="1:22" ht="15" x14ac:dyDescent="0.35">
      <c r="A564" s="5" t="s">
        <v>9964</v>
      </c>
      <c r="B564" s="344" t="s">
        <v>9495</v>
      </c>
      <c r="C564" s="5" t="s">
        <v>9965</v>
      </c>
      <c r="D564" s="5" t="s">
        <v>1063</v>
      </c>
      <c r="E564" s="5" t="s">
        <v>7</v>
      </c>
      <c r="F564" s="5" t="s">
        <v>42</v>
      </c>
      <c r="G564" s="5" t="s">
        <v>1064</v>
      </c>
      <c r="H564" s="5" t="s">
        <v>20</v>
      </c>
      <c r="I564" s="360" t="s">
        <v>7855</v>
      </c>
      <c r="K564" s="5" t="s">
        <v>43</v>
      </c>
      <c r="L564" s="5" t="s">
        <v>1063</v>
      </c>
      <c r="M564" s="5" t="s">
        <v>1105</v>
      </c>
      <c r="N564" s="5" t="s">
        <v>9965</v>
      </c>
      <c r="O564" s="5" t="s">
        <v>15255</v>
      </c>
      <c r="P564" s="5" t="s">
        <v>12235</v>
      </c>
      <c r="Q564" s="5">
        <v>27719960</v>
      </c>
      <c r="S564" t="s">
        <v>42</v>
      </c>
      <c r="T564" t="s">
        <v>328</v>
      </c>
      <c r="U564" t="s">
        <v>17280</v>
      </c>
      <c r="V564" t="s">
        <v>9965</v>
      </c>
    </row>
    <row r="565" spans="1:22" ht="15" x14ac:dyDescent="0.35">
      <c r="A565" s="5" t="s">
        <v>1552</v>
      </c>
      <c r="B565" s="344" t="s">
        <v>812</v>
      </c>
      <c r="C565" s="5" t="s">
        <v>1553</v>
      </c>
      <c r="D565" s="5" t="s">
        <v>1063</v>
      </c>
      <c r="E565" s="5" t="s">
        <v>14</v>
      </c>
      <c r="F565" s="5" t="s">
        <v>42</v>
      </c>
      <c r="G565" s="5" t="s">
        <v>1064</v>
      </c>
      <c r="H565" s="5" t="s">
        <v>12</v>
      </c>
      <c r="I565" s="360" t="s">
        <v>7851</v>
      </c>
      <c r="K565" s="5" t="s">
        <v>43</v>
      </c>
      <c r="L565" s="5" t="s">
        <v>1063</v>
      </c>
      <c r="M565" s="5" t="s">
        <v>11329</v>
      </c>
      <c r="N565" s="5" t="s">
        <v>11538</v>
      </c>
      <c r="O565" s="5" t="s">
        <v>15255</v>
      </c>
      <c r="P565" s="5" t="s">
        <v>12243</v>
      </c>
      <c r="Q565" s="5">
        <v>27360162</v>
      </c>
      <c r="S565" t="s">
        <v>42</v>
      </c>
      <c r="T565" t="s">
        <v>1551</v>
      </c>
      <c r="U565" t="s">
        <v>17281</v>
      </c>
      <c r="V565" t="s">
        <v>1553</v>
      </c>
    </row>
    <row r="566" spans="1:22" ht="15" x14ac:dyDescent="0.35">
      <c r="A566" s="5" t="s">
        <v>10385</v>
      </c>
      <c r="B566" s="344" t="s">
        <v>6991</v>
      </c>
      <c r="C566" s="5" t="s">
        <v>1547</v>
      </c>
      <c r="D566" s="5" t="s">
        <v>1063</v>
      </c>
      <c r="E566" s="5" t="s">
        <v>14</v>
      </c>
      <c r="F566" s="5" t="s">
        <v>42</v>
      </c>
      <c r="G566" s="5" t="s">
        <v>1064</v>
      </c>
      <c r="H566" s="5" t="s">
        <v>12</v>
      </c>
      <c r="I566" s="360" t="s">
        <v>7851</v>
      </c>
      <c r="K566" s="5" t="s">
        <v>43</v>
      </c>
      <c r="L566" s="5" t="s">
        <v>1063</v>
      </c>
      <c r="M566" s="5" t="s">
        <v>11329</v>
      </c>
      <c r="N566" s="5" t="s">
        <v>1547</v>
      </c>
      <c r="O566" s="5" t="s">
        <v>15255</v>
      </c>
      <c r="P566" s="5" t="s">
        <v>16234</v>
      </c>
      <c r="Q566" s="5">
        <v>44047000</v>
      </c>
      <c r="S566" t="s">
        <v>42</v>
      </c>
      <c r="T566" t="s">
        <v>10812</v>
      </c>
      <c r="U566" t="s">
        <v>17282</v>
      </c>
      <c r="V566" t="s">
        <v>1547</v>
      </c>
    </row>
    <row r="567" spans="1:22" ht="15" x14ac:dyDescent="0.35">
      <c r="A567" s="5" t="s">
        <v>9258</v>
      </c>
      <c r="B567" s="344" t="s">
        <v>9259</v>
      </c>
      <c r="C567" s="5" t="s">
        <v>9260</v>
      </c>
      <c r="D567" s="5" t="s">
        <v>1063</v>
      </c>
      <c r="E567" s="5" t="s">
        <v>12</v>
      </c>
      <c r="F567" s="5" t="s">
        <v>42</v>
      </c>
      <c r="G567" s="5" t="s">
        <v>1064</v>
      </c>
      <c r="H567" s="5" t="s">
        <v>11</v>
      </c>
      <c r="I567" s="360" t="s">
        <v>7850</v>
      </c>
      <c r="K567" s="5" t="s">
        <v>43</v>
      </c>
      <c r="L567" s="5" t="s">
        <v>1063</v>
      </c>
      <c r="M567" s="5" t="s">
        <v>1458</v>
      </c>
      <c r="N567" s="5" t="s">
        <v>9260</v>
      </c>
      <c r="O567" s="5" t="s">
        <v>15255</v>
      </c>
      <c r="P567" s="5" t="s">
        <v>12975</v>
      </c>
      <c r="Q567" s="5">
        <v>44039974</v>
      </c>
      <c r="S567" t="s">
        <v>42</v>
      </c>
      <c r="T567" t="s">
        <v>1501</v>
      </c>
      <c r="U567" t="s">
        <v>17283</v>
      </c>
      <c r="V567" t="s">
        <v>9260</v>
      </c>
    </row>
    <row r="568" spans="1:22" ht="15" x14ac:dyDescent="0.35">
      <c r="A568" s="5" t="s">
        <v>1184</v>
      </c>
      <c r="B568" s="344" t="s">
        <v>769</v>
      </c>
      <c r="C568" s="5" t="s">
        <v>1185</v>
      </c>
      <c r="D568" s="5" t="s">
        <v>1063</v>
      </c>
      <c r="E568" s="5" t="s">
        <v>8</v>
      </c>
      <c r="F568" s="5" t="s">
        <v>42</v>
      </c>
      <c r="G568" s="5" t="s">
        <v>1064</v>
      </c>
      <c r="H568" s="5" t="s">
        <v>8</v>
      </c>
      <c r="I568" s="360" t="s">
        <v>7847</v>
      </c>
      <c r="K568" s="5" t="s">
        <v>43</v>
      </c>
      <c r="L568" s="5" t="s">
        <v>1063</v>
      </c>
      <c r="M568" s="5" t="s">
        <v>11535</v>
      </c>
      <c r="N568" s="5" t="s">
        <v>1185</v>
      </c>
      <c r="O568" s="5" t="s">
        <v>15255</v>
      </c>
      <c r="P568" s="5" t="s">
        <v>1186</v>
      </c>
      <c r="Q568" s="5">
        <v>27712058</v>
      </c>
      <c r="R568" s="5">
        <v>27712058</v>
      </c>
      <c r="S568" t="s">
        <v>42</v>
      </c>
      <c r="T568" t="s">
        <v>7551</v>
      </c>
      <c r="U568" t="s">
        <v>17284</v>
      </c>
      <c r="V568" t="s">
        <v>1185</v>
      </c>
    </row>
    <row r="569" spans="1:22" ht="15" x14ac:dyDescent="0.35">
      <c r="A569" s="5" t="s">
        <v>1113</v>
      </c>
      <c r="B569" s="344" t="s">
        <v>1115</v>
      </c>
      <c r="C569" s="5" t="s">
        <v>1114</v>
      </c>
      <c r="D569" s="5" t="s">
        <v>1063</v>
      </c>
      <c r="E569" s="5" t="s">
        <v>7</v>
      </c>
      <c r="F569" s="5" t="s">
        <v>42</v>
      </c>
      <c r="G569" s="5" t="s">
        <v>1064</v>
      </c>
      <c r="H569" s="5" t="s">
        <v>16</v>
      </c>
      <c r="I569" s="360" t="s">
        <v>7854</v>
      </c>
      <c r="K569" s="5" t="s">
        <v>43</v>
      </c>
      <c r="L569" s="5" t="s">
        <v>1063</v>
      </c>
      <c r="M569" s="5" t="s">
        <v>1110</v>
      </c>
      <c r="N569" s="5" t="s">
        <v>1114</v>
      </c>
      <c r="O569" s="5" t="s">
        <v>15255</v>
      </c>
      <c r="P569" s="5" t="s">
        <v>10809</v>
      </c>
      <c r="Q569" s="5">
        <v>27721643</v>
      </c>
      <c r="S569" t="s">
        <v>42</v>
      </c>
      <c r="T569" t="s">
        <v>1112</v>
      </c>
      <c r="U569" t="s">
        <v>17285</v>
      </c>
      <c r="V569" t="s">
        <v>1114</v>
      </c>
    </row>
    <row r="570" spans="1:22" ht="15" x14ac:dyDescent="0.35">
      <c r="A570" s="5" t="s">
        <v>9261</v>
      </c>
      <c r="B570" s="344" t="s">
        <v>7049</v>
      </c>
      <c r="C570" s="5" t="s">
        <v>855</v>
      </c>
      <c r="D570" s="5" t="s">
        <v>1063</v>
      </c>
      <c r="E570" s="5" t="s">
        <v>12</v>
      </c>
      <c r="F570" s="5" t="s">
        <v>42</v>
      </c>
      <c r="G570" s="5" t="s">
        <v>1064</v>
      </c>
      <c r="H570" s="5" t="s">
        <v>11</v>
      </c>
      <c r="I570" s="360" t="s">
        <v>7850</v>
      </c>
      <c r="K570" s="5" t="s">
        <v>43</v>
      </c>
      <c r="L570" s="5" t="s">
        <v>1063</v>
      </c>
      <c r="M570" s="5" t="s">
        <v>1458</v>
      </c>
      <c r="N570" s="5" t="s">
        <v>855</v>
      </c>
      <c r="O570" s="5" t="s">
        <v>15255</v>
      </c>
      <c r="P570" s="5" t="s">
        <v>12221</v>
      </c>
      <c r="Q570" s="5">
        <v>44047009</v>
      </c>
      <c r="S570" t="s">
        <v>42</v>
      </c>
      <c r="T570" t="s">
        <v>9487</v>
      </c>
      <c r="U570" t="s">
        <v>17286</v>
      </c>
      <c r="V570" t="s">
        <v>855</v>
      </c>
    </row>
    <row r="571" spans="1:22" ht="15" x14ac:dyDescent="0.35">
      <c r="A571" s="5" t="s">
        <v>1637</v>
      </c>
      <c r="B571" s="344" t="s">
        <v>825</v>
      </c>
      <c r="C571" s="5" t="s">
        <v>14390</v>
      </c>
      <c r="D571" s="5" t="s">
        <v>9807</v>
      </c>
      <c r="E571" s="5" t="s">
        <v>7</v>
      </c>
      <c r="F571" s="5" t="s">
        <v>134</v>
      </c>
      <c r="G571" s="5" t="s">
        <v>8</v>
      </c>
      <c r="H571" s="5" t="s">
        <v>7</v>
      </c>
      <c r="I571" s="360" t="s">
        <v>8152</v>
      </c>
      <c r="K571" s="5" t="s">
        <v>135</v>
      </c>
      <c r="L571" s="5" t="s">
        <v>1514</v>
      </c>
      <c r="M571" s="5" t="s">
        <v>14390</v>
      </c>
      <c r="N571" s="5" t="s">
        <v>14390</v>
      </c>
      <c r="O571" s="5" t="s">
        <v>15255</v>
      </c>
      <c r="P571" s="5" t="s">
        <v>9477</v>
      </c>
      <c r="Q571" s="5">
        <v>27421020</v>
      </c>
      <c r="R571" s="5">
        <v>27421424</v>
      </c>
      <c r="S571" t="s">
        <v>42</v>
      </c>
      <c r="T571" t="s">
        <v>7552</v>
      </c>
      <c r="U571" t="s">
        <v>17287</v>
      </c>
      <c r="V571" t="s">
        <v>14390</v>
      </c>
    </row>
    <row r="572" spans="1:22" ht="15" x14ac:dyDescent="0.35">
      <c r="A572" s="5" t="s">
        <v>10386</v>
      </c>
      <c r="B572" s="344" t="s">
        <v>10387</v>
      </c>
      <c r="C572" s="5" t="s">
        <v>10388</v>
      </c>
      <c r="D572" s="5" t="s">
        <v>9807</v>
      </c>
      <c r="E572" s="5" t="s">
        <v>8</v>
      </c>
      <c r="F572" s="5" t="s">
        <v>134</v>
      </c>
      <c r="G572" s="5" t="s">
        <v>8</v>
      </c>
      <c r="H572" s="5" t="s">
        <v>8</v>
      </c>
      <c r="I572" s="360" t="s">
        <v>8153</v>
      </c>
      <c r="K572" s="5" t="s">
        <v>135</v>
      </c>
      <c r="L572" s="5" t="s">
        <v>1514</v>
      </c>
      <c r="M572" s="5" t="s">
        <v>1594</v>
      </c>
      <c r="N572" s="5" t="s">
        <v>10388</v>
      </c>
      <c r="O572" s="5" t="s">
        <v>15255</v>
      </c>
      <c r="P572" s="5" t="s">
        <v>16265</v>
      </c>
      <c r="Q572" s="5">
        <v>22001896</v>
      </c>
      <c r="R572" s="5">
        <v>27300744</v>
      </c>
      <c r="S572" t="s">
        <v>42</v>
      </c>
      <c r="T572" t="s">
        <v>9248</v>
      </c>
      <c r="U572" t="s">
        <v>17288</v>
      </c>
      <c r="V572" t="s">
        <v>10388</v>
      </c>
    </row>
    <row r="573" spans="1:22" ht="15" x14ac:dyDescent="0.35">
      <c r="A573" s="5" t="s">
        <v>1278</v>
      </c>
      <c r="B573" s="344" t="s">
        <v>1280</v>
      </c>
      <c r="C573" s="5" t="s">
        <v>1279</v>
      </c>
      <c r="D573" s="5" t="s">
        <v>1063</v>
      </c>
      <c r="E573" s="5" t="s">
        <v>9</v>
      </c>
      <c r="F573" s="5" t="s">
        <v>134</v>
      </c>
      <c r="G573" s="5" t="s">
        <v>10</v>
      </c>
      <c r="H573" s="5" t="s">
        <v>9</v>
      </c>
      <c r="I573" s="360" t="s">
        <v>8166</v>
      </c>
      <c r="K573" s="5" t="s">
        <v>135</v>
      </c>
      <c r="L573" s="5" t="s">
        <v>14477</v>
      </c>
      <c r="M573" s="5" t="s">
        <v>14593</v>
      </c>
      <c r="N573" s="5" t="s">
        <v>1279</v>
      </c>
      <c r="O573" s="5" t="s">
        <v>15255</v>
      </c>
      <c r="P573" s="5" t="s">
        <v>12991</v>
      </c>
      <c r="Q573" s="5">
        <v>27870355</v>
      </c>
      <c r="S573" t="s">
        <v>42</v>
      </c>
      <c r="T573" t="s">
        <v>1277</v>
      </c>
      <c r="U573" t="s">
        <v>17289</v>
      </c>
      <c r="V573" t="s">
        <v>1279</v>
      </c>
    </row>
    <row r="574" spans="1:22" ht="15" x14ac:dyDescent="0.35">
      <c r="A574" s="5" t="s">
        <v>1193</v>
      </c>
      <c r="B574" s="344" t="s">
        <v>1194</v>
      </c>
      <c r="C574" s="5" t="s">
        <v>368</v>
      </c>
      <c r="D574" s="5" t="s">
        <v>1063</v>
      </c>
      <c r="E574" s="5" t="s">
        <v>8</v>
      </c>
      <c r="F574" s="5" t="s">
        <v>42</v>
      </c>
      <c r="G574" s="5" t="s">
        <v>1064</v>
      </c>
      <c r="H574" s="5" t="s">
        <v>8</v>
      </c>
      <c r="I574" s="360" t="s">
        <v>7847</v>
      </c>
      <c r="K574" s="5" t="s">
        <v>43</v>
      </c>
      <c r="L574" s="5" t="s">
        <v>1063</v>
      </c>
      <c r="M574" s="5" t="s">
        <v>11535</v>
      </c>
      <c r="N574" s="5" t="s">
        <v>368</v>
      </c>
      <c r="O574" s="5" t="s">
        <v>15255</v>
      </c>
      <c r="P574" s="5" t="s">
        <v>15791</v>
      </c>
      <c r="Q574" s="5">
        <v>27717397</v>
      </c>
      <c r="S574" t="s">
        <v>42</v>
      </c>
      <c r="T574" t="s">
        <v>1192</v>
      </c>
      <c r="U574" t="s">
        <v>17290</v>
      </c>
      <c r="V574" t="s">
        <v>368</v>
      </c>
    </row>
    <row r="575" spans="1:22" ht="15" x14ac:dyDescent="0.35">
      <c r="A575" s="5" t="s">
        <v>1541</v>
      </c>
      <c r="B575" s="344" t="s">
        <v>1544</v>
      </c>
      <c r="C575" s="5" t="s">
        <v>1542</v>
      </c>
      <c r="D575" s="5" t="s">
        <v>1063</v>
      </c>
      <c r="E575" s="5" t="s">
        <v>14</v>
      </c>
      <c r="F575" s="5" t="s">
        <v>42</v>
      </c>
      <c r="G575" s="5" t="s">
        <v>1064</v>
      </c>
      <c r="H575" s="5" t="s">
        <v>12</v>
      </c>
      <c r="I575" s="360" t="s">
        <v>7851</v>
      </c>
      <c r="K575" s="5" t="s">
        <v>43</v>
      </c>
      <c r="L575" s="5" t="s">
        <v>1063</v>
      </c>
      <c r="M575" s="5" t="s">
        <v>11329</v>
      </c>
      <c r="N575" s="5" t="s">
        <v>100</v>
      </c>
      <c r="O575" s="5" t="s">
        <v>15255</v>
      </c>
      <c r="P575" s="5" t="s">
        <v>1543</v>
      </c>
      <c r="Q575" s="5">
        <v>27360324</v>
      </c>
      <c r="R575" s="5">
        <v>44039973</v>
      </c>
      <c r="S575" t="s">
        <v>42</v>
      </c>
      <c r="T575" t="s">
        <v>1540</v>
      </c>
      <c r="U575" t="s">
        <v>17291</v>
      </c>
      <c r="V575" t="s">
        <v>1542</v>
      </c>
    </row>
    <row r="576" spans="1:22" ht="15" x14ac:dyDescent="0.35">
      <c r="A576" s="5" t="s">
        <v>5752</v>
      </c>
      <c r="B576" s="344" t="s">
        <v>4745</v>
      </c>
      <c r="C576" s="5" t="s">
        <v>5753</v>
      </c>
      <c r="D576" s="5" t="s">
        <v>1063</v>
      </c>
      <c r="E576" s="5" t="s">
        <v>15</v>
      </c>
      <c r="F576" s="5" t="s">
        <v>42</v>
      </c>
      <c r="G576" s="5" t="s">
        <v>1064</v>
      </c>
      <c r="H576" s="5" t="s">
        <v>10</v>
      </c>
      <c r="I576" s="360" t="s">
        <v>7849</v>
      </c>
      <c r="K576" s="5" t="s">
        <v>43</v>
      </c>
      <c r="L576" s="5" t="s">
        <v>1063</v>
      </c>
      <c r="M576" s="5" t="s">
        <v>603</v>
      </c>
      <c r="N576" s="5" t="s">
        <v>5753</v>
      </c>
      <c r="O576" s="5" t="s">
        <v>15255</v>
      </c>
      <c r="P576" s="5" t="s">
        <v>15040</v>
      </c>
      <c r="Q576" s="5">
        <v>27311750</v>
      </c>
      <c r="S576" t="s">
        <v>42</v>
      </c>
      <c r="T576" t="s">
        <v>4244</v>
      </c>
      <c r="U576" t="s">
        <v>17292</v>
      </c>
      <c r="V576" t="s">
        <v>5753</v>
      </c>
    </row>
    <row r="577" spans="1:22" ht="15" x14ac:dyDescent="0.35">
      <c r="A577" s="5" t="s">
        <v>1100</v>
      </c>
      <c r="B577" s="344" t="s">
        <v>6353</v>
      </c>
      <c r="C577" s="5" t="s">
        <v>1101</v>
      </c>
      <c r="D577" s="5" t="s">
        <v>1063</v>
      </c>
      <c r="E577" s="5" t="s">
        <v>6</v>
      </c>
      <c r="F577" s="5" t="s">
        <v>42</v>
      </c>
      <c r="G577" s="5" t="s">
        <v>1064</v>
      </c>
      <c r="H577" s="5" t="s">
        <v>6</v>
      </c>
      <c r="I577" s="360" t="s">
        <v>7845</v>
      </c>
      <c r="K577" s="5" t="s">
        <v>43</v>
      </c>
      <c r="L577" s="5" t="s">
        <v>1063</v>
      </c>
      <c r="M577" s="5" t="s">
        <v>15295</v>
      </c>
      <c r="N577" s="5" t="s">
        <v>11534</v>
      </c>
      <c r="O577" s="5" t="s">
        <v>15255</v>
      </c>
      <c r="P577" s="5" t="s">
        <v>8535</v>
      </c>
      <c r="Q577" s="5">
        <v>27710242</v>
      </c>
      <c r="S577" t="s">
        <v>42</v>
      </c>
      <c r="T577" t="s">
        <v>1099</v>
      </c>
      <c r="U577" t="s">
        <v>17293</v>
      </c>
      <c r="V577" t="s">
        <v>1101</v>
      </c>
    </row>
    <row r="578" spans="1:22" ht="15" x14ac:dyDescent="0.35">
      <c r="A578" s="5" t="s">
        <v>11298</v>
      </c>
      <c r="B578" s="344" t="s">
        <v>7328</v>
      </c>
      <c r="C578" s="5" t="s">
        <v>11299</v>
      </c>
      <c r="D578" s="5" t="s">
        <v>1063</v>
      </c>
      <c r="E578" s="5" t="s">
        <v>11</v>
      </c>
      <c r="F578" s="5" t="s">
        <v>42</v>
      </c>
      <c r="G578" s="5" t="s">
        <v>1064</v>
      </c>
      <c r="H578" s="5" t="s">
        <v>14</v>
      </c>
      <c r="I578" s="360" t="s">
        <v>7852</v>
      </c>
      <c r="K578" s="5" t="s">
        <v>43</v>
      </c>
      <c r="L578" s="5" t="s">
        <v>1063</v>
      </c>
      <c r="M578" s="5" t="s">
        <v>14388</v>
      </c>
      <c r="N578" s="5" t="s">
        <v>11299</v>
      </c>
      <c r="O578" s="5" t="s">
        <v>15255</v>
      </c>
      <c r="P578" s="5" t="s">
        <v>12992</v>
      </c>
      <c r="S578" t="s">
        <v>42</v>
      </c>
      <c r="T578" t="s">
        <v>9000</v>
      </c>
      <c r="U578" t="s">
        <v>17294</v>
      </c>
      <c r="V578" t="s">
        <v>11299</v>
      </c>
    </row>
    <row r="579" spans="1:22" ht="15" x14ac:dyDescent="0.35">
      <c r="A579" s="5" t="s">
        <v>1762</v>
      </c>
      <c r="B579" s="344" t="s">
        <v>1764</v>
      </c>
      <c r="C579" s="5" t="s">
        <v>1763</v>
      </c>
      <c r="D579" s="5" t="s">
        <v>9807</v>
      </c>
      <c r="E579" s="5" t="s">
        <v>21</v>
      </c>
      <c r="F579" s="5" t="s">
        <v>134</v>
      </c>
      <c r="G579" s="5" t="s">
        <v>8</v>
      </c>
      <c r="H579" s="5" t="s">
        <v>8</v>
      </c>
      <c r="I579" s="360" t="s">
        <v>8153</v>
      </c>
      <c r="K579" s="5" t="s">
        <v>135</v>
      </c>
      <c r="L579" s="5" t="s">
        <v>1514</v>
      </c>
      <c r="M579" s="5" t="s">
        <v>1594</v>
      </c>
      <c r="N579" s="5" t="s">
        <v>1763</v>
      </c>
      <c r="O579" s="5" t="s">
        <v>15255</v>
      </c>
      <c r="P579" s="5" t="s">
        <v>8549</v>
      </c>
      <c r="Q579" s="5">
        <v>22065986</v>
      </c>
      <c r="R579" s="5">
        <v>84747562</v>
      </c>
      <c r="S579" t="s">
        <v>42</v>
      </c>
      <c r="T579" t="s">
        <v>1474</v>
      </c>
      <c r="U579" t="s">
        <v>17295</v>
      </c>
      <c r="V579" t="s">
        <v>1763</v>
      </c>
    </row>
    <row r="580" spans="1:22" ht="15" x14ac:dyDescent="0.35">
      <c r="A580" s="5" t="s">
        <v>10389</v>
      </c>
      <c r="B580" s="344" t="s">
        <v>10390</v>
      </c>
      <c r="C580" s="5" t="s">
        <v>10391</v>
      </c>
      <c r="D580" s="5" t="s">
        <v>9807</v>
      </c>
      <c r="E580" s="5" t="s">
        <v>21</v>
      </c>
      <c r="F580" s="5" t="s">
        <v>134</v>
      </c>
      <c r="G580" s="5" t="s">
        <v>8</v>
      </c>
      <c r="H580" s="5" t="s">
        <v>6</v>
      </c>
      <c r="I580" s="360" t="s">
        <v>8151</v>
      </c>
      <c r="K580" s="5" t="s">
        <v>135</v>
      </c>
      <c r="L580" s="5" t="s">
        <v>1514</v>
      </c>
      <c r="M580" s="5" t="s">
        <v>1514</v>
      </c>
      <c r="N580" s="5" t="s">
        <v>12256</v>
      </c>
      <c r="O580" s="5" t="s">
        <v>15255</v>
      </c>
      <c r="P580" s="5" t="s">
        <v>16267</v>
      </c>
      <c r="Q580" s="5">
        <v>87918701</v>
      </c>
      <c r="S580" t="s">
        <v>42</v>
      </c>
      <c r="T580" t="s">
        <v>1604</v>
      </c>
      <c r="U580" t="s">
        <v>17296</v>
      </c>
      <c r="V580" t="s">
        <v>10391</v>
      </c>
    </row>
    <row r="581" spans="1:22" ht="15" x14ac:dyDescent="0.35">
      <c r="A581" s="5" t="s">
        <v>1766</v>
      </c>
      <c r="B581" s="344" t="s">
        <v>1767</v>
      </c>
      <c r="C581" s="5" t="s">
        <v>1727</v>
      </c>
      <c r="D581" s="5" t="s">
        <v>9807</v>
      </c>
      <c r="E581" s="5" t="s">
        <v>9</v>
      </c>
      <c r="F581" s="5" t="s">
        <v>134</v>
      </c>
      <c r="G581" s="5" t="s">
        <v>8</v>
      </c>
      <c r="H581" s="5" t="s">
        <v>14</v>
      </c>
      <c r="I581" s="360" t="s">
        <v>8158</v>
      </c>
      <c r="K581" s="5" t="s">
        <v>135</v>
      </c>
      <c r="L581" s="5" t="s">
        <v>1514</v>
      </c>
      <c r="M581" s="5" t="s">
        <v>1727</v>
      </c>
      <c r="N581" s="5" t="s">
        <v>1727</v>
      </c>
      <c r="O581" s="5" t="s">
        <v>15255</v>
      </c>
      <c r="P581" s="5" t="s">
        <v>15963</v>
      </c>
      <c r="Q581" s="5">
        <v>27431048</v>
      </c>
      <c r="R581" s="5">
        <v>27300719</v>
      </c>
      <c r="S581" t="s">
        <v>42</v>
      </c>
      <c r="T581" t="s">
        <v>1493</v>
      </c>
      <c r="U581" t="s">
        <v>17297</v>
      </c>
      <c r="V581" t="s">
        <v>1727</v>
      </c>
    </row>
    <row r="582" spans="1:22" ht="15" x14ac:dyDescent="0.35">
      <c r="A582" s="5" t="s">
        <v>1617</v>
      </c>
      <c r="B582" s="344" t="s">
        <v>1618</v>
      </c>
      <c r="C582" s="5" t="s">
        <v>207</v>
      </c>
      <c r="D582" s="5" t="s">
        <v>9807</v>
      </c>
      <c r="E582" s="5" t="s">
        <v>6</v>
      </c>
      <c r="F582" s="5" t="s">
        <v>134</v>
      </c>
      <c r="G582" s="5" t="s">
        <v>8</v>
      </c>
      <c r="H582" s="5" t="s">
        <v>6</v>
      </c>
      <c r="I582" s="360" t="s">
        <v>8151</v>
      </c>
      <c r="K582" s="5" t="s">
        <v>135</v>
      </c>
      <c r="L582" s="5" t="s">
        <v>1514</v>
      </c>
      <c r="M582" s="5" t="s">
        <v>1514</v>
      </c>
      <c r="N582" s="5" t="s">
        <v>207</v>
      </c>
      <c r="O582" s="5" t="s">
        <v>15255</v>
      </c>
      <c r="P582" s="5" t="s">
        <v>11963</v>
      </c>
      <c r="Q582" s="5">
        <v>27302903</v>
      </c>
      <c r="R582" s="5">
        <v>27304516</v>
      </c>
      <c r="S582" t="s">
        <v>42</v>
      </c>
      <c r="T582" t="s">
        <v>1616</v>
      </c>
      <c r="U582" t="s">
        <v>17298</v>
      </c>
      <c r="V582" t="s">
        <v>207</v>
      </c>
    </row>
    <row r="583" spans="1:22" ht="15" x14ac:dyDescent="0.35">
      <c r="A583" s="5" t="s">
        <v>1738</v>
      </c>
      <c r="B583" s="344" t="s">
        <v>1739</v>
      </c>
      <c r="C583" s="5" t="s">
        <v>1667</v>
      </c>
      <c r="D583" s="5" t="s">
        <v>9807</v>
      </c>
      <c r="E583" s="5" t="s">
        <v>9</v>
      </c>
      <c r="F583" s="5" t="s">
        <v>134</v>
      </c>
      <c r="G583" s="5" t="s">
        <v>8</v>
      </c>
      <c r="H583" s="5" t="s">
        <v>14</v>
      </c>
      <c r="I583" s="360" t="s">
        <v>8158</v>
      </c>
      <c r="K583" s="5" t="s">
        <v>135</v>
      </c>
      <c r="L583" s="5" t="s">
        <v>1514</v>
      </c>
      <c r="M583" s="5" t="s">
        <v>1727</v>
      </c>
      <c r="N583" s="5" t="s">
        <v>1667</v>
      </c>
      <c r="O583" s="5" t="s">
        <v>15255</v>
      </c>
      <c r="P583" s="5" t="s">
        <v>15842</v>
      </c>
      <c r="Q583" s="5">
        <v>27431095</v>
      </c>
      <c r="R583" s="5">
        <v>22001116</v>
      </c>
      <c r="S583" t="s">
        <v>42</v>
      </c>
      <c r="T583" t="s">
        <v>1231</v>
      </c>
      <c r="U583" t="s">
        <v>17299</v>
      </c>
      <c r="V583" t="s">
        <v>1667</v>
      </c>
    </row>
    <row r="584" spans="1:22" ht="15" x14ac:dyDescent="0.35">
      <c r="A584" s="5" t="s">
        <v>1449</v>
      </c>
      <c r="B584" s="344" t="s">
        <v>1451</v>
      </c>
      <c r="C584" s="5" t="s">
        <v>1450</v>
      </c>
      <c r="D584" s="5" t="s">
        <v>1063</v>
      </c>
      <c r="E584" s="5" t="s">
        <v>15</v>
      </c>
      <c r="F584" s="5" t="s">
        <v>42</v>
      </c>
      <c r="G584" s="5" t="s">
        <v>1064</v>
      </c>
      <c r="H584" s="5" t="s">
        <v>10</v>
      </c>
      <c r="I584" s="360" t="s">
        <v>7849</v>
      </c>
      <c r="K584" s="5" t="s">
        <v>43</v>
      </c>
      <c r="L584" s="5" t="s">
        <v>1063</v>
      </c>
      <c r="M584" s="5" t="s">
        <v>603</v>
      </c>
      <c r="N584" s="5" t="s">
        <v>1450</v>
      </c>
      <c r="O584" s="5" t="s">
        <v>15255</v>
      </c>
      <c r="P584" s="5" t="s">
        <v>16032</v>
      </c>
      <c r="Q584" s="5">
        <v>44047017</v>
      </c>
      <c r="S584" t="s">
        <v>42</v>
      </c>
      <c r="T584" t="s">
        <v>1448</v>
      </c>
      <c r="U584" t="s">
        <v>17300</v>
      </c>
      <c r="V584" t="s">
        <v>1450</v>
      </c>
    </row>
    <row r="585" spans="1:22" ht="15" x14ac:dyDescent="0.35">
      <c r="A585" s="5" t="s">
        <v>1663</v>
      </c>
      <c r="B585" s="344" t="s">
        <v>1664</v>
      </c>
      <c r="C585" s="5" t="s">
        <v>79</v>
      </c>
      <c r="D585" s="5" t="s">
        <v>9807</v>
      </c>
      <c r="E585" s="5" t="s">
        <v>7</v>
      </c>
      <c r="F585" s="5" t="s">
        <v>134</v>
      </c>
      <c r="G585" s="5" t="s">
        <v>8</v>
      </c>
      <c r="H585" s="5" t="s">
        <v>7</v>
      </c>
      <c r="I585" s="360" t="s">
        <v>8152</v>
      </c>
      <c r="K585" s="5" t="s">
        <v>135</v>
      </c>
      <c r="L585" s="5" t="s">
        <v>1514</v>
      </c>
      <c r="M585" s="5" t="s">
        <v>14390</v>
      </c>
      <c r="N585" s="5" t="s">
        <v>12102</v>
      </c>
      <c r="O585" s="5" t="s">
        <v>15255</v>
      </c>
      <c r="P585" s="5" t="s">
        <v>14673</v>
      </c>
      <c r="Q585" s="5">
        <v>27421386</v>
      </c>
      <c r="S585" t="s">
        <v>42</v>
      </c>
      <c r="T585" t="s">
        <v>1662</v>
      </c>
      <c r="U585" t="s">
        <v>17301</v>
      </c>
      <c r="V585" t="s">
        <v>79</v>
      </c>
    </row>
    <row r="586" spans="1:22" ht="15" x14ac:dyDescent="0.35">
      <c r="A586" s="5" t="s">
        <v>1452</v>
      </c>
      <c r="B586" s="344" t="s">
        <v>1453</v>
      </c>
      <c r="C586" s="5" t="s">
        <v>282</v>
      </c>
      <c r="D586" s="5" t="s">
        <v>1063</v>
      </c>
      <c r="E586" s="5" t="s">
        <v>15</v>
      </c>
      <c r="F586" s="5" t="s">
        <v>42</v>
      </c>
      <c r="G586" s="5" t="s">
        <v>1064</v>
      </c>
      <c r="H586" s="5" t="s">
        <v>10</v>
      </c>
      <c r="I586" s="360" t="s">
        <v>7849</v>
      </c>
      <c r="K586" s="5" t="s">
        <v>43</v>
      </c>
      <c r="L586" s="5" t="s">
        <v>1063</v>
      </c>
      <c r="M586" s="5" t="s">
        <v>603</v>
      </c>
      <c r="N586" s="5" t="s">
        <v>5732</v>
      </c>
      <c r="O586" s="5" t="s">
        <v>15255</v>
      </c>
      <c r="P586" s="5" t="s">
        <v>12286</v>
      </c>
      <c r="Q586" s="5">
        <v>88197330</v>
      </c>
      <c r="S586" t="s">
        <v>42</v>
      </c>
      <c r="T586" t="s">
        <v>352</v>
      </c>
      <c r="U586" t="s">
        <v>17302</v>
      </c>
      <c r="V586" t="s">
        <v>282</v>
      </c>
    </row>
    <row r="587" spans="1:22" ht="15" x14ac:dyDescent="0.35">
      <c r="A587" s="5" t="s">
        <v>1589</v>
      </c>
      <c r="B587" s="344" t="s">
        <v>1591</v>
      </c>
      <c r="C587" s="5" t="s">
        <v>1590</v>
      </c>
      <c r="D587" s="5" t="s">
        <v>9807</v>
      </c>
      <c r="E587" s="5" t="s">
        <v>21</v>
      </c>
      <c r="F587" s="5" t="s">
        <v>134</v>
      </c>
      <c r="G587" s="5" t="s">
        <v>8</v>
      </c>
      <c r="H587" s="5" t="s">
        <v>6</v>
      </c>
      <c r="I587" s="360" t="s">
        <v>8151</v>
      </c>
      <c r="K587" s="5" t="s">
        <v>135</v>
      </c>
      <c r="L587" s="5" t="s">
        <v>1514</v>
      </c>
      <c r="M587" s="5" t="s">
        <v>1514</v>
      </c>
      <c r="N587" s="5" t="s">
        <v>12038</v>
      </c>
      <c r="O587" s="5" t="s">
        <v>15255</v>
      </c>
      <c r="P587" s="5" t="s">
        <v>15947</v>
      </c>
      <c r="Q587" s="5">
        <v>84668451</v>
      </c>
      <c r="S587" t="s">
        <v>42</v>
      </c>
      <c r="T587" t="s">
        <v>6599</v>
      </c>
      <c r="U587" t="s">
        <v>17303</v>
      </c>
      <c r="V587" t="s">
        <v>1590</v>
      </c>
    </row>
    <row r="588" spans="1:22" ht="15" x14ac:dyDescent="0.35">
      <c r="A588" s="5" t="s">
        <v>13486</v>
      </c>
      <c r="B588" s="344" t="s">
        <v>9497</v>
      </c>
      <c r="C588" s="5" t="s">
        <v>1667</v>
      </c>
      <c r="D588" s="5" t="s">
        <v>9807</v>
      </c>
      <c r="E588" s="5" t="s">
        <v>7</v>
      </c>
      <c r="F588" s="5" t="s">
        <v>134</v>
      </c>
      <c r="G588" s="5" t="s">
        <v>8</v>
      </c>
      <c r="H588" s="5" t="s">
        <v>7</v>
      </c>
      <c r="I588" s="360" t="s">
        <v>8152</v>
      </c>
      <c r="K588" s="5" t="s">
        <v>135</v>
      </c>
      <c r="L588" s="5" t="s">
        <v>1514</v>
      </c>
      <c r="M588" s="5" t="s">
        <v>14390</v>
      </c>
      <c r="N588" s="5" t="s">
        <v>1667</v>
      </c>
      <c r="O588" s="5" t="s">
        <v>15255</v>
      </c>
      <c r="P588" s="5" t="s">
        <v>13617</v>
      </c>
      <c r="Q588" s="5">
        <v>22001235</v>
      </c>
      <c r="R588" s="5">
        <v>88189942</v>
      </c>
      <c r="S588" t="s">
        <v>42</v>
      </c>
      <c r="T588" t="s">
        <v>1666</v>
      </c>
      <c r="U588" t="s">
        <v>17304</v>
      </c>
      <c r="V588" t="s">
        <v>1667</v>
      </c>
    </row>
    <row r="589" spans="1:22" ht="15" x14ac:dyDescent="0.35">
      <c r="A589" s="5" t="s">
        <v>11313</v>
      </c>
      <c r="B589" s="344" t="s">
        <v>11314</v>
      </c>
      <c r="C589" s="5" t="s">
        <v>11315</v>
      </c>
      <c r="D589" s="5" t="s">
        <v>9807</v>
      </c>
      <c r="E589" s="5" t="s">
        <v>9</v>
      </c>
      <c r="F589" s="5" t="s">
        <v>134</v>
      </c>
      <c r="G589" s="5" t="s">
        <v>8</v>
      </c>
      <c r="H589" s="5" t="s">
        <v>8</v>
      </c>
      <c r="I589" s="360" t="s">
        <v>8153</v>
      </c>
      <c r="K589" s="5" t="s">
        <v>135</v>
      </c>
      <c r="L589" s="5" t="s">
        <v>1514</v>
      </c>
      <c r="M589" s="5" t="s">
        <v>1594</v>
      </c>
      <c r="N589" s="5" t="s">
        <v>11315</v>
      </c>
      <c r="O589" s="5" t="s">
        <v>15255</v>
      </c>
      <c r="P589" s="5" t="s">
        <v>16324</v>
      </c>
      <c r="Q589" s="5">
        <v>86471937</v>
      </c>
      <c r="R589" s="5">
        <v>27300719</v>
      </c>
      <c r="S589" t="s">
        <v>42</v>
      </c>
      <c r="T589" t="s">
        <v>1395</v>
      </c>
      <c r="U589" t="s">
        <v>17305</v>
      </c>
      <c r="V589" t="s">
        <v>11315</v>
      </c>
    </row>
    <row r="590" spans="1:22" ht="15" x14ac:dyDescent="0.35">
      <c r="A590" s="5" t="s">
        <v>15047</v>
      </c>
      <c r="B590" s="344" t="s">
        <v>8780</v>
      </c>
      <c r="C590" s="5" t="s">
        <v>11614</v>
      </c>
      <c r="D590" s="5" t="s">
        <v>1063</v>
      </c>
      <c r="E590" s="5" t="s">
        <v>16</v>
      </c>
      <c r="F590" s="5" t="s">
        <v>42</v>
      </c>
      <c r="G590" s="5" t="s">
        <v>1064</v>
      </c>
      <c r="H590" s="5" t="s">
        <v>6</v>
      </c>
      <c r="I590" s="360" t="s">
        <v>7845</v>
      </c>
      <c r="K590" s="5" t="s">
        <v>43</v>
      </c>
      <c r="L590" s="5" t="s">
        <v>1063</v>
      </c>
      <c r="M590" s="5" t="s">
        <v>15295</v>
      </c>
      <c r="N590" s="5" t="s">
        <v>11614</v>
      </c>
      <c r="O590" s="5" t="s">
        <v>15255</v>
      </c>
      <c r="P590" s="5" t="s">
        <v>16407</v>
      </c>
      <c r="S590" t="s">
        <v>42</v>
      </c>
      <c r="T590" t="s">
        <v>1219</v>
      </c>
      <c r="U590" t="s">
        <v>17306</v>
      </c>
      <c r="V590" t="s">
        <v>11614</v>
      </c>
    </row>
    <row r="591" spans="1:22" ht="15" x14ac:dyDescent="0.35">
      <c r="A591" s="5" t="s">
        <v>1415</v>
      </c>
      <c r="B591" s="344" t="s">
        <v>1417</v>
      </c>
      <c r="C591" s="5" t="s">
        <v>578</v>
      </c>
      <c r="D591" s="5" t="s">
        <v>1063</v>
      </c>
      <c r="E591" s="5" t="s">
        <v>11</v>
      </c>
      <c r="F591" s="5" t="s">
        <v>42</v>
      </c>
      <c r="G591" s="5" t="s">
        <v>1064</v>
      </c>
      <c r="H591" s="5" t="s">
        <v>14</v>
      </c>
      <c r="I591" s="360" t="s">
        <v>7852</v>
      </c>
      <c r="K591" s="5" t="s">
        <v>43</v>
      </c>
      <c r="L591" s="5" t="s">
        <v>1063</v>
      </c>
      <c r="M591" s="5" t="s">
        <v>14388</v>
      </c>
      <c r="N591" s="5" t="s">
        <v>578</v>
      </c>
      <c r="O591" s="5" t="s">
        <v>15255</v>
      </c>
      <c r="P591" s="5" t="s">
        <v>1416</v>
      </c>
      <c r="Q591" s="5">
        <v>86884545</v>
      </c>
      <c r="R591" s="5">
        <v>83179491</v>
      </c>
      <c r="S591" t="s">
        <v>42</v>
      </c>
      <c r="T591" t="s">
        <v>265</v>
      </c>
      <c r="U591" t="s">
        <v>17307</v>
      </c>
      <c r="V591" t="s">
        <v>578</v>
      </c>
    </row>
    <row r="592" spans="1:22" ht="15" x14ac:dyDescent="0.35">
      <c r="A592" s="5" t="s">
        <v>1561</v>
      </c>
      <c r="B592" s="344" t="s">
        <v>1562</v>
      </c>
      <c r="C592" s="5" t="s">
        <v>1037</v>
      </c>
      <c r="D592" s="5" t="s">
        <v>1063</v>
      </c>
      <c r="E592" s="5" t="s">
        <v>14</v>
      </c>
      <c r="F592" s="5" t="s">
        <v>42</v>
      </c>
      <c r="G592" s="5" t="s">
        <v>1064</v>
      </c>
      <c r="H592" s="5" t="s">
        <v>12</v>
      </c>
      <c r="I592" s="360" t="s">
        <v>7851</v>
      </c>
      <c r="K592" s="5" t="s">
        <v>43</v>
      </c>
      <c r="L592" s="5" t="s">
        <v>1063</v>
      </c>
      <c r="M592" s="5" t="s">
        <v>11329</v>
      </c>
      <c r="N592" s="5" t="s">
        <v>11822</v>
      </c>
      <c r="O592" s="5" t="s">
        <v>15255</v>
      </c>
      <c r="P592" s="5" t="s">
        <v>14669</v>
      </c>
      <c r="Q592" s="5">
        <v>71219454</v>
      </c>
      <c r="S592" t="s">
        <v>42</v>
      </c>
      <c r="T592" t="s">
        <v>1560</v>
      </c>
      <c r="U592" t="s">
        <v>17308</v>
      </c>
      <c r="V592" t="s">
        <v>1037</v>
      </c>
    </row>
    <row r="593" spans="1:22" ht="15" x14ac:dyDescent="0.35">
      <c r="A593" s="5" t="s">
        <v>12815</v>
      </c>
      <c r="B593" s="344" t="s">
        <v>12816</v>
      </c>
      <c r="C593" s="5" t="s">
        <v>12817</v>
      </c>
      <c r="D593" s="5" t="s">
        <v>9807</v>
      </c>
      <c r="E593" s="5" t="s">
        <v>10</v>
      </c>
      <c r="F593" s="5" t="s">
        <v>134</v>
      </c>
      <c r="G593" s="5" t="s">
        <v>8</v>
      </c>
      <c r="H593" s="5" t="s">
        <v>11</v>
      </c>
      <c r="I593" s="360" t="s">
        <v>8156</v>
      </c>
      <c r="K593" s="5" t="s">
        <v>135</v>
      </c>
      <c r="L593" s="5" t="s">
        <v>1514</v>
      </c>
      <c r="M593" s="5" t="s">
        <v>12196</v>
      </c>
      <c r="N593" s="5" t="s">
        <v>12817</v>
      </c>
      <c r="O593" s="5" t="s">
        <v>15255</v>
      </c>
      <c r="P593" s="5" t="s">
        <v>12993</v>
      </c>
      <c r="Q593" s="5">
        <v>87244955</v>
      </c>
      <c r="S593" t="s">
        <v>42</v>
      </c>
      <c r="T593" t="s">
        <v>1805</v>
      </c>
      <c r="U593" t="s">
        <v>17309</v>
      </c>
      <c r="V593" t="s">
        <v>12817</v>
      </c>
    </row>
    <row r="594" spans="1:22" ht="15" x14ac:dyDescent="0.35">
      <c r="A594" s="5" t="s">
        <v>12818</v>
      </c>
      <c r="B594" s="344" t="s">
        <v>7346</v>
      </c>
      <c r="C594" s="5" t="s">
        <v>1550</v>
      </c>
      <c r="D594" s="5" t="s">
        <v>1063</v>
      </c>
      <c r="E594" s="5" t="s">
        <v>14</v>
      </c>
      <c r="F594" s="5" t="s">
        <v>42</v>
      </c>
      <c r="G594" s="5" t="s">
        <v>1064</v>
      </c>
      <c r="H594" s="5" t="s">
        <v>21</v>
      </c>
      <c r="I594" s="360" t="s">
        <v>10312</v>
      </c>
      <c r="K594" s="5" t="s">
        <v>43</v>
      </c>
      <c r="L594" s="5" t="s">
        <v>1063</v>
      </c>
      <c r="M594" s="5" t="s">
        <v>97</v>
      </c>
      <c r="N594" s="5" t="s">
        <v>1550</v>
      </c>
      <c r="O594" s="5" t="s">
        <v>15255</v>
      </c>
      <c r="P594" s="5" t="s">
        <v>12994</v>
      </c>
      <c r="Q594" s="5">
        <v>71219514</v>
      </c>
      <c r="S594" t="s">
        <v>42</v>
      </c>
      <c r="T594" t="s">
        <v>696</v>
      </c>
      <c r="U594" t="s">
        <v>17310</v>
      </c>
      <c r="V594" t="s">
        <v>1550</v>
      </c>
    </row>
    <row r="595" spans="1:22" ht="15" x14ac:dyDescent="0.35">
      <c r="A595" s="5" t="s">
        <v>1608</v>
      </c>
      <c r="B595" s="344" t="s">
        <v>1609</v>
      </c>
      <c r="C595" s="5" t="s">
        <v>1445</v>
      </c>
      <c r="D595" s="5" t="s">
        <v>9807</v>
      </c>
      <c r="E595" s="5" t="s">
        <v>21</v>
      </c>
      <c r="F595" s="5" t="s">
        <v>134</v>
      </c>
      <c r="G595" s="5" t="s">
        <v>8</v>
      </c>
      <c r="H595" s="5" t="s">
        <v>6</v>
      </c>
      <c r="I595" s="360" t="s">
        <v>8151</v>
      </c>
      <c r="K595" s="5" t="s">
        <v>135</v>
      </c>
      <c r="L595" s="5" t="s">
        <v>1514</v>
      </c>
      <c r="M595" s="5" t="s">
        <v>1514</v>
      </c>
      <c r="N595" s="5" t="s">
        <v>1445</v>
      </c>
      <c r="O595" s="5" t="s">
        <v>15255</v>
      </c>
      <c r="P595" s="5" t="s">
        <v>15862</v>
      </c>
      <c r="Q595" s="5">
        <v>27302434</v>
      </c>
      <c r="R595" s="5">
        <v>88549815</v>
      </c>
      <c r="S595" t="s">
        <v>42</v>
      </c>
      <c r="T595" t="s">
        <v>1607</v>
      </c>
      <c r="U595" t="s">
        <v>17311</v>
      </c>
      <c r="V595" t="s">
        <v>1445</v>
      </c>
    </row>
    <row r="596" spans="1:22" ht="15" x14ac:dyDescent="0.35">
      <c r="A596" s="5" t="s">
        <v>9558</v>
      </c>
      <c r="B596" s="344" t="s">
        <v>7339</v>
      </c>
      <c r="C596" s="5" t="s">
        <v>9559</v>
      </c>
      <c r="D596" s="5" t="s">
        <v>9807</v>
      </c>
      <c r="E596" s="5" t="s">
        <v>21</v>
      </c>
      <c r="F596" s="5" t="s">
        <v>134</v>
      </c>
      <c r="G596" s="5" t="s">
        <v>8</v>
      </c>
      <c r="H596" s="5" t="s">
        <v>6</v>
      </c>
      <c r="I596" s="360" t="s">
        <v>8151</v>
      </c>
      <c r="K596" s="5" t="s">
        <v>135</v>
      </c>
      <c r="L596" s="5" t="s">
        <v>1514</v>
      </c>
      <c r="M596" s="5" t="s">
        <v>1514</v>
      </c>
      <c r="N596" s="5" t="s">
        <v>9559</v>
      </c>
      <c r="O596" s="5" t="s">
        <v>15255</v>
      </c>
      <c r="P596" s="5" t="s">
        <v>16209</v>
      </c>
      <c r="Q596" s="5">
        <v>86299286</v>
      </c>
      <c r="S596" t="s">
        <v>42</v>
      </c>
      <c r="T596" t="s">
        <v>1606</v>
      </c>
      <c r="U596" t="s">
        <v>17312</v>
      </c>
      <c r="V596" t="s">
        <v>9559</v>
      </c>
    </row>
    <row r="597" spans="1:22" ht="15" x14ac:dyDescent="0.35">
      <c r="A597" s="5" t="s">
        <v>1721</v>
      </c>
      <c r="B597" s="344" t="s">
        <v>1723</v>
      </c>
      <c r="C597" s="5" t="s">
        <v>1722</v>
      </c>
      <c r="D597" s="5" t="s">
        <v>9807</v>
      </c>
      <c r="E597" s="5" t="s">
        <v>8</v>
      </c>
      <c r="F597" s="5" t="s">
        <v>134</v>
      </c>
      <c r="G597" s="5" t="s">
        <v>8</v>
      </c>
      <c r="H597" s="5" t="s">
        <v>12</v>
      </c>
      <c r="I597" s="360" t="s">
        <v>8157</v>
      </c>
      <c r="K597" s="5" t="s">
        <v>135</v>
      </c>
      <c r="L597" s="5" t="s">
        <v>1514</v>
      </c>
      <c r="M597" s="5" t="s">
        <v>14668</v>
      </c>
      <c r="N597" s="5" t="s">
        <v>1722</v>
      </c>
      <c r="O597" s="5" t="s">
        <v>15255</v>
      </c>
      <c r="P597" s="5" t="s">
        <v>15949</v>
      </c>
      <c r="Q597" s="5">
        <v>89778655</v>
      </c>
      <c r="S597" t="s">
        <v>42</v>
      </c>
      <c r="T597" t="s">
        <v>1212</v>
      </c>
      <c r="U597" t="s">
        <v>17313</v>
      </c>
      <c r="V597" t="s">
        <v>1722</v>
      </c>
    </row>
    <row r="598" spans="1:22" ht="15" x14ac:dyDescent="0.35">
      <c r="A598" s="5" t="s">
        <v>10392</v>
      </c>
      <c r="B598" s="344" t="s">
        <v>6936</v>
      </c>
      <c r="C598" s="5" t="s">
        <v>10393</v>
      </c>
      <c r="D598" s="5" t="s">
        <v>9807</v>
      </c>
      <c r="E598" s="5" t="s">
        <v>8</v>
      </c>
      <c r="F598" s="5" t="s">
        <v>134</v>
      </c>
      <c r="G598" s="5" t="s">
        <v>8</v>
      </c>
      <c r="H598" s="5" t="s">
        <v>12</v>
      </c>
      <c r="I598" s="360" t="s">
        <v>8157</v>
      </c>
      <c r="K598" s="5" t="s">
        <v>135</v>
      </c>
      <c r="L598" s="5" t="s">
        <v>1514</v>
      </c>
      <c r="M598" s="5" t="s">
        <v>14668</v>
      </c>
      <c r="N598" s="5" t="s">
        <v>10393</v>
      </c>
      <c r="O598" s="5" t="s">
        <v>15255</v>
      </c>
      <c r="P598" s="5" t="s">
        <v>16100</v>
      </c>
      <c r="Q598" s="5">
        <v>84299287</v>
      </c>
      <c r="R598" s="5">
        <v>87810942</v>
      </c>
      <c r="S598" t="s">
        <v>42</v>
      </c>
      <c r="T598" t="s">
        <v>1705</v>
      </c>
      <c r="U598" t="s">
        <v>17314</v>
      </c>
      <c r="V598" t="s">
        <v>10393</v>
      </c>
    </row>
    <row r="599" spans="1:22" ht="15" x14ac:dyDescent="0.35">
      <c r="A599" s="5" t="s">
        <v>1239</v>
      </c>
      <c r="B599" s="344" t="s">
        <v>1241</v>
      </c>
      <c r="C599" s="5" t="s">
        <v>1240</v>
      </c>
      <c r="D599" s="5" t="s">
        <v>1063</v>
      </c>
      <c r="E599" s="5" t="s">
        <v>9</v>
      </c>
      <c r="F599" s="5" t="s">
        <v>42</v>
      </c>
      <c r="G599" s="5" t="s">
        <v>1064</v>
      </c>
      <c r="H599" s="5" t="s">
        <v>15</v>
      </c>
      <c r="I599" s="360" t="s">
        <v>7853</v>
      </c>
      <c r="K599" s="5" t="s">
        <v>43</v>
      </c>
      <c r="L599" s="5" t="s">
        <v>1063</v>
      </c>
      <c r="M599" s="5" t="s">
        <v>11285</v>
      </c>
      <c r="N599" s="5" t="s">
        <v>1240</v>
      </c>
      <c r="O599" s="5" t="s">
        <v>15255</v>
      </c>
      <c r="P599" s="5" t="s">
        <v>10069</v>
      </c>
      <c r="Q599" s="5">
        <v>27870757</v>
      </c>
      <c r="S599" t="s">
        <v>42</v>
      </c>
      <c r="T599" t="s">
        <v>1238</v>
      </c>
      <c r="U599" t="s">
        <v>17315</v>
      </c>
      <c r="V599" t="s">
        <v>1240</v>
      </c>
    </row>
    <row r="600" spans="1:22" ht="15" x14ac:dyDescent="0.35">
      <c r="A600" s="5" t="s">
        <v>1730</v>
      </c>
      <c r="B600" s="344" t="s">
        <v>1732</v>
      </c>
      <c r="C600" s="5" t="s">
        <v>1731</v>
      </c>
      <c r="D600" s="5" t="s">
        <v>9807</v>
      </c>
      <c r="E600" s="5" t="s">
        <v>9</v>
      </c>
      <c r="F600" s="5" t="s">
        <v>134</v>
      </c>
      <c r="G600" s="5" t="s">
        <v>8</v>
      </c>
      <c r="H600" s="5" t="s">
        <v>14</v>
      </c>
      <c r="I600" s="360" t="s">
        <v>8158</v>
      </c>
      <c r="K600" s="5" t="s">
        <v>135</v>
      </c>
      <c r="L600" s="5" t="s">
        <v>1514</v>
      </c>
      <c r="M600" s="5" t="s">
        <v>1727</v>
      </c>
      <c r="N600" s="5" t="s">
        <v>1731</v>
      </c>
      <c r="O600" s="5" t="s">
        <v>15255</v>
      </c>
      <c r="P600" s="5" t="s">
        <v>13805</v>
      </c>
      <c r="Q600" s="5">
        <v>22001114</v>
      </c>
      <c r="R600" s="5">
        <v>27300719</v>
      </c>
      <c r="S600" t="s">
        <v>42</v>
      </c>
      <c r="T600" t="s">
        <v>1187</v>
      </c>
      <c r="U600" t="s">
        <v>17316</v>
      </c>
      <c r="V600" t="s">
        <v>1731</v>
      </c>
    </row>
    <row r="601" spans="1:22" ht="15" x14ac:dyDescent="0.35">
      <c r="A601" s="5" t="s">
        <v>10394</v>
      </c>
      <c r="B601" s="344" t="s">
        <v>9634</v>
      </c>
      <c r="C601" s="5" t="s">
        <v>4232</v>
      </c>
      <c r="D601" s="5" t="s">
        <v>9807</v>
      </c>
      <c r="E601" s="5" t="s">
        <v>7</v>
      </c>
      <c r="F601" s="5" t="s">
        <v>134</v>
      </c>
      <c r="G601" s="5" t="s">
        <v>8</v>
      </c>
      <c r="H601" s="5" t="s">
        <v>7</v>
      </c>
      <c r="I601" s="360" t="s">
        <v>8152</v>
      </c>
      <c r="K601" s="5" t="s">
        <v>135</v>
      </c>
      <c r="L601" s="5" t="s">
        <v>1514</v>
      </c>
      <c r="M601" s="5" t="s">
        <v>14390</v>
      </c>
      <c r="N601" s="5" t="s">
        <v>4232</v>
      </c>
      <c r="O601" s="5" t="s">
        <v>15255</v>
      </c>
      <c r="P601" s="5" t="s">
        <v>12995</v>
      </c>
      <c r="Q601" s="5">
        <v>27300654</v>
      </c>
      <c r="S601" t="s">
        <v>42</v>
      </c>
      <c r="T601" t="s">
        <v>9238</v>
      </c>
      <c r="U601" t="s">
        <v>17317</v>
      </c>
      <c r="V601" t="s">
        <v>9989</v>
      </c>
    </row>
    <row r="602" spans="1:22" ht="15" x14ac:dyDescent="0.35">
      <c r="A602" s="5" t="s">
        <v>5744</v>
      </c>
      <c r="B602" s="344" t="s">
        <v>5229</v>
      </c>
      <c r="C602" s="5" t="s">
        <v>1105</v>
      </c>
      <c r="D602" s="5" t="s">
        <v>1063</v>
      </c>
      <c r="E602" s="5" t="s">
        <v>7</v>
      </c>
      <c r="F602" s="5" t="s">
        <v>42</v>
      </c>
      <c r="G602" s="5" t="s">
        <v>1064</v>
      </c>
      <c r="H602" s="5" t="s">
        <v>20</v>
      </c>
      <c r="I602" s="360" t="s">
        <v>7855</v>
      </c>
      <c r="K602" s="5" t="s">
        <v>43</v>
      </c>
      <c r="L602" s="5" t="s">
        <v>1063</v>
      </c>
      <c r="M602" s="5" t="s">
        <v>1105</v>
      </c>
      <c r="N602" s="5" t="s">
        <v>61</v>
      </c>
      <c r="O602" s="5" t="s">
        <v>15255</v>
      </c>
      <c r="P602" s="5" t="s">
        <v>10173</v>
      </c>
      <c r="Q602" s="5">
        <v>27706194</v>
      </c>
      <c r="S602" t="s">
        <v>42</v>
      </c>
      <c r="T602" t="s">
        <v>2951</v>
      </c>
      <c r="U602" t="s">
        <v>17318</v>
      </c>
      <c r="V602" t="s">
        <v>16085</v>
      </c>
    </row>
    <row r="603" spans="1:22" ht="15" x14ac:dyDescent="0.35">
      <c r="A603" s="5" t="s">
        <v>13487</v>
      </c>
      <c r="B603" s="344" t="s">
        <v>7373</v>
      </c>
      <c r="C603" s="5" t="s">
        <v>11542</v>
      </c>
      <c r="D603" s="5" t="s">
        <v>9807</v>
      </c>
      <c r="E603" s="5" t="s">
        <v>20</v>
      </c>
      <c r="F603" s="5" t="s">
        <v>134</v>
      </c>
      <c r="G603" s="5" t="s">
        <v>8</v>
      </c>
      <c r="H603" s="5" t="s">
        <v>12</v>
      </c>
      <c r="I603" s="360" t="s">
        <v>8157</v>
      </c>
      <c r="K603" s="5" t="s">
        <v>135</v>
      </c>
      <c r="L603" s="5" t="s">
        <v>1514</v>
      </c>
      <c r="M603" s="5" t="s">
        <v>14668</v>
      </c>
      <c r="N603" s="5" t="s">
        <v>11542</v>
      </c>
      <c r="O603" s="5" t="s">
        <v>15255</v>
      </c>
      <c r="P603" s="5" t="s">
        <v>13618</v>
      </c>
      <c r="Q603" s="5">
        <v>84272630</v>
      </c>
      <c r="S603" t="s">
        <v>42</v>
      </c>
      <c r="T603" t="s">
        <v>1707</v>
      </c>
      <c r="U603" t="s">
        <v>17319</v>
      </c>
      <c r="V603" t="s">
        <v>11542</v>
      </c>
    </row>
    <row r="604" spans="1:22" ht="15" x14ac:dyDescent="0.35">
      <c r="A604" s="5" t="s">
        <v>11302</v>
      </c>
      <c r="B604" s="344" t="s">
        <v>7108</v>
      </c>
      <c r="C604" s="5" t="s">
        <v>716</v>
      </c>
      <c r="D604" s="5" t="s">
        <v>1063</v>
      </c>
      <c r="E604" s="5" t="s">
        <v>11</v>
      </c>
      <c r="F604" s="5" t="s">
        <v>42</v>
      </c>
      <c r="G604" s="5" t="s">
        <v>1064</v>
      </c>
      <c r="H604" s="5" t="s">
        <v>14</v>
      </c>
      <c r="I604" s="360" t="s">
        <v>7852</v>
      </c>
      <c r="K604" s="5" t="s">
        <v>43</v>
      </c>
      <c r="L604" s="5" t="s">
        <v>1063</v>
      </c>
      <c r="M604" s="5" t="s">
        <v>14388</v>
      </c>
      <c r="N604" s="5" t="s">
        <v>12285</v>
      </c>
      <c r="O604" s="5" t="s">
        <v>15255</v>
      </c>
      <c r="P604" s="5" t="s">
        <v>13619</v>
      </c>
      <c r="Q604" s="5">
        <v>44047012</v>
      </c>
      <c r="S604" t="s">
        <v>42</v>
      </c>
      <c r="T604" t="s">
        <v>9157</v>
      </c>
      <c r="U604" t="s">
        <v>17320</v>
      </c>
      <c r="V604" t="s">
        <v>716</v>
      </c>
    </row>
    <row r="605" spans="1:22" ht="15" x14ac:dyDescent="0.35">
      <c r="A605" s="5" t="s">
        <v>5784</v>
      </c>
      <c r="B605" s="344" t="s">
        <v>3342</v>
      </c>
      <c r="C605" s="5" t="s">
        <v>1262</v>
      </c>
      <c r="D605" s="5" t="s">
        <v>1063</v>
      </c>
      <c r="E605" s="5" t="s">
        <v>15</v>
      </c>
      <c r="F605" s="5" t="s">
        <v>42</v>
      </c>
      <c r="G605" s="5" t="s">
        <v>1064</v>
      </c>
      <c r="H605" s="5" t="s">
        <v>10</v>
      </c>
      <c r="I605" s="360" t="s">
        <v>7849</v>
      </c>
      <c r="K605" s="5" t="s">
        <v>43</v>
      </c>
      <c r="L605" s="5" t="s">
        <v>1063</v>
      </c>
      <c r="M605" s="5" t="s">
        <v>603</v>
      </c>
      <c r="N605" s="5" t="s">
        <v>1262</v>
      </c>
      <c r="O605" s="5" t="s">
        <v>15255</v>
      </c>
      <c r="P605" s="5" t="s">
        <v>14582</v>
      </c>
      <c r="Q605" s="5">
        <v>86566236</v>
      </c>
      <c r="S605" t="s">
        <v>42</v>
      </c>
      <c r="T605" t="s">
        <v>7015</v>
      </c>
      <c r="U605" t="s">
        <v>17321</v>
      </c>
      <c r="V605" t="s">
        <v>1262</v>
      </c>
    </row>
    <row r="606" spans="1:22" ht="15" x14ac:dyDescent="0.35">
      <c r="A606" s="5" t="s">
        <v>5742</v>
      </c>
      <c r="B606" s="344" t="s">
        <v>2419</v>
      </c>
      <c r="C606" s="5" t="s">
        <v>5743</v>
      </c>
      <c r="D606" s="5" t="s">
        <v>1063</v>
      </c>
      <c r="E606" s="5" t="s">
        <v>6</v>
      </c>
      <c r="F606" s="5" t="s">
        <v>42</v>
      </c>
      <c r="G606" s="5" t="s">
        <v>1064</v>
      </c>
      <c r="H606" s="5" t="s">
        <v>6</v>
      </c>
      <c r="I606" s="360" t="s">
        <v>7845</v>
      </c>
      <c r="K606" s="5" t="s">
        <v>43</v>
      </c>
      <c r="L606" s="5" t="s">
        <v>1063</v>
      </c>
      <c r="M606" s="5" t="s">
        <v>15295</v>
      </c>
      <c r="N606" s="5" t="s">
        <v>5743</v>
      </c>
      <c r="O606" s="5" t="s">
        <v>15255</v>
      </c>
      <c r="P606" s="5" t="s">
        <v>10017</v>
      </c>
      <c r="Q606" s="5">
        <v>27706365</v>
      </c>
      <c r="S606" t="s">
        <v>42</v>
      </c>
      <c r="T606" t="s">
        <v>2646</v>
      </c>
      <c r="U606" t="s">
        <v>17322</v>
      </c>
      <c r="V606" t="s">
        <v>5743</v>
      </c>
    </row>
    <row r="607" spans="1:22" ht="15" x14ac:dyDescent="0.35">
      <c r="A607" s="5" t="s">
        <v>12819</v>
      </c>
      <c r="B607" s="344" t="s">
        <v>9704</v>
      </c>
      <c r="C607" s="5" t="s">
        <v>1442</v>
      </c>
      <c r="D607" s="5" t="s">
        <v>1063</v>
      </c>
      <c r="E607" s="5" t="s">
        <v>14</v>
      </c>
      <c r="F607" s="5" t="s">
        <v>42</v>
      </c>
      <c r="G607" s="5" t="s">
        <v>1064</v>
      </c>
      <c r="H607" s="5" t="s">
        <v>21</v>
      </c>
      <c r="I607" s="360" t="s">
        <v>10312</v>
      </c>
      <c r="K607" s="5" t="s">
        <v>43</v>
      </c>
      <c r="L607" s="5" t="s">
        <v>1063</v>
      </c>
      <c r="M607" s="5" t="s">
        <v>97</v>
      </c>
      <c r="N607" s="5" t="s">
        <v>1442</v>
      </c>
      <c r="O607" s="5" t="s">
        <v>15255</v>
      </c>
      <c r="P607" s="5" t="s">
        <v>12996</v>
      </c>
      <c r="Q607" s="5">
        <v>44058441</v>
      </c>
      <c r="S607" t="s">
        <v>42</v>
      </c>
      <c r="T607" t="s">
        <v>1563</v>
      </c>
      <c r="U607" t="s">
        <v>17323</v>
      </c>
      <c r="V607" t="s">
        <v>1442</v>
      </c>
    </row>
    <row r="608" spans="1:22" ht="15" x14ac:dyDescent="0.35">
      <c r="A608" s="5" t="s">
        <v>8538</v>
      </c>
      <c r="B608" s="344" t="s">
        <v>8539</v>
      </c>
      <c r="C608" s="5" t="s">
        <v>1455</v>
      </c>
      <c r="D608" s="5" t="s">
        <v>1063</v>
      </c>
      <c r="E608" s="5" t="s">
        <v>15</v>
      </c>
      <c r="F608" s="5" t="s">
        <v>42</v>
      </c>
      <c r="G608" s="5" t="s">
        <v>1064</v>
      </c>
      <c r="H608" s="5" t="s">
        <v>10</v>
      </c>
      <c r="I608" s="360" t="s">
        <v>7849</v>
      </c>
      <c r="K608" s="5" t="s">
        <v>43</v>
      </c>
      <c r="L608" s="5" t="s">
        <v>1063</v>
      </c>
      <c r="M608" s="5" t="s">
        <v>603</v>
      </c>
      <c r="N608" s="5" t="s">
        <v>1455</v>
      </c>
      <c r="O608" s="5" t="s">
        <v>15255</v>
      </c>
      <c r="P608" s="5" t="s">
        <v>15961</v>
      </c>
      <c r="Q608" s="5">
        <v>71219434</v>
      </c>
      <c r="S608" t="s">
        <v>42</v>
      </c>
      <c r="T608" t="s">
        <v>1454</v>
      </c>
      <c r="U608" t="s">
        <v>17324</v>
      </c>
      <c r="V608" t="s">
        <v>1455</v>
      </c>
    </row>
    <row r="609" spans="1:22" ht="15" x14ac:dyDescent="0.35">
      <c r="A609" s="5" t="s">
        <v>15044</v>
      </c>
      <c r="B609" s="344" t="s">
        <v>15045</v>
      </c>
      <c r="C609" s="5" t="s">
        <v>1514</v>
      </c>
      <c r="D609" s="5" t="s">
        <v>1063</v>
      </c>
      <c r="E609" s="5" t="s">
        <v>12</v>
      </c>
      <c r="F609" s="5" t="s">
        <v>42</v>
      </c>
      <c r="G609" s="5" t="s">
        <v>1064</v>
      </c>
      <c r="H609" s="5" t="s">
        <v>11</v>
      </c>
      <c r="I609" s="360" t="s">
        <v>7850</v>
      </c>
      <c r="K609" s="5" t="s">
        <v>43</v>
      </c>
      <c r="L609" s="5" t="s">
        <v>1063</v>
      </c>
      <c r="M609" s="5" t="s">
        <v>1458</v>
      </c>
      <c r="N609" s="5" t="s">
        <v>1514</v>
      </c>
      <c r="O609" s="5" t="s">
        <v>15255</v>
      </c>
      <c r="P609" s="5" t="s">
        <v>15046</v>
      </c>
      <c r="S609" t="s">
        <v>42</v>
      </c>
      <c r="T609" t="s">
        <v>1513</v>
      </c>
      <c r="U609" t="s">
        <v>17325</v>
      </c>
      <c r="V609" t="s">
        <v>1514</v>
      </c>
    </row>
    <row r="610" spans="1:22" ht="15" x14ac:dyDescent="0.35">
      <c r="A610" s="5" t="s">
        <v>15000</v>
      </c>
      <c r="B610" s="344" t="s">
        <v>9733</v>
      </c>
      <c r="C610" s="5" t="s">
        <v>1770</v>
      </c>
      <c r="D610" s="5" t="s">
        <v>9807</v>
      </c>
      <c r="E610" s="5" t="s">
        <v>21</v>
      </c>
      <c r="F610" s="5" t="s">
        <v>134</v>
      </c>
      <c r="G610" s="5" t="s">
        <v>8</v>
      </c>
      <c r="H610" s="5" t="s">
        <v>8</v>
      </c>
      <c r="I610" s="360" t="s">
        <v>8153</v>
      </c>
      <c r="K610" s="5" t="s">
        <v>135</v>
      </c>
      <c r="L610" s="5" t="s">
        <v>1514</v>
      </c>
      <c r="M610" s="5" t="s">
        <v>1594</v>
      </c>
      <c r="N610" s="5" t="s">
        <v>1770</v>
      </c>
      <c r="O610" s="5" t="s">
        <v>15255</v>
      </c>
      <c r="P610" s="5" t="s">
        <v>15001</v>
      </c>
      <c r="Q610" s="5">
        <v>87789903</v>
      </c>
      <c r="S610" t="s">
        <v>42</v>
      </c>
      <c r="T610" t="s">
        <v>1769</v>
      </c>
      <c r="U610" t="s">
        <v>17326</v>
      </c>
      <c r="V610" t="s">
        <v>1770</v>
      </c>
    </row>
    <row r="611" spans="1:22" ht="15" x14ac:dyDescent="0.35">
      <c r="A611" s="5" t="s">
        <v>14936</v>
      </c>
      <c r="B611" s="344" t="s">
        <v>7404</v>
      </c>
      <c r="C611" s="5" t="s">
        <v>1167</v>
      </c>
      <c r="D611" s="5" t="s">
        <v>1063</v>
      </c>
      <c r="E611" s="5" t="s">
        <v>7</v>
      </c>
      <c r="F611" s="5" t="s">
        <v>42</v>
      </c>
      <c r="G611" s="5" t="s">
        <v>1064</v>
      </c>
      <c r="H611" s="5" t="s">
        <v>16</v>
      </c>
      <c r="I611" s="360" t="s">
        <v>7854</v>
      </c>
      <c r="K611" s="5" t="s">
        <v>43</v>
      </c>
      <c r="L611" s="5" t="s">
        <v>1063</v>
      </c>
      <c r="M611" s="5" t="s">
        <v>1110</v>
      </c>
      <c r="N611" s="5" t="s">
        <v>1167</v>
      </c>
      <c r="O611" s="5" t="s">
        <v>15255</v>
      </c>
      <c r="P611" s="5" t="s">
        <v>16393</v>
      </c>
      <c r="Q611" s="5">
        <v>44118048</v>
      </c>
      <c r="S611" t="s">
        <v>42</v>
      </c>
      <c r="T611" t="s">
        <v>1166</v>
      </c>
      <c r="U611" t="s">
        <v>17327</v>
      </c>
      <c r="V611" t="s">
        <v>1167</v>
      </c>
    </row>
    <row r="612" spans="1:22" ht="15" x14ac:dyDescent="0.35">
      <c r="A612" s="5" t="s">
        <v>1244</v>
      </c>
      <c r="B612" s="344" t="s">
        <v>1245</v>
      </c>
      <c r="C612" s="5" t="s">
        <v>9852</v>
      </c>
      <c r="D612" s="5" t="s">
        <v>1063</v>
      </c>
      <c r="E612" s="5" t="s">
        <v>9</v>
      </c>
      <c r="F612" s="5" t="s">
        <v>134</v>
      </c>
      <c r="G612" s="5" t="s">
        <v>10</v>
      </c>
      <c r="H612" s="5" t="s">
        <v>9</v>
      </c>
      <c r="I612" s="360" t="s">
        <v>8166</v>
      </c>
      <c r="K612" s="5" t="s">
        <v>135</v>
      </c>
      <c r="L612" s="5" t="s">
        <v>14477</v>
      </c>
      <c r="M612" s="5" t="s">
        <v>14593</v>
      </c>
      <c r="N612" s="5" t="s">
        <v>11856</v>
      </c>
      <c r="O612" s="5" t="s">
        <v>15255</v>
      </c>
      <c r="P612" s="5" t="s">
        <v>10129</v>
      </c>
      <c r="Q612" s="5">
        <v>27438454</v>
      </c>
      <c r="S612" t="s">
        <v>42</v>
      </c>
      <c r="T612" t="s">
        <v>1243</v>
      </c>
      <c r="U612" t="s">
        <v>17328</v>
      </c>
      <c r="V612" t="s">
        <v>9852</v>
      </c>
    </row>
    <row r="613" spans="1:22" ht="15" x14ac:dyDescent="0.35">
      <c r="A613" s="5" t="s">
        <v>1771</v>
      </c>
      <c r="B613" s="344" t="s">
        <v>1773</v>
      </c>
      <c r="C613" s="5" t="s">
        <v>10653</v>
      </c>
      <c r="D613" s="5" t="s">
        <v>9807</v>
      </c>
      <c r="E613" s="5" t="s">
        <v>9</v>
      </c>
      <c r="F613" s="5" t="s">
        <v>134</v>
      </c>
      <c r="G613" s="5" t="s">
        <v>8</v>
      </c>
      <c r="H613" s="5" t="s">
        <v>14</v>
      </c>
      <c r="I613" s="360" t="s">
        <v>8158</v>
      </c>
      <c r="K613" s="5" t="s">
        <v>135</v>
      </c>
      <c r="L613" s="5" t="s">
        <v>1514</v>
      </c>
      <c r="M613" s="5" t="s">
        <v>1727</v>
      </c>
      <c r="N613" s="5" t="s">
        <v>10653</v>
      </c>
      <c r="O613" s="5" t="s">
        <v>15255</v>
      </c>
      <c r="P613" s="5" t="s">
        <v>1772</v>
      </c>
      <c r="Q613" s="5">
        <v>86640051</v>
      </c>
      <c r="R613" s="5">
        <v>27300719</v>
      </c>
      <c r="S613" t="s">
        <v>42</v>
      </c>
      <c r="T613" t="s">
        <v>6603</v>
      </c>
      <c r="U613" t="s">
        <v>17329</v>
      </c>
      <c r="V613" t="s">
        <v>10653</v>
      </c>
    </row>
    <row r="614" spans="1:22" ht="15" x14ac:dyDescent="0.35">
      <c r="A614" s="5" t="s">
        <v>11303</v>
      </c>
      <c r="B614" s="344" t="s">
        <v>7425</v>
      </c>
      <c r="C614" s="5" t="s">
        <v>1516</v>
      </c>
      <c r="D614" s="5" t="s">
        <v>1063</v>
      </c>
      <c r="E614" s="5" t="s">
        <v>12</v>
      </c>
      <c r="F614" s="5" t="s">
        <v>42</v>
      </c>
      <c r="G614" s="5" t="s">
        <v>1064</v>
      </c>
      <c r="H614" s="5" t="s">
        <v>21</v>
      </c>
      <c r="I614" s="360" t="s">
        <v>10312</v>
      </c>
      <c r="K614" s="5" t="s">
        <v>43</v>
      </c>
      <c r="L614" s="5" t="s">
        <v>1063</v>
      </c>
      <c r="M614" s="5" t="s">
        <v>97</v>
      </c>
      <c r="N614" s="5" t="s">
        <v>471</v>
      </c>
      <c r="O614" s="5" t="s">
        <v>15255</v>
      </c>
      <c r="P614" s="5" t="s">
        <v>14886</v>
      </c>
      <c r="Q614" s="5">
        <v>85439072</v>
      </c>
      <c r="S614" t="s">
        <v>42</v>
      </c>
      <c r="T614" t="s">
        <v>1515</v>
      </c>
      <c r="U614" t="s">
        <v>17330</v>
      </c>
      <c r="V614" t="s">
        <v>1516</v>
      </c>
    </row>
    <row r="615" spans="1:22" ht="15" x14ac:dyDescent="0.35">
      <c r="A615" s="5" t="s">
        <v>2010</v>
      </c>
      <c r="B615" s="344" t="s">
        <v>2012</v>
      </c>
      <c r="C615" s="5" t="s">
        <v>2011</v>
      </c>
      <c r="D615" s="5" t="s">
        <v>89</v>
      </c>
      <c r="E615" s="5" t="s">
        <v>12</v>
      </c>
      <c r="F615" s="5" t="s">
        <v>45</v>
      </c>
      <c r="G615" s="5" t="s">
        <v>14</v>
      </c>
      <c r="H615" s="5" t="s">
        <v>8</v>
      </c>
      <c r="I615" s="360" t="s">
        <v>7926</v>
      </c>
      <c r="K615" s="5" t="s">
        <v>89</v>
      </c>
      <c r="L615" s="5" t="s">
        <v>11518</v>
      </c>
      <c r="M615" s="5" t="s">
        <v>153</v>
      </c>
      <c r="N615" s="5" t="s">
        <v>2011</v>
      </c>
      <c r="O615" s="5" t="s">
        <v>15255</v>
      </c>
      <c r="P615" s="5" t="s">
        <v>11711</v>
      </c>
      <c r="Q615" s="5">
        <v>24485727</v>
      </c>
      <c r="R615" s="5">
        <v>24485727</v>
      </c>
      <c r="S615" t="s">
        <v>42</v>
      </c>
      <c r="T615" t="s">
        <v>163</v>
      </c>
      <c r="U615" t="s">
        <v>17331</v>
      </c>
      <c r="V615" t="s">
        <v>2011</v>
      </c>
    </row>
    <row r="616" spans="1:22" ht="15" x14ac:dyDescent="0.35">
      <c r="A616" s="5" t="s">
        <v>1998</v>
      </c>
      <c r="B616" s="344" t="s">
        <v>954</v>
      </c>
      <c r="C616" s="5" t="s">
        <v>618</v>
      </c>
      <c r="D616" s="5" t="s">
        <v>89</v>
      </c>
      <c r="E616" s="5" t="s">
        <v>16</v>
      </c>
      <c r="F616" s="5" t="s">
        <v>45</v>
      </c>
      <c r="G616" s="5" t="s">
        <v>8</v>
      </c>
      <c r="H616" s="5" t="s">
        <v>6</v>
      </c>
      <c r="I616" s="360" t="s">
        <v>7889</v>
      </c>
      <c r="K616" s="5" t="s">
        <v>89</v>
      </c>
      <c r="L616" s="5" t="s">
        <v>11555</v>
      </c>
      <c r="M616" s="5" t="s">
        <v>11555</v>
      </c>
      <c r="N616" s="5" t="s">
        <v>11555</v>
      </c>
      <c r="O616" s="5" t="s">
        <v>8504</v>
      </c>
      <c r="P616" s="5" t="s">
        <v>14400</v>
      </c>
      <c r="Q616" s="5">
        <v>24942422</v>
      </c>
      <c r="R616" s="5">
        <v>24942344</v>
      </c>
      <c r="S616" t="s">
        <v>42</v>
      </c>
      <c r="T616" t="s">
        <v>7553</v>
      </c>
      <c r="U616" t="s">
        <v>17332</v>
      </c>
      <c r="V616" t="s">
        <v>618</v>
      </c>
    </row>
    <row r="617" spans="1:22" ht="15" x14ac:dyDescent="0.35">
      <c r="A617" s="5" t="s">
        <v>1827</v>
      </c>
      <c r="B617" s="344" t="s">
        <v>853</v>
      </c>
      <c r="C617" s="5" t="s">
        <v>1828</v>
      </c>
      <c r="D617" s="5" t="s">
        <v>89</v>
      </c>
      <c r="E617" s="5" t="s">
        <v>7</v>
      </c>
      <c r="F617" s="5" t="s">
        <v>45</v>
      </c>
      <c r="G617" s="5" t="s">
        <v>6</v>
      </c>
      <c r="H617" s="5" t="s">
        <v>15</v>
      </c>
      <c r="I617" s="360" t="s">
        <v>7870</v>
      </c>
      <c r="K617" s="5" t="s">
        <v>89</v>
      </c>
      <c r="L617" s="5" t="s">
        <v>89</v>
      </c>
      <c r="M617" s="5" t="s">
        <v>11544</v>
      </c>
      <c r="N617" s="5" t="s">
        <v>11542</v>
      </c>
      <c r="O617" s="5" t="s">
        <v>15255</v>
      </c>
      <c r="P617" s="5" t="s">
        <v>7554</v>
      </c>
      <c r="Q617" s="5">
        <v>24430419</v>
      </c>
      <c r="R617" s="5">
        <v>24430419</v>
      </c>
      <c r="S617" t="s">
        <v>42</v>
      </c>
      <c r="T617" t="s">
        <v>866</v>
      </c>
      <c r="U617" t="s">
        <v>17333</v>
      </c>
      <c r="V617" t="s">
        <v>1828</v>
      </c>
    </row>
    <row r="618" spans="1:22" ht="15" x14ac:dyDescent="0.35">
      <c r="A618" s="5" t="s">
        <v>1991</v>
      </c>
      <c r="B618" s="344" t="s">
        <v>960</v>
      </c>
      <c r="C618" s="5" t="s">
        <v>1992</v>
      </c>
      <c r="D618" s="5" t="s">
        <v>89</v>
      </c>
      <c r="E618" s="5" t="s">
        <v>11</v>
      </c>
      <c r="F618" s="5" t="s">
        <v>45</v>
      </c>
      <c r="G618" s="5" t="s">
        <v>8</v>
      </c>
      <c r="H618" s="5" t="s">
        <v>9</v>
      </c>
      <c r="I618" s="360" t="s">
        <v>7892</v>
      </c>
      <c r="K618" s="5" t="s">
        <v>89</v>
      </c>
      <c r="L618" s="5" t="s">
        <v>11555</v>
      </c>
      <c r="M618" s="5" t="s">
        <v>1966</v>
      </c>
      <c r="N618" s="5" t="s">
        <v>11556</v>
      </c>
      <c r="O618" s="5" t="s">
        <v>15255</v>
      </c>
      <c r="P618" s="5" t="s">
        <v>13010</v>
      </c>
      <c r="Q618" s="5">
        <v>24441104</v>
      </c>
      <c r="R618" s="5">
        <v>24441104</v>
      </c>
      <c r="S618" t="s">
        <v>42</v>
      </c>
      <c r="T618" t="s">
        <v>7555</v>
      </c>
      <c r="U618" t="s">
        <v>17334</v>
      </c>
      <c r="V618" t="s">
        <v>1992</v>
      </c>
    </row>
    <row r="619" spans="1:22" ht="15" x14ac:dyDescent="0.35">
      <c r="A619" s="5" t="s">
        <v>1843</v>
      </c>
      <c r="B619" s="344" t="s">
        <v>857</v>
      </c>
      <c r="C619" s="5" t="s">
        <v>1844</v>
      </c>
      <c r="D619" s="5" t="s">
        <v>89</v>
      </c>
      <c r="E619" s="5" t="s">
        <v>7</v>
      </c>
      <c r="F619" s="5" t="s">
        <v>45</v>
      </c>
      <c r="G619" s="5" t="s">
        <v>6</v>
      </c>
      <c r="H619" s="5" t="s">
        <v>15</v>
      </c>
      <c r="I619" s="360" t="s">
        <v>7870</v>
      </c>
      <c r="K619" s="5" t="s">
        <v>89</v>
      </c>
      <c r="L619" s="5" t="s">
        <v>89</v>
      </c>
      <c r="M619" s="5" t="s">
        <v>11544</v>
      </c>
      <c r="N619" s="5" t="s">
        <v>11543</v>
      </c>
      <c r="O619" s="5" t="s">
        <v>15255</v>
      </c>
      <c r="P619" s="5" t="s">
        <v>15539</v>
      </c>
      <c r="Q619" s="5">
        <v>24427091</v>
      </c>
      <c r="R619" s="5">
        <v>24427091</v>
      </c>
      <c r="S619" t="s">
        <v>42</v>
      </c>
      <c r="T619" t="s">
        <v>1842</v>
      </c>
      <c r="U619" t="s">
        <v>17335</v>
      </c>
      <c r="V619" t="s">
        <v>1844</v>
      </c>
    </row>
    <row r="620" spans="1:22" ht="15" x14ac:dyDescent="0.35">
      <c r="A620" s="5" t="s">
        <v>2121</v>
      </c>
      <c r="B620" s="344" t="s">
        <v>2122</v>
      </c>
      <c r="C620" s="5" t="s">
        <v>7332</v>
      </c>
      <c r="D620" s="5" t="s">
        <v>89</v>
      </c>
      <c r="E620" s="5" t="s">
        <v>15</v>
      </c>
      <c r="F620" s="5" t="s">
        <v>45</v>
      </c>
      <c r="G620" s="5" t="s">
        <v>15</v>
      </c>
      <c r="H620" s="5" t="s">
        <v>10</v>
      </c>
      <c r="I620" s="360" t="s">
        <v>7933</v>
      </c>
      <c r="K620" s="5" t="s">
        <v>89</v>
      </c>
      <c r="L620" s="5" t="s">
        <v>12483</v>
      </c>
      <c r="M620" s="5" t="s">
        <v>15630</v>
      </c>
      <c r="N620" s="5" t="s">
        <v>12126</v>
      </c>
      <c r="O620" s="5" t="s">
        <v>15255</v>
      </c>
      <c r="P620" s="5" t="s">
        <v>13620</v>
      </c>
      <c r="Q620" s="5">
        <v>24282338</v>
      </c>
      <c r="R620" s="5">
        <v>83222483</v>
      </c>
      <c r="S620" t="s">
        <v>42</v>
      </c>
      <c r="T620" t="s">
        <v>6612</v>
      </c>
      <c r="U620" t="s">
        <v>17336</v>
      </c>
      <c r="V620" t="s">
        <v>7332</v>
      </c>
    </row>
    <row r="621" spans="1:22" ht="15" x14ac:dyDescent="0.35">
      <c r="A621" s="5" t="s">
        <v>5848</v>
      </c>
      <c r="B621" s="344" t="s">
        <v>526</v>
      </c>
      <c r="C621" s="5" t="s">
        <v>8246</v>
      </c>
      <c r="D621" s="5" t="s">
        <v>89</v>
      </c>
      <c r="E621" s="5" t="s">
        <v>16</v>
      </c>
      <c r="F621" s="5" t="s">
        <v>45</v>
      </c>
      <c r="G621" s="5" t="s">
        <v>8</v>
      </c>
      <c r="H621" s="5" t="s">
        <v>12</v>
      </c>
      <c r="I621" s="360" t="s">
        <v>7894</v>
      </c>
      <c r="K621" s="5" t="s">
        <v>89</v>
      </c>
      <c r="L621" s="5" t="s">
        <v>11555</v>
      </c>
      <c r="M621" s="5" t="s">
        <v>1973</v>
      </c>
      <c r="N621" s="5" t="s">
        <v>11517</v>
      </c>
      <c r="O621" s="5" t="s">
        <v>15255</v>
      </c>
      <c r="P621" s="5" t="s">
        <v>13673</v>
      </c>
      <c r="Q621" s="5">
        <v>24948221</v>
      </c>
      <c r="R621" s="5">
        <v>24948221</v>
      </c>
      <c r="S621" t="s">
        <v>42</v>
      </c>
      <c r="T621" t="s">
        <v>7556</v>
      </c>
      <c r="U621" t="s">
        <v>17337</v>
      </c>
      <c r="V621" t="s">
        <v>8246</v>
      </c>
    </row>
    <row r="622" spans="1:22" ht="15" x14ac:dyDescent="0.35">
      <c r="A622" s="5" t="s">
        <v>1880</v>
      </c>
      <c r="B622" s="344" t="s">
        <v>870</v>
      </c>
      <c r="C622" s="5" t="s">
        <v>1631</v>
      </c>
      <c r="D622" s="5" t="s">
        <v>89</v>
      </c>
      <c r="E622" s="5" t="s">
        <v>8</v>
      </c>
      <c r="F622" s="5" t="s">
        <v>45</v>
      </c>
      <c r="G622" s="5" t="s">
        <v>6</v>
      </c>
      <c r="H622" s="5" t="s">
        <v>7</v>
      </c>
      <c r="I622" s="360" t="s">
        <v>7863</v>
      </c>
      <c r="K622" s="5" t="s">
        <v>89</v>
      </c>
      <c r="L622" s="5" t="s">
        <v>89</v>
      </c>
      <c r="M622" s="5" t="s">
        <v>43</v>
      </c>
      <c r="N622" s="5" t="s">
        <v>196</v>
      </c>
      <c r="O622" s="5" t="s">
        <v>15255</v>
      </c>
      <c r="P622" s="5" t="s">
        <v>1881</v>
      </c>
      <c r="Q622" s="5">
        <v>24403389</v>
      </c>
      <c r="S622" t="s">
        <v>42</v>
      </c>
      <c r="T622" t="s">
        <v>687</v>
      </c>
      <c r="U622" t="s">
        <v>17338</v>
      </c>
      <c r="V622" t="s">
        <v>1631</v>
      </c>
    </row>
    <row r="623" spans="1:22" ht="15" x14ac:dyDescent="0.35">
      <c r="A623" s="5" t="s">
        <v>2164</v>
      </c>
      <c r="B623" s="344" t="s">
        <v>2166</v>
      </c>
      <c r="C623" s="5" t="s">
        <v>2165</v>
      </c>
      <c r="D623" s="5" t="s">
        <v>89</v>
      </c>
      <c r="E623" s="5" t="s">
        <v>14</v>
      </c>
      <c r="F623" s="5" t="s">
        <v>45</v>
      </c>
      <c r="G623" s="5" t="s">
        <v>10</v>
      </c>
      <c r="H623" s="5" t="s">
        <v>11</v>
      </c>
      <c r="I623" s="360" t="s">
        <v>7905</v>
      </c>
      <c r="K623" s="5" t="s">
        <v>89</v>
      </c>
      <c r="L623" s="5" t="s">
        <v>11567</v>
      </c>
      <c r="M623" s="5" t="s">
        <v>43</v>
      </c>
      <c r="N623" s="5" t="s">
        <v>3629</v>
      </c>
      <c r="O623" s="5" t="s">
        <v>15255</v>
      </c>
      <c r="P623" s="5" t="s">
        <v>11857</v>
      </c>
      <c r="Q623" s="5">
        <v>24468974</v>
      </c>
      <c r="R623" s="5">
        <v>24468032</v>
      </c>
      <c r="S623" t="s">
        <v>42</v>
      </c>
      <c r="T623" t="s">
        <v>2163</v>
      </c>
      <c r="U623" t="s">
        <v>17339</v>
      </c>
      <c r="V623" t="s">
        <v>2165</v>
      </c>
    </row>
    <row r="624" spans="1:22" ht="15" x14ac:dyDescent="0.35">
      <c r="A624" s="5" t="s">
        <v>5865</v>
      </c>
      <c r="B624" s="344" t="s">
        <v>2310</v>
      </c>
      <c r="C624" s="5" t="s">
        <v>2727</v>
      </c>
      <c r="D624" s="5" t="s">
        <v>89</v>
      </c>
      <c r="E624" s="5" t="s">
        <v>9</v>
      </c>
      <c r="F624" s="5" t="s">
        <v>45</v>
      </c>
      <c r="G624" s="5" t="s">
        <v>6</v>
      </c>
      <c r="H624" s="5" t="s">
        <v>10</v>
      </c>
      <c r="I624" s="360" t="s">
        <v>7866</v>
      </c>
      <c r="K624" s="5" t="s">
        <v>89</v>
      </c>
      <c r="L624" s="5" t="s">
        <v>89</v>
      </c>
      <c r="M624" s="5" t="s">
        <v>1887</v>
      </c>
      <c r="N624" s="5" t="s">
        <v>2727</v>
      </c>
      <c r="O624" s="5" t="s">
        <v>15255</v>
      </c>
      <c r="P624" s="5" t="s">
        <v>11710</v>
      </c>
      <c r="Q624" s="5">
        <v>24390644</v>
      </c>
      <c r="R624" s="5">
        <v>24390644</v>
      </c>
      <c r="S624" t="s">
        <v>42</v>
      </c>
      <c r="T624" t="s">
        <v>6910</v>
      </c>
      <c r="U624" t="s">
        <v>17340</v>
      </c>
      <c r="V624" t="s">
        <v>2727</v>
      </c>
    </row>
    <row r="625" spans="1:22" ht="15" x14ac:dyDescent="0.35">
      <c r="A625" s="5" t="s">
        <v>5952</v>
      </c>
      <c r="B625" s="344" t="s">
        <v>3429</v>
      </c>
      <c r="C625" s="5" t="s">
        <v>374</v>
      </c>
      <c r="D625" s="5" t="s">
        <v>89</v>
      </c>
      <c r="E625" s="5" t="s">
        <v>14</v>
      </c>
      <c r="F625" s="5" t="s">
        <v>45</v>
      </c>
      <c r="G625" s="5" t="s">
        <v>10</v>
      </c>
      <c r="H625" s="5" t="s">
        <v>8</v>
      </c>
      <c r="I625" s="360" t="s">
        <v>7902</v>
      </c>
      <c r="K625" s="5" t="s">
        <v>89</v>
      </c>
      <c r="L625" s="5" t="s">
        <v>11567</v>
      </c>
      <c r="M625" s="5" t="s">
        <v>750</v>
      </c>
      <c r="N625" s="5" t="s">
        <v>374</v>
      </c>
      <c r="O625" s="5" t="s">
        <v>15255</v>
      </c>
      <c r="P625" s="5" t="s">
        <v>5953</v>
      </c>
      <c r="Q625" s="5">
        <v>24468406</v>
      </c>
      <c r="R625" s="5">
        <v>24468406</v>
      </c>
      <c r="S625" t="s">
        <v>42</v>
      </c>
      <c r="T625" t="s">
        <v>7021</v>
      </c>
      <c r="U625" t="s">
        <v>17341</v>
      </c>
      <c r="V625" t="s">
        <v>374</v>
      </c>
    </row>
    <row r="626" spans="1:22" ht="15" x14ac:dyDescent="0.35">
      <c r="A626" s="5" t="s">
        <v>1911</v>
      </c>
      <c r="B626" s="344" t="s">
        <v>925</v>
      </c>
      <c r="C626" s="5" t="s">
        <v>1912</v>
      </c>
      <c r="D626" s="5" t="s">
        <v>89</v>
      </c>
      <c r="E626" s="5" t="s">
        <v>12</v>
      </c>
      <c r="F626" s="5" t="s">
        <v>45</v>
      </c>
      <c r="G626" s="5" t="s">
        <v>14</v>
      </c>
      <c r="H626" s="5" t="s">
        <v>9</v>
      </c>
      <c r="I626" s="360" t="s">
        <v>7927</v>
      </c>
      <c r="K626" s="5" t="s">
        <v>89</v>
      </c>
      <c r="L626" s="5" t="s">
        <v>11518</v>
      </c>
      <c r="M626" s="5" t="s">
        <v>12494</v>
      </c>
      <c r="N626" s="5" t="s">
        <v>11550</v>
      </c>
      <c r="O626" s="5" t="s">
        <v>15255</v>
      </c>
      <c r="P626" s="5" t="s">
        <v>1913</v>
      </c>
      <c r="Q626" s="5">
        <v>24584733</v>
      </c>
      <c r="R626" s="5">
        <v>24584733</v>
      </c>
      <c r="S626" t="s">
        <v>42</v>
      </c>
      <c r="T626" t="s">
        <v>737</v>
      </c>
      <c r="U626" t="s">
        <v>17342</v>
      </c>
      <c r="V626" t="s">
        <v>1912</v>
      </c>
    </row>
    <row r="627" spans="1:22" ht="15" x14ac:dyDescent="0.35">
      <c r="A627" s="5" t="s">
        <v>2123</v>
      </c>
      <c r="B627" s="344" t="s">
        <v>2125</v>
      </c>
      <c r="C627" s="5" t="s">
        <v>2124</v>
      </c>
      <c r="D627" s="5" t="s">
        <v>89</v>
      </c>
      <c r="E627" s="5" t="s">
        <v>14</v>
      </c>
      <c r="F627" s="5" t="s">
        <v>45</v>
      </c>
      <c r="G627" s="5" t="s">
        <v>10</v>
      </c>
      <c r="H627" s="5" t="s">
        <v>9</v>
      </c>
      <c r="I627" s="360" t="s">
        <v>7903</v>
      </c>
      <c r="K627" s="5" t="s">
        <v>89</v>
      </c>
      <c r="L627" s="5" t="s">
        <v>11567</v>
      </c>
      <c r="M627" s="5" t="s">
        <v>249</v>
      </c>
      <c r="N627" s="5" t="s">
        <v>2124</v>
      </c>
      <c r="O627" s="5" t="s">
        <v>15255</v>
      </c>
      <c r="P627" s="5" t="s">
        <v>11846</v>
      </c>
      <c r="Q627" s="5">
        <v>24462230</v>
      </c>
      <c r="R627" s="5">
        <v>24462230</v>
      </c>
      <c r="S627" t="s">
        <v>42</v>
      </c>
      <c r="T627" t="s">
        <v>6613</v>
      </c>
      <c r="U627" t="s">
        <v>17343</v>
      </c>
      <c r="V627" t="s">
        <v>2124</v>
      </c>
    </row>
    <row r="628" spans="1:22" ht="15" x14ac:dyDescent="0.35">
      <c r="A628" s="5" t="s">
        <v>1963</v>
      </c>
      <c r="B628" s="344" t="s">
        <v>965</v>
      </c>
      <c r="C628" s="5" t="s">
        <v>14401</v>
      </c>
      <c r="D628" s="5" t="s">
        <v>89</v>
      </c>
      <c r="E628" s="5" t="s">
        <v>16</v>
      </c>
      <c r="F628" s="5" t="s">
        <v>45</v>
      </c>
      <c r="G628" s="5" t="s">
        <v>8</v>
      </c>
      <c r="H628" s="5" t="s">
        <v>12</v>
      </c>
      <c r="I628" s="360" t="s">
        <v>7894</v>
      </c>
      <c r="K628" s="5" t="s">
        <v>89</v>
      </c>
      <c r="L628" s="5" t="s">
        <v>11555</v>
      </c>
      <c r="M628" s="5" t="s">
        <v>1973</v>
      </c>
      <c r="N628" s="5" t="s">
        <v>11557</v>
      </c>
      <c r="O628" s="5" t="s">
        <v>15255</v>
      </c>
      <c r="P628" s="5" t="s">
        <v>8518</v>
      </c>
      <c r="Q628" s="5">
        <v>24443493</v>
      </c>
      <c r="R628" s="5">
        <v>24443493</v>
      </c>
      <c r="S628" t="s">
        <v>42</v>
      </c>
      <c r="T628" t="s">
        <v>7557</v>
      </c>
      <c r="U628" t="s">
        <v>17344</v>
      </c>
      <c r="V628" t="s">
        <v>14401</v>
      </c>
    </row>
    <row r="629" spans="1:22" ht="15" x14ac:dyDescent="0.35">
      <c r="A629" s="5" t="s">
        <v>5937</v>
      </c>
      <c r="B629" s="344" t="s">
        <v>2855</v>
      </c>
      <c r="C629" s="5" t="s">
        <v>6638</v>
      </c>
      <c r="D629" s="5" t="s">
        <v>89</v>
      </c>
      <c r="E629" s="5" t="s">
        <v>11</v>
      </c>
      <c r="F629" s="5" t="s">
        <v>45</v>
      </c>
      <c r="G629" s="5" t="s">
        <v>8</v>
      </c>
      <c r="H629" s="5" t="s">
        <v>7</v>
      </c>
      <c r="I629" s="360" t="s">
        <v>7890</v>
      </c>
      <c r="K629" s="5" t="s">
        <v>89</v>
      </c>
      <c r="L629" s="5" t="s">
        <v>11555</v>
      </c>
      <c r="M629" s="5" t="s">
        <v>249</v>
      </c>
      <c r="N629" s="5" t="s">
        <v>11766</v>
      </c>
      <c r="O629" s="5" t="s">
        <v>15255</v>
      </c>
      <c r="P629" s="5" t="s">
        <v>14552</v>
      </c>
      <c r="Q629" s="5">
        <v>24940999</v>
      </c>
      <c r="R629" s="5">
        <v>24940999</v>
      </c>
      <c r="S629" t="s">
        <v>42</v>
      </c>
      <c r="T629" t="s">
        <v>6963</v>
      </c>
      <c r="U629" t="s">
        <v>17345</v>
      </c>
      <c r="V629" t="s">
        <v>6638</v>
      </c>
    </row>
    <row r="630" spans="1:22" ht="15" x14ac:dyDescent="0.35">
      <c r="A630" s="5" t="s">
        <v>5935</v>
      </c>
      <c r="B630" s="344" t="s">
        <v>601</v>
      </c>
      <c r="C630" s="5" t="s">
        <v>5936</v>
      </c>
      <c r="D630" s="5" t="s">
        <v>89</v>
      </c>
      <c r="E630" s="5" t="s">
        <v>10</v>
      </c>
      <c r="F630" s="5" t="s">
        <v>45</v>
      </c>
      <c r="G630" s="5" t="s">
        <v>6</v>
      </c>
      <c r="H630" s="5" t="s">
        <v>22</v>
      </c>
      <c r="I630" s="360" t="s">
        <v>7874</v>
      </c>
      <c r="K630" s="5" t="s">
        <v>89</v>
      </c>
      <c r="L630" s="5" t="s">
        <v>89</v>
      </c>
      <c r="M630" s="5" t="s">
        <v>12183</v>
      </c>
      <c r="N630" s="5" t="s">
        <v>5936</v>
      </c>
      <c r="O630" s="5" t="s">
        <v>15255</v>
      </c>
      <c r="P630" s="5" t="s">
        <v>12997</v>
      </c>
      <c r="Q630" s="5">
        <v>24878093</v>
      </c>
      <c r="R630" s="5">
        <v>24878093</v>
      </c>
      <c r="S630" t="s">
        <v>42</v>
      </c>
      <c r="T630" t="s">
        <v>7054</v>
      </c>
      <c r="U630" t="s">
        <v>17346</v>
      </c>
      <c r="V630" t="s">
        <v>5936</v>
      </c>
    </row>
    <row r="631" spans="1:22" ht="15" x14ac:dyDescent="0.35">
      <c r="A631" s="5" t="s">
        <v>1850</v>
      </c>
      <c r="B631" s="344" t="s">
        <v>1853</v>
      </c>
      <c r="C631" s="5" t="s">
        <v>1851</v>
      </c>
      <c r="D631" s="5" t="s">
        <v>89</v>
      </c>
      <c r="E631" s="5" t="s">
        <v>8</v>
      </c>
      <c r="F631" s="5" t="s">
        <v>45</v>
      </c>
      <c r="G631" s="5" t="s">
        <v>6</v>
      </c>
      <c r="H631" s="5" t="s">
        <v>12</v>
      </c>
      <c r="I631" s="360" t="s">
        <v>7868</v>
      </c>
      <c r="K631" s="5" t="s">
        <v>89</v>
      </c>
      <c r="L631" s="5" t="s">
        <v>89</v>
      </c>
      <c r="M631" s="5" t="s">
        <v>759</v>
      </c>
      <c r="N631" s="5" t="s">
        <v>79</v>
      </c>
      <c r="O631" s="5" t="s">
        <v>15255</v>
      </c>
      <c r="P631" s="5" t="s">
        <v>1852</v>
      </c>
      <c r="Q631" s="5">
        <v>24495549</v>
      </c>
      <c r="S631" t="s">
        <v>42</v>
      </c>
      <c r="T631" t="s">
        <v>1849</v>
      </c>
      <c r="U631" t="s">
        <v>17347</v>
      </c>
      <c r="V631" t="s">
        <v>1851</v>
      </c>
    </row>
    <row r="632" spans="1:22" ht="15" x14ac:dyDescent="0.35">
      <c r="A632" s="5" t="s">
        <v>5863</v>
      </c>
      <c r="B632" s="344" t="s">
        <v>806</v>
      </c>
      <c r="C632" s="5" t="s">
        <v>531</v>
      </c>
      <c r="D632" s="5" t="s">
        <v>89</v>
      </c>
      <c r="E632" s="5" t="s">
        <v>8</v>
      </c>
      <c r="F632" s="5" t="s">
        <v>45</v>
      </c>
      <c r="G632" s="5" t="s">
        <v>6</v>
      </c>
      <c r="H632" s="5" t="s">
        <v>11</v>
      </c>
      <c r="I632" s="360" t="s">
        <v>7867</v>
      </c>
      <c r="K632" s="5" t="s">
        <v>89</v>
      </c>
      <c r="L632" s="5" t="s">
        <v>89</v>
      </c>
      <c r="M632" s="5" t="s">
        <v>249</v>
      </c>
      <c r="N632" s="5" t="s">
        <v>1398</v>
      </c>
      <c r="O632" s="5" t="s">
        <v>15255</v>
      </c>
      <c r="P632" s="5" t="s">
        <v>5864</v>
      </c>
      <c r="Q632" s="5">
        <v>24822215</v>
      </c>
      <c r="R632" s="5">
        <v>24822215</v>
      </c>
      <c r="S632" t="s">
        <v>42</v>
      </c>
      <c r="T632" t="s">
        <v>7558</v>
      </c>
      <c r="U632" t="s">
        <v>17348</v>
      </c>
      <c r="V632" t="s">
        <v>531</v>
      </c>
    </row>
    <row r="633" spans="1:22" ht="15" x14ac:dyDescent="0.35">
      <c r="A633" s="5" t="s">
        <v>1835</v>
      </c>
      <c r="B633" s="344" t="s">
        <v>1836</v>
      </c>
      <c r="C633" s="5" t="s">
        <v>1167</v>
      </c>
      <c r="D633" s="5" t="s">
        <v>89</v>
      </c>
      <c r="E633" s="5" t="s">
        <v>7</v>
      </c>
      <c r="F633" s="5" t="s">
        <v>45</v>
      </c>
      <c r="G633" s="5" t="s">
        <v>6</v>
      </c>
      <c r="H633" s="5" t="s">
        <v>15</v>
      </c>
      <c r="I633" s="360" t="s">
        <v>7870</v>
      </c>
      <c r="K633" s="5" t="s">
        <v>89</v>
      </c>
      <c r="L633" s="5" t="s">
        <v>89</v>
      </c>
      <c r="M633" s="5" t="s">
        <v>11544</v>
      </c>
      <c r="N633" s="5" t="s">
        <v>11765</v>
      </c>
      <c r="O633" s="5" t="s">
        <v>15255</v>
      </c>
      <c r="P633" s="5" t="s">
        <v>11887</v>
      </c>
      <c r="Q633" s="5">
        <v>24303674</v>
      </c>
      <c r="R633" s="5">
        <v>24303674</v>
      </c>
      <c r="S633" t="s">
        <v>42</v>
      </c>
      <c r="T633" t="s">
        <v>1834</v>
      </c>
      <c r="U633" t="s">
        <v>17349</v>
      </c>
      <c r="V633" t="s">
        <v>1167</v>
      </c>
    </row>
    <row r="634" spans="1:22" ht="15" x14ac:dyDescent="0.35">
      <c r="A634" s="5" t="s">
        <v>4528</v>
      </c>
      <c r="B634" s="344" t="s">
        <v>2068</v>
      </c>
      <c r="C634" s="5" t="s">
        <v>1442</v>
      </c>
      <c r="D634" s="5" t="s">
        <v>89</v>
      </c>
      <c r="E634" s="5" t="s">
        <v>12</v>
      </c>
      <c r="F634" s="5" t="s">
        <v>45</v>
      </c>
      <c r="G634" s="5" t="s">
        <v>14</v>
      </c>
      <c r="H634" s="5" t="s">
        <v>6</v>
      </c>
      <c r="I634" s="360" t="s">
        <v>7924</v>
      </c>
      <c r="K634" s="5" t="s">
        <v>89</v>
      </c>
      <c r="L634" s="5" t="s">
        <v>11518</v>
      </c>
      <c r="M634" s="5" t="s">
        <v>603</v>
      </c>
      <c r="N634" s="5" t="s">
        <v>1442</v>
      </c>
      <c r="O634" s="5" t="s">
        <v>15255</v>
      </c>
      <c r="P634" s="5" t="s">
        <v>15619</v>
      </c>
      <c r="Q634" s="5">
        <v>24484689</v>
      </c>
      <c r="R634" s="5">
        <v>24484689</v>
      </c>
      <c r="S634" t="s">
        <v>42</v>
      </c>
      <c r="T634" t="s">
        <v>4527</v>
      </c>
      <c r="U634" t="s">
        <v>17350</v>
      </c>
      <c r="V634" t="s">
        <v>1442</v>
      </c>
    </row>
    <row r="635" spans="1:22" ht="15" x14ac:dyDescent="0.35">
      <c r="A635" s="5" t="s">
        <v>4699</v>
      </c>
      <c r="B635" s="344" t="s">
        <v>2210</v>
      </c>
      <c r="C635" s="5" t="s">
        <v>4700</v>
      </c>
      <c r="D635" s="5" t="s">
        <v>89</v>
      </c>
      <c r="E635" s="5" t="s">
        <v>12</v>
      </c>
      <c r="F635" s="5" t="s">
        <v>45</v>
      </c>
      <c r="G635" s="5" t="s">
        <v>14</v>
      </c>
      <c r="H635" s="5" t="s">
        <v>8</v>
      </c>
      <c r="I635" s="360" t="s">
        <v>7926</v>
      </c>
      <c r="K635" s="5" t="s">
        <v>89</v>
      </c>
      <c r="L635" s="5" t="s">
        <v>11518</v>
      </c>
      <c r="M635" s="5" t="s">
        <v>153</v>
      </c>
      <c r="N635" s="5" t="s">
        <v>4700</v>
      </c>
      <c r="O635" s="5" t="s">
        <v>15255</v>
      </c>
      <c r="P635" s="5" t="s">
        <v>14513</v>
      </c>
      <c r="Q635" s="5">
        <v>22449825</v>
      </c>
      <c r="S635" t="s">
        <v>42</v>
      </c>
      <c r="T635" t="s">
        <v>2377</v>
      </c>
      <c r="U635" t="s">
        <v>17351</v>
      </c>
      <c r="V635" t="s">
        <v>4700</v>
      </c>
    </row>
    <row r="636" spans="1:22" ht="15" x14ac:dyDescent="0.35">
      <c r="A636" s="5" t="s">
        <v>13488</v>
      </c>
      <c r="B636" s="344" t="s">
        <v>7372</v>
      </c>
      <c r="C636" s="5" t="s">
        <v>13489</v>
      </c>
      <c r="D636" s="5" t="s">
        <v>89</v>
      </c>
      <c r="E636" s="5" t="s">
        <v>14</v>
      </c>
      <c r="F636" s="5" t="s">
        <v>45</v>
      </c>
      <c r="G636" s="5" t="s">
        <v>10</v>
      </c>
      <c r="H636" s="5" t="s">
        <v>7</v>
      </c>
      <c r="I636" s="360" t="s">
        <v>7901</v>
      </c>
      <c r="K636" s="5" t="s">
        <v>89</v>
      </c>
      <c r="L636" s="5" t="s">
        <v>11567</v>
      </c>
      <c r="M636" s="5" t="s">
        <v>2135</v>
      </c>
      <c r="N636" s="5" t="s">
        <v>13489</v>
      </c>
      <c r="O636" s="5" t="s">
        <v>15255</v>
      </c>
      <c r="P636" s="5" t="s">
        <v>13622</v>
      </c>
      <c r="Q636" s="5">
        <v>44464522</v>
      </c>
      <c r="R636" s="5">
        <v>24464522</v>
      </c>
      <c r="S636" t="s">
        <v>42</v>
      </c>
      <c r="T636" t="s">
        <v>13623</v>
      </c>
      <c r="U636" t="s">
        <v>17352</v>
      </c>
      <c r="V636" t="s">
        <v>13489</v>
      </c>
    </row>
    <row r="637" spans="1:22" ht="15" x14ac:dyDescent="0.35">
      <c r="A637" s="5" t="s">
        <v>2061</v>
      </c>
      <c r="B637" s="344" t="s">
        <v>2063</v>
      </c>
      <c r="C637" s="5" t="s">
        <v>2062</v>
      </c>
      <c r="D637" s="5" t="s">
        <v>89</v>
      </c>
      <c r="E637" s="5" t="s">
        <v>15</v>
      </c>
      <c r="F637" s="5" t="s">
        <v>45</v>
      </c>
      <c r="G637" s="5" t="s">
        <v>9</v>
      </c>
      <c r="H637" s="5" t="s">
        <v>7</v>
      </c>
      <c r="I637" s="360" t="s">
        <v>7897</v>
      </c>
      <c r="K637" s="5" t="s">
        <v>89</v>
      </c>
      <c r="L637" s="5" t="s">
        <v>11566</v>
      </c>
      <c r="M637" s="5" t="s">
        <v>12125</v>
      </c>
      <c r="N637" s="5" t="s">
        <v>12125</v>
      </c>
      <c r="O637" s="5" t="s">
        <v>15255</v>
      </c>
      <c r="P637" s="5" t="s">
        <v>13232</v>
      </c>
      <c r="Q637" s="5">
        <v>24282465</v>
      </c>
      <c r="R637" s="5">
        <v>24282465</v>
      </c>
      <c r="S637" t="s">
        <v>42</v>
      </c>
      <c r="T637" t="s">
        <v>2060</v>
      </c>
      <c r="U637" t="s">
        <v>17353</v>
      </c>
      <c r="V637" t="s">
        <v>2062</v>
      </c>
    </row>
    <row r="638" spans="1:22" ht="15" x14ac:dyDescent="0.35">
      <c r="A638" s="5" t="s">
        <v>1820</v>
      </c>
      <c r="B638" s="344" t="s">
        <v>1823</v>
      </c>
      <c r="C638" s="5" t="s">
        <v>1821</v>
      </c>
      <c r="D638" s="5" t="s">
        <v>89</v>
      </c>
      <c r="E638" s="5" t="s">
        <v>6</v>
      </c>
      <c r="F638" s="5" t="s">
        <v>45</v>
      </c>
      <c r="G638" s="5" t="s">
        <v>6</v>
      </c>
      <c r="H638" s="5" t="s">
        <v>6</v>
      </c>
      <c r="I638" s="360" t="s">
        <v>7862</v>
      </c>
      <c r="K638" s="5" t="s">
        <v>89</v>
      </c>
      <c r="L638" s="5" t="s">
        <v>89</v>
      </c>
      <c r="M638" s="5" t="s">
        <v>89</v>
      </c>
      <c r="N638" s="5" t="s">
        <v>89</v>
      </c>
      <c r="O638" s="5" t="s">
        <v>15255</v>
      </c>
      <c r="P638" s="5" t="s">
        <v>1822</v>
      </c>
      <c r="Q638" s="5">
        <v>24410891</v>
      </c>
      <c r="R638" s="5">
        <v>24410891</v>
      </c>
      <c r="S638" t="s">
        <v>42</v>
      </c>
      <c r="T638" t="s">
        <v>6604</v>
      </c>
      <c r="U638" t="s">
        <v>17354</v>
      </c>
      <c r="V638" t="s">
        <v>1821</v>
      </c>
    </row>
    <row r="639" spans="1:22" ht="15" x14ac:dyDescent="0.35">
      <c r="A639" s="5" t="s">
        <v>1807</v>
      </c>
      <c r="B639" s="344" t="s">
        <v>1808</v>
      </c>
      <c r="C639" s="5" t="s">
        <v>555</v>
      </c>
      <c r="D639" s="5" t="s">
        <v>89</v>
      </c>
      <c r="E639" s="5" t="s">
        <v>6</v>
      </c>
      <c r="F639" s="5" t="s">
        <v>45</v>
      </c>
      <c r="G639" s="5" t="s">
        <v>6</v>
      </c>
      <c r="H639" s="5" t="s">
        <v>6</v>
      </c>
      <c r="I639" s="360" t="s">
        <v>7862</v>
      </c>
      <c r="K639" s="5" t="s">
        <v>89</v>
      </c>
      <c r="L639" s="5" t="s">
        <v>89</v>
      </c>
      <c r="M639" s="5" t="s">
        <v>89</v>
      </c>
      <c r="N639" s="5" t="s">
        <v>555</v>
      </c>
      <c r="O639" s="5" t="s">
        <v>15255</v>
      </c>
      <c r="P639" s="5" t="s">
        <v>10893</v>
      </c>
      <c r="Q639" s="5">
        <v>24403395</v>
      </c>
      <c r="R639" s="5">
        <v>24430967</v>
      </c>
      <c r="S639" t="s">
        <v>42</v>
      </c>
      <c r="T639" t="s">
        <v>860</v>
      </c>
      <c r="U639" t="s">
        <v>17355</v>
      </c>
      <c r="V639" t="s">
        <v>555</v>
      </c>
    </row>
    <row r="640" spans="1:22" ht="15" x14ac:dyDescent="0.35">
      <c r="A640" s="5" t="s">
        <v>2044</v>
      </c>
      <c r="B640" s="344" t="s">
        <v>6382</v>
      </c>
      <c r="C640" s="5" t="s">
        <v>153</v>
      </c>
      <c r="D640" s="5" t="s">
        <v>89</v>
      </c>
      <c r="E640" s="5" t="s">
        <v>16</v>
      </c>
      <c r="F640" s="5" t="s">
        <v>45</v>
      </c>
      <c r="G640" s="5" t="s">
        <v>8</v>
      </c>
      <c r="H640" s="5" t="s">
        <v>8</v>
      </c>
      <c r="I640" s="360" t="s">
        <v>7891</v>
      </c>
      <c r="K640" s="5" t="s">
        <v>89</v>
      </c>
      <c r="L640" s="5" t="s">
        <v>11555</v>
      </c>
      <c r="M640" s="5" t="s">
        <v>43</v>
      </c>
      <c r="N640" s="5" t="s">
        <v>11842</v>
      </c>
      <c r="O640" s="5" t="s">
        <v>15255</v>
      </c>
      <c r="P640" s="5" t="s">
        <v>13624</v>
      </c>
      <c r="Q640" s="5">
        <v>24940523</v>
      </c>
      <c r="R640" s="5">
        <v>24940523</v>
      </c>
      <c r="S640" t="s">
        <v>42</v>
      </c>
      <c r="T640" t="s">
        <v>2043</v>
      </c>
      <c r="U640" t="s">
        <v>17356</v>
      </c>
      <c r="V640" t="s">
        <v>153</v>
      </c>
    </row>
    <row r="641" spans="1:22" ht="15" x14ac:dyDescent="0.35">
      <c r="A641" s="5" t="s">
        <v>1904</v>
      </c>
      <c r="B641" s="344" t="s">
        <v>882</v>
      </c>
      <c r="C641" s="5" t="s">
        <v>1905</v>
      </c>
      <c r="D641" s="5" t="s">
        <v>89</v>
      </c>
      <c r="E641" s="5" t="s">
        <v>10</v>
      </c>
      <c r="F641" s="5" t="s">
        <v>45</v>
      </c>
      <c r="G641" s="5" t="s">
        <v>6</v>
      </c>
      <c r="H641" s="5" t="s">
        <v>7</v>
      </c>
      <c r="I641" s="360" t="s">
        <v>7863</v>
      </c>
      <c r="K641" s="5" t="s">
        <v>89</v>
      </c>
      <c r="L641" s="5" t="s">
        <v>89</v>
      </c>
      <c r="M641" s="5" t="s">
        <v>43</v>
      </c>
      <c r="N641" s="5" t="s">
        <v>1905</v>
      </c>
      <c r="O641" s="5" t="s">
        <v>15255</v>
      </c>
      <c r="P641" s="5" t="s">
        <v>1906</v>
      </c>
      <c r="Q641" s="5">
        <v>24411547</v>
      </c>
      <c r="R641" s="5">
        <v>24401624</v>
      </c>
      <c r="S641" t="s">
        <v>42</v>
      </c>
      <c r="T641" t="s">
        <v>7559</v>
      </c>
      <c r="U641" t="s">
        <v>17357</v>
      </c>
      <c r="V641" t="s">
        <v>1905</v>
      </c>
    </row>
    <row r="642" spans="1:22" ht="15" x14ac:dyDescent="0.35">
      <c r="A642" s="5" t="s">
        <v>4711</v>
      </c>
      <c r="B642" s="344" t="s">
        <v>2605</v>
      </c>
      <c r="C642" s="5" t="s">
        <v>4712</v>
      </c>
      <c r="D642" s="5" t="s">
        <v>89</v>
      </c>
      <c r="E642" s="5" t="s">
        <v>9</v>
      </c>
      <c r="F642" s="5" t="s">
        <v>45</v>
      </c>
      <c r="G642" s="5" t="s">
        <v>6</v>
      </c>
      <c r="H642" s="5" t="s">
        <v>10</v>
      </c>
      <c r="I642" s="360" t="s">
        <v>7866</v>
      </c>
      <c r="K642" s="5" t="s">
        <v>89</v>
      </c>
      <c r="L642" s="5" t="s">
        <v>89</v>
      </c>
      <c r="M642" s="5" t="s">
        <v>1887</v>
      </c>
      <c r="N642" s="5" t="s">
        <v>4712</v>
      </c>
      <c r="O642" s="5" t="s">
        <v>15255</v>
      </c>
      <c r="P642" s="5" t="s">
        <v>11840</v>
      </c>
      <c r="Q642" s="5">
        <v>24389139</v>
      </c>
      <c r="S642" t="s">
        <v>42</v>
      </c>
      <c r="T642" t="s">
        <v>6943</v>
      </c>
      <c r="U642" t="s">
        <v>17358</v>
      </c>
      <c r="V642" t="s">
        <v>4712</v>
      </c>
    </row>
    <row r="643" spans="1:22" ht="15" x14ac:dyDescent="0.35">
      <c r="A643" s="5" t="s">
        <v>2019</v>
      </c>
      <c r="B643" s="344" t="s">
        <v>2021</v>
      </c>
      <c r="C643" s="5" t="s">
        <v>2020</v>
      </c>
      <c r="D643" s="5" t="s">
        <v>89</v>
      </c>
      <c r="E643" s="5" t="s">
        <v>16</v>
      </c>
      <c r="F643" s="5" t="s">
        <v>45</v>
      </c>
      <c r="G643" s="5" t="s">
        <v>8</v>
      </c>
      <c r="H643" s="5" t="s">
        <v>8</v>
      </c>
      <c r="I643" s="360" t="s">
        <v>7891</v>
      </c>
      <c r="K643" s="5" t="s">
        <v>89</v>
      </c>
      <c r="L643" s="5" t="s">
        <v>11555</v>
      </c>
      <c r="M643" s="5" t="s">
        <v>43</v>
      </c>
      <c r="N643" s="5" t="s">
        <v>11686</v>
      </c>
      <c r="O643" s="5" t="s">
        <v>15255</v>
      </c>
      <c r="P643" s="5" t="s">
        <v>14509</v>
      </c>
      <c r="Q643" s="5">
        <v>24946989</v>
      </c>
      <c r="R643" s="5">
        <v>24946989</v>
      </c>
      <c r="S643" t="s">
        <v>42</v>
      </c>
      <c r="T643" t="s">
        <v>2018</v>
      </c>
      <c r="U643" t="s">
        <v>17359</v>
      </c>
      <c r="V643" t="s">
        <v>2020</v>
      </c>
    </row>
    <row r="644" spans="1:22" ht="15" x14ac:dyDescent="0.35">
      <c r="A644" s="5" t="s">
        <v>1819</v>
      </c>
      <c r="B644" s="344" t="s">
        <v>836</v>
      </c>
      <c r="C644" s="5" t="s">
        <v>14391</v>
      </c>
      <c r="D644" s="5" t="s">
        <v>89</v>
      </c>
      <c r="E644" s="5" t="s">
        <v>6</v>
      </c>
      <c r="F644" s="5" t="s">
        <v>45</v>
      </c>
      <c r="G644" s="5" t="s">
        <v>6</v>
      </c>
      <c r="H644" s="5" t="s">
        <v>6</v>
      </c>
      <c r="I644" s="360" t="s">
        <v>7862</v>
      </c>
      <c r="K644" s="5" t="s">
        <v>89</v>
      </c>
      <c r="L644" s="5" t="s">
        <v>89</v>
      </c>
      <c r="M644" s="5" t="s">
        <v>89</v>
      </c>
      <c r="N644" s="5" t="s">
        <v>11540</v>
      </c>
      <c r="O644" s="5" t="s">
        <v>15255</v>
      </c>
      <c r="P644" s="5" t="s">
        <v>15537</v>
      </c>
      <c r="Q644" s="5">
        <v>24419889</v>
      </c>
      <c r="R644" s="5">
        <v>24419889</v>
      </c>
      <c r="S644" t="s">
        <v>42</v>
      </c>
      <c r="T644" t="s">
        <v>964</v>
      </c>
      <c r="U644" t="s">
        <v>17360</v>
      </c>
      <c r="V644" t="s">
        <v>14391</v>
      </c>
    </row>
    <row r="645" spans="1:22" ht="15" x14ac:dyDescent="0.35">
      <c r="A645" s="5" t="s">
        <v>1965</v>
      </c>
      <c r="B645" s="344" t="s">
        <v>969</v>
      </c>
      <c r="C645" s="5" t="s">
        <v>8225</v>
      </c>
      <c r="D645" s="5" t="s">
        <v>89</v>
      </c>
      <c r="E645" s="5" t="s">
        <v>11</v>
      </c>
      <c r="F645" s="5" t="s">
        <v>45</v>
      </c>
      <c r="G645" s="5" t="s">
        <v>8</v>
      </c>
      <c r="H645" s="5" t="s">
        <v>9</v>
      </c>
      <c r="I645" s="360" t="s">
        <v>7892</v>
      </c>
      <c r="K645" s="5" t="s">
        <v>89</v>
      </c>
      <c r="L645" s="5" t="s">
        <v>11555</v>
      </c>
      <c r="M645" s="5" t="s">
        <v>1966</v>
      </c>
      <c r="N645" s="5" t="s">
        <v>1874</v>
      </c>
      <c r="O645" s="5" t="s">
        <v>15255</v>
      </c>
      <c r="P645" s="5" t="s">
        <v>13008</v>
      </c>
      <c r="Q645" s="5">
        <v>24955191</v>
      </c>
      <c r="R645" s="5">
        <v>24955191</v>
      </c>
      <c r="S645" t="s">
        <v>42</v>
      </c>
      <c r="T645" t="s">
        <v>941</v>
      </c>
      <c r="U645" t="s">
        <v>17361</v>
      </c>
      <c r="V645" t="s">
        <v>15550</v>
      </c>
    </row>
    <row r="646" spans="1:22" ht="15" x14ac:dyDescent="0.35">
      <c r="A646" s="5" t="s">
        <v>1824</v>
      </c>
      <c r="B646" s="344" t="s">
        <v>838</v>
      </c>
      <c r="C646" s="5" t="s">
        <v>1825</v>
      </c>
      <c r="D646" s="5" t="s">
        <v>89</v>
      </c>
      <c r="E646" s="5" t="s">
        <v>6</v>
      </c>
      <c r="F646" s="5" t="s">
        <v>45</v>
      </c>
      <c r="G646" s="5" t="s">
        <v>6</v>
      </c>
      <c r="H646" s="5" t="s">
        <v>6</v>
      </c>
      <c r="I646" s="360" t="s">
        <v>7862</v>
      </c>
      <c r="K646" s="5" t="s">
        <v>89</v>
      </c>
      <c r="L646" s="5" t="s">
        <v>89</v>
      </c>
      <c r="M646" s="5" t="s">
        <v>89</v>
      </c>
      <c r="N646" s="5" t="s">
        <v>11541</v>
      </c>
      <c r="O646" s="5" t="s">
        <v>15255</v>
      </c>
      <c r="P646" s="5" t="s">
        <v>1826</v>
      </c>
      <c r="Q646" s="5">
        <v>24403946</v>
      </c>
      <c r="R646" s="5">
        <v>24403655</v>
      </c>
      <c r="S646" t="s">
        <v>42</v>
      </c>
      <c r="T646" t="s">
        <v>957</v>
      </c>
      <c r="U646" t="s">
        <v>17362</v>
      </c>
      <c r="V646" t="s">
        <v>1825</v>
      </c>
    </row>
    <row r="647" spans="1:22" ht="15" x14ac:dyDescent="0.35">
      <c r="A647" s="5" t="s">
        <v>1943</v>
      </c>
      <c r="B647" s="344" t="s">
        <v>929</v>
      </c>
      <c r="C647" s="5" t="s">
        <v>7733</v>
      </c>
      <c r="D647" s="5" t="s">
        <v>89</v>
      </c>
      <c r="E647" s="5" t="s">
        <v>12</v>
      </c>
      <c r="F647" s="5" t="s">
        <v>45</v>
      </c>
      <c r="G647" s="5" t="s">
        <v>14</v>
      </c>
      <c r="H647" s="5" t="s">
        <v>9</v>
      </c>
      <c r="I647" s="360" t="s">
        <v>7927</v>
      </c>
      <c r="K647" s="5" t="s">
        <v>89</v>
      </c>
      <c r="L647" s="5" t="s">
        <v>11518</v>
      </c>
      <c r="M647" s="5" t="s">
        <v>12494</v>
      </c>
      <c r="N647" s="5" t="s">
        <v>11551</v>
      </c>
      <c r="O647" s="5" t="s">
        <v>15255</v>
      </c>
      <c r="P647" s="5" t="s">
        <v>15546</v>
      </c>
      <c r="Q647" s="5">
        <v>24583223</v>
      </c>
      <c r="R647" s="5">
        <v>24583223</v>
      </c>
      <c r="S647" t="s">
        <v>42</v>
      </c>
      <c r="T647" t="s">
        <v>1942</v>
      </c>
      <c r="U647" t="s">
        <v>17363</v>
      </c>
      <c r="V647" t="s">
        <v>7733</v>
      </c>
    </row>
    <row r="648" spans="1:22" ht="15" x14ac:dyDescent="0.35">
      <c r="A648" s="5" t="s">
        <v>1817</v>
      </c>
      <c r="B648" s="344" t="s">
        <v>840</v>
      </c>
      <c r="C648" s="5" t="s">
        <v>1818</v>
      </c>
      <c r="D648" s="5" t="s">
        <v>89</v>
      </c>
      <c r="E648" s="5" t="s">
        <v>6</v>
      </c>
      <c r="F648" s="5" t="s">
        <v>45</v>
      </c>
      <c r="G648" s="5" t="s">
        <v>6</v>
      </c>
      <c r="H648" s="5" t="s">
        <v>8</v>
      </c>
      <c r="I648" s="360" t="s">
        <v>7864</v>
      </c>
      <c r="K648" s="5" t="s">
        <v>89</v>
      </c>
      <c r="L648" s="5" t="s">
        <v>89</v>
      </c>
      <c r="M648" s="5" t="s">
        <v>1811</v>
      </c>
      <c r="N648" s="5" t="s">
        <v>1811</v>
      </c>
      <c r="O648" s="5" t="s">
        <v>15255</v>
      </c>
      <c r="P648" s="5" t="s">
        <v>15538</v>
      </c>
      <c r="Q648" s="5">
        <v>24830333</v>
      </c>
      <c r="R648" s="5">
        <v>24830333</v>
      </c>
      <c r="S648" t="s">
        <v>42</v>
      </c>
      <c r="T648" t="s">
        <v>906</v>
      </c>
      <c r="U648" t="s">
        <v>17364</v>
      </c>
      <c r="V648" t="s">
        <v>1818</v>
      </c>
    </row>
    <row r="649" spans="1:22" ht="15" x14ac:dyDescent="0.35">
      <c r="A649" s="5" t="s">
        <v>1914</v>
      </c>
      <c r="B649" s="344" t="s">
        <v>572</v>
      </c>
      <c r="C649" s="5" t="s">
        <v>1915</v>
      </c>
      <c r="D649" s="5" t="s">
        <v>89</v>
      </c>
      <c r="E649" s="5" t="s">
        <v>10</v>
      </c>
      <c r="F649" s="5" t="s">
        <v>45</v>
      </c>
      <c r="G649" s="5" t="s">
        <v>6</v>
      </c>
      <c r="H649" s="5" t="s">
        <v>21</v>
      </c>
      <c r="I649" s="360" t="s">
        <v>7873</v>
      </c>
      <c r="K649" s="5" t="s">
        <v>89</v>
      </c>
      <c r="L649" s="5" t="s">
        <v>89</v>
      </c>
      <c r="M649" s="5" t="s">
        <v>1399</v>
      </c>
      <c r="N649" s="5" t="s">
        <v>1915</v>
      </c>
      <c r="O649" s="5" t="s">
        <v>15255</v>
      </c>
      <c r="P649" s="5" t="s">
        <v>15747</v>
      </c>
      <c r="Q649" s="5">
        <v>24342174</v>
      </c>
      <c r="R649" s="5">
        <v>24342174</v>
      </c>
      <c r="S649" t="s">
        <v>42</v>
      </c>
      <c r="T649" t="s">
        <v>693</v>
      </c>
      <c r="U649" t="s">
        <v>17365</v>
      </c>
      <c r="V649" t="s">
        <v>1915</v>
      </c>
    </row>
    <row r="650" spans="1:22" ht="15" x14ac:dyDescent="0.35">
      <c r="A650" s="5" t="s">
        <v>15051</v>
      </c>
      <c r="B650" s="344" t="s">
        <v>9735</v>
      </c>
      <c r="C650" s="5" t="s">
        <v>15052</v>
      </c>
      <c r="D650" s="5" t="s">
        <v>89</v>
      </c>
      <c r="E650" s="5" t="s">
        <v>15</v>
      </c>
      <c r="F650" s="5" t="s">
        <v>45</v>
      </c>
      <c r="G650" s="5" t="s">
        <v>15</v>
      </c>
      <c r="H650" s="5" t="s">
        <v>10</v>
      </c>
      <c r="I650" s="360" t="s">
        <v>7933</v>
      </c>
      <c r="K650" s="5" t="s">
        <v>89</v>
      </c>
      <c r="L650" s="5" t="s">
        <v>12483</v>
      </c>
      <c r="M650" s="5" t="s">
        <v>15630</v>
      </c>
      <c r="N650" s="5" t="s">
        <v>12184</v>
      </c>
      <c r="O650" s="5" t="s">
        <v>15255</v>
      </c>
      <c r="P650" s="5" t="s">
        <v>15053</v>
      </c>
      <c r="Q650" s="5">
        <v>24283275</v>
      </c>
      <c r="S650" t="s">
        <v>42</v>
      </c>
      <c r="T650" t="s">
        <v>2113</v>
      </c>
      <c r="U650" t="s">
        <v>17366</v>
      </c>
      <c r="V650" t="s">
        <v>15052</v>
      </c>
    </row>
    <row r="651" spans="1:22" ht="15" x14ac:dyDescent="0.35">
      <c r="A651" s="5" t="s">
        <v>1917</v>
      </c>
      <c r="B651" s="344" t="s">
        <v>1919</v>
      </c>
      <c r="C651" s="5" t="s">
        <v>8552</v>
      </c>
      <c r="D651" s="5" t="s">
        <v>89</v>
      </c>
      <c r="E651" s="5" t="s">
        <v>16</v>
      </c>
      <c r="F651" s="5" t="s">
        <v>45</v>
      </c>
      <c r="G651" s="5" t="s">
        <v>8</v>
      </c>
      <c r="H651" s="5" t="s">
        <v>10</v>
      </c>
      <c r="I651" s="360" t="s">
        <v>7893</v>
      </c>
      <c r="K651" s="5" t="s">
        <v>89</v>
      </c>
      <c r="L651" s="5" t="s">
        <v>11555</v>
      </c>
      <c r="M651" s="5" t="s">
        <v>14396</v>
      </c>
      <c r="N651" s="5" t="s">
        <v>11685</v>
      </c>
      <c r="O651" s="5" t="s">
        <v>15255</v>
      </c>
      <c r="P651" s="5" t="s">
        <v>1918</v>
      </c>
      <c r="Q651" s="5">
        <v>24585036</v>
      </c>
      <c r="R651" s="5">
        <v>24585036</v>
      </c>
      <c r="S651" t="s">
        <v>42</v>
      </c>
      <c r="T651" t="s">
        <v>1916</v>
      </c>
      <c r="U651" t="s">
        <v>17367</v>
      </c>
      <c r="V651" t="s">
        <v>8552</v>
      </c>
    </row>
    <row r="652" spans="1:22" ht="15" x14ac:dyDescent="0.35">
      <c r="A652" s="5" t="s">
        <v>1922</v>
      </c>
      <c r="B652" s="344" t="s">
        <v>1926</v>
      </c>
      <c r="C652" s="5" t="s">
        <v>1923</v>
      </c>
      <c r="D652" s="5" t="s">
        <v>89</v>
      </c>
      <c r="E652" s="5" t="s">
        <v>10</v>
      </c>
      <c r="F652" s="5" t="s">
        <v>45</v>
      </c>
      <c r="G652" s="5" t="s">
        <v>6</v>
      </c>
      <c r="H652" s="5" t="s">
        <v>20</v>
      </c>
      <c r="I652" s="360" t="s">
        <v>7872</v>
      </c>
      <c r="K652" s="5" t="s">
        <v>89</v>
      </c>
      <c r="L652" s="5" t="s">
        <v>89</v>
      </c>
      <c r="M652" s="5" t="s">
        <v>1924</v>
      </c>
      <c r="N652" s="5" t="s">
        <v>1925</v>
      </c>
      <c r="O652" s="5" t="s">
        <v>15255</v>
      </c>
      <c r="P652" s="5" t="s">
        <v>15678</v>
      </c>
      <c r="Q652" s="5">
        <v>24875575</v>
      </c>
      <c r="R652" s="5">
        <v>24875575</v>
      </c>
      <c r="S652" t="s">
        <v>42</v>
      </c>
      <c r="T652" t="s">
        <v>1921</v>
      </c>
      <c r="U652" t="s">
        <v>17368</v>
      </c>
      <c r="V652" t="s">
        <v>15682</v>
      </c>
    </row>
    <row r="653" spans="1:22" ht="15" x14ac:dyDescent="0.35">
      <c r="A653" s="5" t="s">
        <v>2171</v>
      </c>
      <c r="B653" s="344" t="s">
        <v>1019</v>
      </c>
      <c r="C653" s="5" t="s">
        <v>2172</v>
      </c>
      <c r="D653" s="5" t="s">
        <v>89</v>
      </c>
      <c r="E653" s="5" t="s">
        <v>14</v>
      </c>
      <c r="F653" s="5" t="s">
        <v>45</v>
      </c>
      <c r="G653" s="5" t="s">
        <v>10</v>
      </c>
      <c r="H653" s="5" t="s">
        <v>6</v>
      </c>
      <c r="I653" s="360" t="s">
        <v>7900</v>
      </c>
      <c r="K653" s="5" t="s">
        <v>89</v>
      </c>
      <c r="L653" s="5" t="s">
        <v>11567</v>
      </c>
      <c r="M653" s="5" t="s">
        <v>11567</v>
      </c>
      <c r="N653" s="5" t="s">
        <v>11567</v>
      </c>
      <c r="O653" s="5" t="s">
        <v>15255</v>
      </c>
      <c r="P653" s="5" t="s">
        <v>9985</v>
      </c>
      <c r="Q653" s="5">
        <v>24463640</v>
      </c>
      <c r="R653" s="5">
        <v>24460137</v>
      </c>
      <c r="S653" t="s">
        <v>42</v>
      </c>
      <c r="T653" t="s">
        <v>2170</v>
      </c>
      <c r="U653" t="s">
        <v>17369</v>
      </c>
      <c r="V653" t="s">
        <v>2172</v>
      </c>
    </row>
    <row r="654" spans="1:22" ht="15" x14ac:dyDescent="0.35">
      <c r="A654" s="5" t="s">
        <v>1928</v>
      </c>
      <c r="B654" s="344" t="s">
        <v>1930</v>
      </c>
      <c r="C654" s="5" t="s">
        <v>61</v>
      </c>
      <c r="D654" s="5" t="s">
        <v>89</v>
      </c>
      <c r="E654" s="5" t="s">
        <v>10</v>
      </c>
      <c r="F654" s="5" t="s">
        <v>45</v>
      </c>
      <c r="G654" s="5" t="s">
        <v>6</v>
      </c>
      <c r="H654" s="5" t="s">
        <v>20</v>
      </c>
      <c r="I654" s="360" t="s">
        <v>7872</v>
      </c>
      <c r="K654" s="5" t="s">
        <v>89</v>
      </c>
      <c r="L654" s="5" t="s">
        <v>89</v>
      </c>
      <c r="M654" s="5" t="s">
        <v>1924</v>
      </c>
      <c r="N654" s="5" t="s">
        <v>61</v>
      </c>
      <c r="O654" s="5" t="s">
        <v>15255</v>
      </c>
      <c r="P654" s="5" t="s">
        <v>14589</v>
      </c>
      <c r="Q654" s="5">
        <v>24878646</v>
      </c>
      <c r="R654" s="5">
        <v>24878646</v>
      </c>
      <c r="S654" t="s">
        <v>42</v>
      </c>
      <c r="T654" t="s">
        <v>1927</v>
      </c>
      <c r="U654" t="s">
        <v>17370</v>
      </c>
      <c r="V654" t="s">
        <v>61</v>
      </c>
    </row>
    <row r="655" spans="1:22" ht="15" x14ac:dyDescent="0.35">
      <c r="A655" s="5" t="s">
        <v>2047</v>
      </c>
      <c r="B655" s="344" t="s">
        <v>2049</v>
      </c>
      <c r="C655" s="5" t="s">
        <v>2048</v>
      </c>
      <c r="D655" s="5" t="s">
        <v>89</v>
      </c>
      <c r="E655" s="5" t="s">
        <v>12</v>
      </c>
      <c r="F655" s="5" t="s">
        <v>45</v>
      </c>
      <c r="G655" s="5" t="s">
        <v>14</v>
      </c>
      <c r="H655" s="5" t="s">
        <v>6</v>
      </c>
      <c r="I655" s="360" t="s">
        <v>7924</v>
      </c>
      <c r="K655" s="5" t="s">
        <v>89</v>
      </c>
      <c r="L655" s="5" t="s">
        <v>11518</v>
      </c>
      <c r="M655" s="5" t="s">
        <v>603</v>
      </c>
      <c r="N655" s="5" t="s">
        <v>11678</v>
      </c>
      <c r="O655" s="5" t="s">
        <v>15255</v>
      </c>
      <c r="P655" s="5" t="s">
        <v>8381</v>
      </c>
      <c r="Q655" s="5">
        <v>24486928</v>
      </c>
      <c r="R655" s="5">
        <v>24486928</v>
      </c>
      <c r="S655" t="s">
        <v>42</v>
      </c>
      <c r="T655" t="s">
        <v>2046</v>
      </c>
      <c r="U655" t="s">
        <v>17371</v>
      </c>
      <c r="V655" t="s">
        <v>2048</v>
      </c>
    </row>
    <row r="656" spans="1:22" ht="15" x14ac:dyDescent="0.35">
      <c r="A656" s="5" t="s">
        <v>2078</v>
      </c>
      <c r="B656" s="344" t="s">
        <v>2080</v>
      </c>
      <c r="C656" s="5" t="s">
        <v>8241</v>
      </c>
      <c r="D656" s="5" t="s">
        <v>89</v>
      </c>
      <c r="E656" s="5" t="s">
        <v>15</v>
      </c>
      <c r="F656" s="5" t="s">
        <v>45</v>
      </c>
      <c r="G656" s="5" t="s">
        <v>15</v>
      </c>
      <c r="H656" s="5" t="s">
        <v>10</v>
      </c>
      <c r="I656" s="360" t="s">
        <v>7933</v>
      </c>
      <c r="K656" s="5" t="s">
        <v>89</v>
      </c>
      <c r="L656" s="5" t="s">
        <v>12483</v>
      </c>
      <c r="M656" s="5" t="s">
        <v>15630</v>
      </c>
      <c r="N656" s="5" t="s">
        <v>2079</v>
      </c>
      <c r="O656" s="5" t="s">
        <v>15255</v>
      </c>
      <c r="P656" s="5" t="s">
        <v>10810</v>
      </c>
      <c r="Q656" s="5">
        <v>24289860</v>
      </c>
      <c r="R656" s="5">
        <v>24289860</v>
      </c>
      <c r="S656" t="s">
        <v>42</v>
      </c>
      <c r="T656" t="s">
        <v>6902</v>
      </c>
      <c r="U656" t="s">
        <v>17372</v>
      </c>
      <c r="V656" t="s">
        <v>8241</v>
      </c>
    </row>
    <row r="657" spans="1:22" ht="15" x14ac:dyDescent="0.35">
      <c r="A657" s="5" t="s">
        <v>13490</v>
      </c>
      <c r="B657" s="344" t="s">
        <v>11020</v>
      </c>
      <c r="C657" s="5" t="s">
        <v>13491</v>
      </c>
      <c r="D657" s="5" t="s">
        <v>89</v>
      </c>
      <c r="E657" s="5" t="s">
        <v>14</v>
      </c>
      <c r="F657" s="5" t="s">
        <v>42</v>
      </c>
      <c r="G657" s="5" t="s">
        <v>12</v>
      </c>
      <c r="H657" s="5" t="s">
        <v>10</v>
      </c>
      <c r="I657" s="360" t="s">
        <v>7791</v>
      </c>
      <c r="K657" s="5" t="s">
        <v>43</v>
      </c>
      <c r="L657" s="5" t="s">
        <v>14382</v>
      </c>
      <c r="M657" s="5" t="s">
        <v>12180</v>
      </c>
      <c r="N657" s="5" t="s">
        <v>249</v>
      </c>
      <c r="O657" s="5" t="s">
        <v>15255</v>
      </c>
      <c r="P657" s="5" t="s">
        <v>14698</v>
      </c>
      <c r="Q657" s="5">
        <v>24464623</v>
      </c>
      <c r="S657" t="s">
        <v>42</v>
      </c>
      <c r="T657" t="s">
        <v>7496</v>
      </c>
      <c r="U657" t="s">
        <v>17373</v>
      </c>
      <c r="V657" t="s">
        <v>13491</v>
      </c>
    </row>
    <row r="658" spans="1:22" ht="15" x14ac:dyDescent="0.35">
      <c r="A658" s="5" t="s">
        <v>1895</v>
      </c>
      <c r="B658" s="344" t="s">
        <v>883</v>
      </c>
      <c r="C658" s="5" t="s">
        <v>1896</v>
      </c>
      <c r="D658" s="5" t="s">
        <v>89</v>
      </c>
      <c r="E658" s="5" t="s">
        <v>9</v>
      </c>
      <c r="F658" s="5" t="s">
        <v>45</v>
      </c>
      <c r="G658" s="5" t="s">
        <v>6</v>
      </c>
      <c r="H658" s="5" t="s">
        <v>9</v>
      </c>
      <c r="I658" s="360" t="s">
        <v>7865</v>
      </c>
      <c r="K658" s="5" t="s">
        <v>89</v>
      </c>
      <c r="L658" s="5" t="s">
        <v>89</v>
      </c>
      <c r="M658" s="5" t="s">
        <v>231</v>
      </c>
      <c r="N658" s="5" t="s">
        <v>11416</v>
      </c>
      <c r="O658" s="5" t="s">
        <v>15255</v>
      </c>
      <c r="P658" s="5" t="s">
        <v>1897</v>
      </c>
      <c r="Q658" s="5">
        <v>22150607</v>
      </c>
      <c r="R658" s="5">
        <v>22150607</v>
      </c>
      <c r="S658" t="s">
        <v>42</v>
      </c>
      <c r="T658" t="s">
        <v>648</v>
      </c>
      <c r="U658" t="s">
        <v>17374</v>
      </c>
      <c r="V658" t="s">
        <v>1896</v>
      </c>
    </row>
    <row r="659" spans="1:22" ht="15" x14ac:dyDescent="0.35">
      <c r="A659" s="5" t="s">
        <v>6053</v>
      </c>
      <c r="B659" s="344" t="s">
        <v>4618</v>
      </c>
      <c r="C659" s="5" t="s">
        <v>2676</v>
      </c>
      <c r="D659" s="5" t="s">
        <v>89</v>
      </c>
      <c r="E659" s="5" t="s">
        <v>9</v>
      </c>
      <c r="F659" s="5" t="s">
        <v>45</v>
      </c>
      <c r="G659" s="5" t="s">
        <v>6</v>
      </c>
      <c r="H659" s="5" t="s">
        <v>9</v>
      </c>
      <c r="I659" s="360" t="s">
        <v>7865</v>
      </c>
      <c r="K659" s="5" t="s">
        <v>89</v>
      </c>
      <c r="L659" s="5" t="s">
        <v>89</v>
      </c>
      <c r="M659" s="5" t="s">
        <v>231</v>
      </c>
      <c r="N659" s="5" t="s">
        <v>11416</v>
      </c>
      <c r="O659" s="5" t="s">
        <v>15255</v>
      </c>
      <c r="P659" s="5" t="s">
        <v>15910</v>
      </c>
      <c r="Q659" s="5">
        <v>24386842</v>
      </c>
      <c r="R659" s="5">
        <v>24386842</v>
      </c>
      <c r="S659" t="s">
        <v>42</v>
      </c>
      <c r="T659" t="s">
        <v>7191</v>
      </c>
      <c r="U659" t="s">
        <v>17375</v>
      </c>
      <c r="V659" t="s">
        <v>2676</v>
      </c>
    </row>
    <row r="660" spans="1:22" ht="15" x14ac:dyDescent="0.35">
      <c r="A660" s="5" t="s">
        <v>2126</v>
      </c>
      <c r="B660" s="344" t="s">
        <v>1020</v>
      </c>
      <c r="C660" s="5" t="s">
        <v>2127</v>
      </c>
      <c r="D660" s="5" t="s">
        <v>89</v>
      </c>
      <c r="E660" s="5" t="s">
        <v>14</v>
      </c>
      <c r="F660" s="5" t="s">
        <v>45</v>
      </c>
      <c r="G660" s="5" t="s">
        <v>10</v>
      </c>
      <c r="H660" s="5" t="s">
        <v>10</v>
      </c>
      <c r="I660" s="360" t="s">
        <v>7904</v>
      </c>
      <c r="K660" s="5" t="s">
        <v>89</v>
      </c>
      <c r="L660" s="5" t="s">
        <v>11567</v>
      </c>
      <c r="M660" s="5" t="s">
        <v>226</v>
      </c>
      <c r="N660" s="5" t="s">
        <v>226</v>
      </c>
      <c r="O660" s="5" t="s">
        <v>15255</v>
      </c>
      <c r="P660" s="5" t="s">
        <v>8356</v>
      </c>
      <c r="Q660" s="5">
        <v>24465207</v>
      </c>
      <c r="R660" s="5">
        <v>24467874</v>
      </c>
      <c r="S660" t="s">
        <v>42</v>
      </c>
      <c r="T660" t="s">
        <v>7560</v>
      </c>
      <c r="U660" t="s">
        <v>17376</v>
      </c>
      <c r="V660" t="s">
        <v>2127</v>
      </c>
    </row>
    <row r="661" spans="1:22" ht="15" x14ac:dyDescent="0.35">
      <c r="A661" s="5" t="s">
        <v>6023</v>
      </c>
      <c r="B661" s="344" t="s">
        <v>3667</v>
      </c>
      <c r="C661" s="5" t="s">
        <v>6024</v>
      </c>
      <c r="D661" s="5" t="s">
        <v>89</v>
      </c>
      <c r="E661" s="5" t="s">
        <v>15</v>
      </c>
      <c r="F661" s="5" t="s">
        <v>45</v>
      </c>
      <c r="G661" s="5" t="s">
        <v>15</v>
      </c>
      <c r="H661" s="5" t="s">
        <v>9</v>
      </c>
      <c r="I661" s="360" t="s">
        <v>7932</v>
      </c>
      <c r="K661" s="5" t="s">
        <v>89</v>
      </c>
      <c r="L661" s="5" t="s">
        <v>12483</v>
      </c>
      <c r="M661" s="5" t="s">
        <v>11563</v>
      </c>
      <c r="N661" s="5" t="s">
        <v>6024</v>
      </c>
      <c r="O661" s="5" t="s">
        <v>15255</v>
      </c>
      <c r="P661" s="5" t="s">
        <v>11888</v>
      </c>
      <c r="Q661" s="5">
        <v>24285260</v>
      </c>
      <c r="R661" s="5">
        <v>24283284</v>
      </c>
      <c r="S661" t="s">
        <v>42</v>
      </c>
      <c r="T661" t="s">
        <v>7055</v>
      </c>
      <c r="U661" t="s">
        <v>17377</v>
      </c>
      <c r="V661" t="s">
        <v>6024</v>
      </c>
    </row>
    <row r="662" spans="1:22" ht="15" x14ac:dyDescent="0.35">
      <c r="A662" s="5" t="s">
        <v>2065</v>
      </c>
      <c r="B662" s="344" t="s">
        <v>158</v>
      </c>
      <c r="C662" s="5" t="s">
        <v>2066</v>
      </c>
      <c r="D662" s="5" t="s">
        <v>89</v>
      </c>
      <c r="E662" s="5" t="s">
        <v>15</v>
      </c>
      <c r="F662" s="5" t="s">
        <v>45</v>
      </c>
      <c r="G662" s="5" t="s">
        <v>15</v>
      </c>
      <c r="H662" s="5" t="s">
        <v>9</v>
      </c>
      <c r="I662" s="360" t="s">
        <v>7932</v>
      </c>
      <c r="K662" s="5" t="s">
        <v>89</v>
      </c>
      <c r="L662" s="5" t="s">
        <v>12483</v>
      </c>
      <c r="M662" s="5" t="s">
        <v>11563</v>
      </c>
      <c r="N662" s="5" t="s">
        <v>11563</v>
      </c>
      <c r="O662" s="5" t="s">
        <v>15255</v>
      </c>
      <c r="P662" s="5" t="s">
        <v>12998</v>
      </c>
      <c r="Q662" s="5">
        <v>47025685</v>
      </c>
      <c r="R662" s="5">
        <v>24289796</v>
      </c>
      <c r="S662" t="s">
        <v>42</v>
      </c>
      <c r="T662" t="s">
        <v>7561</v>
      </c>
      <c r="U662" t="s">
        <v>17378</v>
      </c>
      <c r="V662" t="s">
        <v>2066</v>
      </c>
    </row>
    <row r="663" spans="1:22" ht="15" x14ac:dyDescent="0.35">
      <c r="A663" s="5" t="s">
        <v>2069</v>
      </c>
      <c r="B663" s="344" t="s">
        <v>2072</v>
      </c>
      <c r="C663" s="5" t="s">
        <v>2070</v>
      </c>
      <c r="D663" s="5" t="s">
        <v>89</v>
      </c>
      <c r="E663" s="5" t="s">
        <v>15</v>
      </c>
      <c r="F663" s="5" t="s">
        <v>45</v>
      </c>
      <c r="G663" s="5" t="s">
        <v>15</v>
      </c>
      <c r="H663" s="5" t="s">
        <v>6</v>
      </c>
      <c r="I663" s="360" t="s">
        <v>7929</v>
      </c>
      <c r="K663" s="5" t="s">
        <v>89</v>
      </c>
      <c r="L663" s="5" t="s">
        <v>12483</v>
      </c>
      <c r="M663" s="5" t="s">
        <v>12483</v>
      </c>
      <c r="N663" s="5" t="s">
        <v>2071</v>
      </c>
      <c r="O663" s="5" t="s">
        <v>15255</v>
      </c>
      <c r="P663" s="5" t="s">
        <v>11844</v>
      </c>
      <c r="Q663" s="5">
        <v>24285635</v>
      </c>
      <c r="R663" s="5">
        <v>24289705</v>
      </c>
      <c r="S663" t="s">
        <v>42</v>
      </c>
      <c r="T663" t="s">
        <v>2068</v>
      </c>
      <c r="U663" t="s">
        <v>17379</v>
      </c>
      <c r="V663" t="s">
        <v>2070</v>
      </c>
    </row>
    <row r="664" spans="1:22" ht="15" x14ac:dyDescent="0.35">
      <c r="A664" s="5" t="s">
        <v>1954</v>
      </c>
      <c r="B664" s="344" t="s">
        <v>821</v>
      </c>
      <c r="C664" s="5" t="s">
        <v>1955</v>
      </c>
      <c r="D664" s="5" t="s">
        <v>89</v>
      </c>
      <c r="E664" s="5" t="s">
        <v>10</v>
      </c>
      <c r="F664" s="5" t="s">
        <v>45</v>
      </c>
      <c r="G664" s="5" t="s">
        <v>6</v>
      </c>
      <c r="H664" s="5" t="s">
        <v>7</v>
      </c>
      <c r="I664" s="360" t="s">
        <v>7863</v>
      </c>
      <c r="K664" s="5" t="s">
        <v>89</v>
      </c>
      <c r="L664" s="5" t="s">
        <v>89</v>
      </c>
      <c r="M664" s="5" t="s">
        <v>43</v>
      </c>
      <c r="N664" s="5" t="s">
        <v>1955</v>
      </c>
      <c r="O664" s="5" t="s">
        <v>15255</v>
      </c>
      <c r="P664" s="5" t="s">
        <v>14501</v>
      </c>
      <c r="Q664" s="5">
        <v>24332320</v>
      </c>
      <c r="R664" s="5">
        <v>24332320</v>
      </c>
      <c r="S664" t="s">
        <v>42</v>
      </c>
      <c r="T664" t="s">
        <v>1953</v>
      </c>
      <c r="U664" t="s">
        <v>17380</v>
      </c>
      <c r="V664" t="s">
        <v>1955</v>
      </c>
    </row>
    <row r="665" spans="1:22" ht="15" x14ac:dyDescent="0.35">
      <c r="A665" s="5" t="s">
        <v>2023</v>
      </c>
      <c r="B665" s="344" t="s">
        <v>2026</v>
      </c>
      <c r="C665" s="5" t="s">
        <v>2024</v>
      </c>
      <c r="D665" s="5" t="s">
        <v>89</v>
      </c>
      <c r="E665" s="5" t="s">
        <v>12</v>
      </c>
      <c r="F665" s="5" t="s">
        <v>45</v>
      </c>
      <c r="G665" s="5" t="s">
        <v>14</v>
      </c>
      <c r="H665" s="5" t="s">
        <v>6</v>
      </c>
      <c r="I665" s="360" t="s">
        <v>7924</v>
      </c>
      <c r="K665" s="5" t="s">
        <v>89</v>
      </c>
      <c r="L665" s="5" t="s">
        <v>11518</v>
      </c>
      <c r="M665" s="5" t="s">
        <v>603</v>
      </c>
      <c r="N665" s="5" t="s">
        <v>11767</v>
      </c>
      <c r="O665" s="5" t="s">
        <v>15255</v>
      </c>
      <c r="P665" s="5" t="s">
        <v>2025</v>
      </c>
      <c r="Q665" s="5">
        <v>24480318</v>
      </c>
      <c r="R665" s="5">
        <v>24480318</v>
      </c>
      <c r="S665" t="s">
        <v>42</v>
      </c>
      <c r="T665" t="s">
        <v>2022</v>
      </c>
      <c r="U665" t="s">
        <v>17381</v>
      </c>
      <c r="V665" t="s">
        <v>2024</v>
      </c>
    </row>
    <row r="666" spans="1:22" ht="15" x14ac:dyDescent="0.35">
      <c r="A666" s="5" t="s">
        <v>1855</v>
      </c>
      <c r="B666" s="344" t="s">
        <v>1858</v>
      </c>
      <c r="C666" s="5" t="s">
        <v>1856</v>
      </c>
      <c r="D666" s="5" t="s">
        <v>89</v>
      </c>
      <c r="E666" s="5" t="s">
        <v>8</v>
      </c>
      <c r="F666" s="5" t="s">
        <v>45</v>
      </c>
      <c r="G666" s="5" t="s">
        <v>6</v>
      </c>
      <c r="H666" s="5" t="s">
        <v>11</v>
      </c>
      <c r="I666" s="360" t="s">
        <v>7867</v>
      </c>
      <c r="K666" s="5" t="s">
        <v>89</v>
      </c>
      <c r="L666" s="5" t="s">
        <v>89</v>
      </c>
      <c r="M666" s="5" t="s">
        <v>249</v>
      </c>
      <c r="N666" s="5" t="s">
        <v>11839</v>
      </c>
      <c r="O666" s="5" t="s">
        <v>15255</v>
      </c>
      <c r="P666" s="5" t="s">
        <v>1857</v>
      </c>
      <c r="Q666" s="5">
        <v>24496153</v>
      </c>
      <c r="R666" s="5">
        <v>24496153</v>
      </c>
      <c r="S666" t="s">
        <v>42</v>
      </c>
      <c r="T666" t="s">
        <v>1854</v>
      </c>
      <c r="U666" t="s">
        <v>17382</v>
      </c>
      <c r="V666" t="s">
        <v>1856</v>
      </c>
    </row>
    <row r="667" spans="1:22" ht="15" x14ac:dyDescent="0.35">
      <c r="A667" s="5" t="s">
        <v>1860</v>
      </c>
      <c r="B667" s="344" t="s">
        <v>1861</v>
      </c>
      <c r="C667" s="5" t="s">
        <v>8262</v>
      </c>
      <c r="D667" s="5" t="s">
        <v>89</v>
      </c>
      <c r="E667" s="5" t="s">
        <v>8</v>
      </c>
      <c r="F667" s="5" t="s">
        <v>45</v>
      </c>
      <c r="G667" s="5" t="s">
        <v>6</v>
      </c>
      <c r="H667" s="5" t="s">
        <v>12</v>
      </c>
      <c r="I667" s="360" t="s">
        <v>7868</v>
      </c>
      <c r="K667" s="5" t="s">
        <v>89</v>
      </c>
      <c r="L667" s="5" t="s">
        <v>89</v>
      </c>
      <c r="M667" s="5" t="s">
        <v>759</v>
      </c>
      <c r="N667" s="5" t="s">
        <v>11838</v>
      </c>
      <c r="O667" s="5" t="s">
        <v>15255</v>
      </c>
      <c r="P667" s="5" t="s">
        <v>15738</v>
      </c>
      <c r="Q667" s="5">
        <v>24495668</v>
      </c>
      <c r="R667" s="5">
        <v>24495668</v>
      </c>
      <c r="S667" t="s">
        <v>42</v>
      </c>
      <c r="T667" t="s">
        <v>1859</v>
      </c>
      <c r="U667" t="s">
        <v>17383</v>
      </c>
      <c r="V667" t="s">
        <v>8262</v>
      </c>
    </row>
    <row r="668" spans="1:22" ht="15" x14ac:dyDescent="0.35">
      <c r="A668" s="5" t="s">
        <v>2050</v>
      </c>
      <c r="B668" s="344" t="s">
        <v>2052</v>
      </c>
      <c r="C668" s="5" t="s">
        <v>2051</v>
      </c>
      <c r="D668" s="5" t="s">
        <v>89</v>
      </c>
      <c r="E668" s="5" t="s">
        <v>8</v>
      </c>
      <c r="F668" s="5" t="s">
        <v>45</v>
      </c>
      <c r="G668" s="5" t="s">
        <v>6</v>
      </c>
      <c r="H668" s="5" t="s">
        <v>12</v>
      </c>
      <c r="I668" s="360" t="s">
        <v>7868</v>
      </c>
      <c r="K668" s="5" t="s">
        <v>89</v>
      </c>
      <c r="L668" s="5" t="s">
        <v>89</v>
      </c>
      <c r="M668" s="5" t="s">
        <v>759</v>
      </c>
      <c r="N668" s="5" t="s">
        <v>2051</v>
      </c>
      <c r="O668" s="5" t="s">
        <v>15255</v>
      </c>
      <c r="P668" s="5" t="s">
        <v>13627</v>
      </c>
      <c r="Q668" s="5">
        <v>24821813</v>
      </c>
      <c r="R668" s="5">
        <v>24821813</v>
      </c>
      <c r="S668" t="s">
        <v>42</v>
      </c>
      <c r="T668" t="s">
        <v>6607</v>
      </c>
      <c r="U668" t="s">
        <v>17384</v>
      </c>
      <c r="V668" t="s">
        <v>2051</v>
      </c>
    </row>
    <row r="669" spans="1:22" ht="15" x14ac:dyDescent="0.35">
      <c r="A669" s="5" t="s">
        <v>1873</v>
      </c>
      <c r="B669" s="344" t="s">
        <v>1875</v>
      </c>
      <c r="C669" s="5" t="s">
        <v>1874</v>
      </c>
      <c r="D669" s="5" t="s">
        <v>89</v>
      </c>
      <c r="E669" s="5" t="s">
        <v>8</v>
      </c>
      <c r="F669" s="5" t="s">
        <v>45</v>
      </c>
      <c r="G669" s="5" t="s">
        <v>6</v>
      </c>
      <c r="H669" s="5" t="s">
        <v>11</v>
      </c>
      <c r="I669" s="360" t="s">
        <v>7867</v>
      </c>
      <c r="K669" s="5" t="s">
        <v>89</v>
      </c>
      <c r="L669" s="5" t="s">
        <v>89</v>
      </c>
      <c r="M669" s="5" t="s">
        <v>249</v>
      </c>
      <c r="N669" s="5" t="s">
        <v>1874</v>
      </c>
      <c r="O669" s="5" t="s">
        <v>15255</v>
      </c>
      <c r="P669" s="5" t="s">
        <v>15677</v>
      </c>
      <c r="Q669" s="5">
        <v>24304325</v>
      </c>
      <c r="R669" s="5">
        <v>24437682</v>
      </c>
      <c r="S669" t="s">
        <v>42</v>
      </c>
      <c r="T669" t="s">
        <v>294</v>
      </c>
      <c r="U669" t="s">
        <v>17385</v>
      </c>
      <c r="V669" t="s">
        <v>1874</v>
      </c>
    </row>
    <row r="670" spans="1:22" ht="15" x14ac:dyDescent="0.35">
      <c r="A670" s="5" t="s">
        <v>2158</v>
      </c>
      <c r="B670" s="344" t="s">
        <v>2159</v>
      </c>
      <c r="C670" s="5" t="s">
        <v>203</v>
      </c>
      <c r="D670" s="5" t="s">
        <v>89</v>
      </c>
      <c r="E670" s="5" t="s">
        <v>14</v>
      </c>
      <c r="F670" s="5" t="s">
        <v>45</v>
      </c>
      <c r="G670" s="5" t="s">
        <v>10</v>
      </c>
      <c r="H670" s="5" t="s">
        <v>9</v>
      </c>
      <c r="I670" s="360" t="s">
        <v>7903</v>
      </c>
      <c r="K670" s="5" t="s">
        <v>89</v>
      </c>
      <c r="L670" s="5" t="s">
        <v>11567</v>
      </c>
      <c r="M670" s="5" t="s">
        <v>249</v>
      </c>
      <c r="N670" s="5" t="s">
        <v>203</v>
      </c>
      <c r="O670" s="5" t="s">
        <v>15255</v>
      </c>
      <c r="P670" s="5" t="s">
        <v>15906</v>
      </c>
      <c r="Q670" s="5">
        <v>24460255</v>
      </c>
      <c r="S670" t="s">
        <v>42</v>
      </c>
      <c r="T670" t="s">
        <v>6617</v>
      </c>
      <c r="U670" t="s">
        <v>17386</v>
      </c>
      <c r="V670" t="s">
        <v>203</v>
      </c>
    </row>
    <row r="671" spans="1:22" ht="15" x14ac:dyDescent="0.35">
      <c r="A671" s="5" t="s">
        <v>2029</v>
      </c>
      <c r="B671" s="344" t="s">
        <v>2031</v>
      </c>
      <c r="C671" s="5" t="s">
        <v>2030</v>
      </c>
      <c r="D671" s="5" t="s">
        <v>89</v>
      </c>
      <c r="E671" s="5" t="s">
        <v>8</v>
      </c>
      <c r="F671" s="5" t="s">
        <v>45</v>
      </c>
      <c r="G671" s="5" t="s">
        <v>6</v>
      </c>
      <c r="H671" s="5" t="s">
        <v>12</v>
      </c>
      <c r="I671" s="360" t="s">
        <v>7868</v>
      </c>
      <c r="K671" s="5" t="s">
        <v>89</v>
      </c>
      <c r="L671" s="5" t="s">
        <v>89</v>
      </c>
      <c r="M671" s="5" t="s">
        <v>759</v>
      </c>
      <c r="N671" s="5" t="s">
        <v>2030</v>
      </c>
      <c r="O671" s="5" t="s">
        <v>15255</v>
      </c>
      <c r="P671" s="5" t="s">
        <v>14536</v>
      </c>
      <c r="Q671" s="5">
        <v>24822338</v>
      </c>
      <c r="R671" s="5">
        <v>24821890</v>
      </c>
      <c r="S671" t="s">
        <v>42</v>
      </c>
      <c r="T671" t="s">
        <v>6940</v>
      </c>
      <c r="U671" t="s">
        <v>17387</v>
      </c>
      <c r="V671" t="s">
        <v>2030</v>
      </c>
    </row>
    <row r="672" spans="1:22" ht="15" x14ac:dyDescent="0.35">
      <c r="A672" s="5" t="s">
        <v>15054</v>
      </c>
      <c r="B672" s="344" t="s">
        <v>9742</v>
      </c>
      <c r="C672" s="5" t="s">
        <v>57</v>
      </c>
      <c r="D672" s="5" t="s">
        <v>89</v>
      </c>
      <c r="E672" s="5" t="s">
        <v>15</v>
      </c>
      <c r="F672" s="5" t="s">
        <v>45</v>
      </c>
      <c r="G672" s="5" t="s">
        <v>9</v>
      </c>
      <c r="H672" s="5" t="s">
        <v>6</v>
      </c>
      <c r="I672" s="360" t="s">
        <v>7896</v>
      </c>
      <c r="K672" s="5" t="s">
        <v>89</v>
      </c>
      <c r="L672" s="5" t="s">
        <v>11566</v>
      </c>
      <c r="M672" s="5" t="s">
        <v>11566</v>
      </c>
      <c r="N672" s="5" t="s">
        <v>57</v>
      </c>
      <c r="O672" s="5" t="s">
        <v>15255</v>
      </c>
      <c r="P672" s="5" t="s">
        <v>15055</v>
      </c>
      <c r="Q672" s="5">
        <v>24284698</v>
      </c>
      <c r="S672" t="s">
        <v>42</v>
      </c>
      <c r="T672" t="s">
        <v>15056</v>
      </c>
      <c r="U672" t="s">
        <v>17388</v>
      </c>
      <c r="V672" t="s">
        <v>57</v>
      </c>
    </row>
    <row r="673" spans="1:22" ht="15" x14ac:dyDescent="0.35">
      <c r="A673" s="5" t="s">
        <v>12820</v>
      </c>
      <c r="B673" s="344" t="s">
        <v>12821</v>
      </c>
      <c r="C673" s="5" t="s">
        <v>594</v>
      </c>
      <c r="D673" s="5" t="s">
        <v>89</v>
      </c>
      <c r="E673" s="5" t="s">
        <v>15</v>
      </c>
      <c r="F673" s="5" t="s">
        <v>45</v>
      </c>
      <c r="G673" s="5" t="s">
        <v>9</v>
      </c>
      <c r="H673" s="5" t="s">
        <v>6</v>
      </c>
      <c r="I673" s="360" t="s">
        <v>7896</v>
      </c>
      <c r="K673" s="5" t="s">
        <v>89</v>
      </c>
      <c r="L673" s="5" t="s">
        <v>11566</v>
      </c>
      <c r="M673" s="5" t="s">
        <v>11566</v>
      </c>
      <c r="N673" s="5" t="s">
        <v>594</v>
      </c>
      <c r="O673" s="5" t="s">
        <v>15255</v>
      </c>
      <c r="P673" s="5" t="s">
        <v>13628</v>
      </c>
      <c r="Q673" s="5">
        <v>85228364</v>
      </c>
      <c r="S673" t="s">
        <v>42</v>
      </c>
      <c r="T673" t="s">
        <v>2114</v>
      </c>
      <c r="U673" t="s">
        <v>17389</v>
      </c>
      <c r="V673" t="s">
        <v>594</v>
      </c>
    </row>
    <row r="674" spans="1:22" ht="15" x14ac:dyDescent="0.35">
      <c r="A674" s="5" t="s">
        <v>1862</v>
      </c>
      <c r="B674" s="344" t="s">
        <v>873</v>
      </c>
      <c r="C674" s="5" t="s">
        <v>1863</v>
      </c>
      <c r="D674" s="5" t="s">
        <v>89</v>
      </c>
      <c r="E674" s="5" t="s">
        <v>8</v>
      </c>
      <c r="F674" s="5" t="s">
        <v>45</v>
      </c>
      <c r="G674" s="5" t="s">
        <v>6</v>
      </c>
      <c r="H674" s="5" t="s">
        <v>11</v>
      </c>
      <c r="I674" s="360" t="s">
        <v>7867</v>
      </c>
      <c r="K674" s="5" t="s">
        <v>89</v>
      </c>
      <c r="L674" s="5" t="s">
        <v>89</v>
      </c>
      <c r="M674" s="5" t="s">
        <v>249</v>
      </c>
      <c r="N674" s="5" t="s">
        <v>594</v>
      </c>
      <c r="O674" s="5" t="s">
        <v>15255</v>
      </c>
      <c r="P674" s="5" t="s">
        <v>1929</v>
      </c>
      <c r="Q674" s="5">
        <v>24822394</v>
      </c>
      <c r="R674" s="5">
        <v>24822394</v>
      </c>
      <c r="S674" t="s">
        <v>42</v>
      </c>
      <c r="T674" t="s">
        <v>220</v>
      </c>
      <c r="U674" t="s">
        <v>17390</v>
      </c>
      <c r="V674" t="s">
        <v>1863</v>
      </c>
    </row>
    <row r="675" spans="1:22" ht="15" x14ac:dyDescent="0.35">
      <c r="A675" s="5" t="s">
        <v>1947</v>
      </c>
      <c r="B675" s="344" t="s">
        <v>930</v>
      </c>
      <c r="C675" s="5" t="s">
        <v>8224</v>
      </c>
      <c r="D675" s="5" t="s">
        <v>89</v>
      </c>
      <c r="E675" s="5" t="s">
        <v>10</v>
      </c>
      <c r="F675" s="5" t="s">
        <v>45</v>
      </c>
      <c r="G675" s="5" t="s">
        <v>6</v>
      </c>
      <c r="H675" s="5" t="s">
        <v>21</v>
      </c>
      <c r="I675" s="360" t="s">
        <v>7873</v>
      </c>
      <c r="K675" s="5" t="s">
        <v>89</v>
      </c>
      <c r="L675" s="5" t="s">
        <v>89</v>
      </c>
      <c r="M675" s="5" t="s">
        <v>1399</v>
      </c>
      <c r="N675" s="5" t="s">
        <v>9989</v>
      </c>
      <c r="O675" s="5" t="s">
        <v>15255</v>
      </c>
      <c r="P675" s="5" t="s">
        <v>9405</v>
      </c>
      <c r="Q675" s="5">
        <v>24333390</v>
      </c>
      <c r="S675" t="s">
        <v>42</v>
      </c>
      <c r="T675" t="s">
        <v>1946</v>
      </c>
      <c r="U675" t="s">
        <v>17391</v>
      </c>
      <c r="V675" t="s">
        <v>8224</v>
      </c>
    </row>
    <row r="676" spans="1:22" ht="15" x14ac:dyDescent="0.35">
      <c r="A676" s="5" t="s">
        <v>1839</v>
      </c>
      <c r="B676" s="344" t="s">
        <v>864</v>
      </c>
      <c r="C676" s="5" t="s">
        <v>1567</v>
      </c>
      <c r="D676" s="5" t="s">
        <v>89</v>
      </c>
      <c r="E676" s="5" t="s">
        <v>7</v>
      </c>
      <c r="F676" s="5" t="s">
        <v>45</v>
      </c>
      <c r="G676" s="5" t="s">
        <v>6</v>
      </c>
      <c r="H676" s="5" t="s">
        <v>6</v>
      </c>
      <c r="I676" s="360" t="s">
        <v>7862</v>
      </c>
      <c r="K676" s="5" t="s">
        <v>89</v>
      </c>
      <c r="L676" s="5" t="s">
        <v>89</v>
      </c>
      <c r="M676" s="5" t="s">
        <v>89</v>
      </c>
      <c r="N676" s="5" t="s">
        <v>326</v>
      </c>
      <c r="O676" s="5" t="s">
        <v>15255</v>
      </c>
      <c r="P676" s="5" t="s">
        <v>13001</v>
      </c>
      <c r="Q676" s="5">
        <v>24411371</v>
      </c>
      <c r="R676" s="5">
        <v>24411371</v>
      </c>
      <c r="S676" t="s">
        <v>42</v>
      </c>
      <c r="T676" t="s">
        <v>1838</v>
      </c>
      <c r="U676" t="s">
        <v>17392</v>
      </c>
      <c r="V676" t="s">
        <v>1567</v>
      </c>
    </row>
    <row r="677" spans="1:22" ht="15" x14ac:dyDescent="0.35">
      <c r="A677" s="5" t="s">
        <v>1886</v>
      </c>
      <c r="B677" s="344" t="s">
        <v>885</v>
      </c>
      <c r="C677" s="5" t="s">
        <v>1818</v>
      </c>
      <c r="D677" s="5" t="s">
        <v>89</v>
      </c>
      <c r="E677" s="5" t="s">
        <v>9</v>
      </c>
      <c r="F677" s="5" t="s">
        <v>45</v>
      </c>
      <c r="G677" s="5" t="s">
        <v>6</v>
      </c>
      <c r="H677" s="5" t="s">
        <v>10</v>
      </c>
      <c r="I677" s="360" t="s">
        <v>7866</v>
      </c>
      <c r="K677" s="5" t="s">
        <v>89</v>
      </c>
      <c r="L677" s="5" t="s">
        <v>89</v>
      </c>
      <c r="M677" s="5" t="s">
        <v>1887</v>
      </c>
      <c r="N677" s="5" t="s">
        <v>1888</v>
      </c>
      <c r="O677" s="5" t="s">
        <v>15255</v>
      </c>
      <c r="P677" s="5" t="s">
        <v>13629</v>
      </c>
      <c r="Q677" s="5">
        <v>24427436</v>
      </c>
      <c r="R677" s="5">
        <v>24427436</v>
      </c>
      <c r="S677" t="s">
        <v>42</v>
      </c>
      <c r="T677" t="s">
        <v>663</v>
      </c>
      <c r="U677" t="s">
        <v>17393</v>
      </c>
      <c r="V677" t="s">
        <v>1818</v>
      </c>
    </row>
    <row r="678" spans="1:22" ht="15" x14ac:dyDescent="0.35">
      <c r="A678" s="5" t="s">
        <v>5760</v>
      </c>
      <c r="B678" s="344" t="s">
        <v>828</v>
      </c>
      <c r="C678" s="5" t="s">
        <v>1341</v>
      </c>
      <c r="D678" s="5" t="s">
        <v>89</v>
      </c>
      <c r="E678" s="5" t="s">
        <v>8</v>
      </c>
      <c r="F678" s="5" t="s">
        <v>45</v>
      </c>
      <c r="G678" s="5" t="s">
        <v>6</v>
      </c>
      <c r="H678" s="5" t="s">
        <v>7</v>
      </c>
      <c r="I678" s="360" t="s">
        <v>7863</v>
      </c>
      <c r="K678" s="5" t="s">
        <v>89</v>
      </c>
      <c r="L678" s="5" t="s">
        <v>89</v>
      </c>
      <c r="M678" s="5" t="s">
        <v>43</v>
      </c>
      <c r="N678" s="5" t="s">
        <v>196</v>
      </c>
      <c r="O678" s="5" t="s">
        <v>8504</v>
      </c>
      <c r="P678" s="5" t="s">
        <v>9988</v>
      </c>
      <c r="Q678" s="5">
        <v>24416880</v>
      </c>
      <c r="R678" s="5">
        <v>24426209</v>
      </c>
      <c r="S678" t="s">
        <v>42</v>
      </c>
      <c r="T678" t="s">
        <v>6822</v>
      </c>
      <c r="U678" t="s">
        <v>17394</v>
      </c>
      <c r="V678" t="s">
        <v>1341</v>
      </c>
    </row>
    <row r="679" spans="1:22" ht="15" x14ac:dyDescent="0.35">
      <c r="A679" s="5" t="s">
        <v>1976</v>
      </c>
      <c r="B679" s="344" t="s">
        <v>974</v>
      </c>
      <c r="C679" s="5" t="s">
        <v>1977</v>
      </c>
      <c r="D679" s="5" t="s">
        <v>89</v>
      </c>
      <c r="E679" s="5" t="s">
        <v>11</v>
      </c>
      <c r="F679" s="5" t="s">
        <v>45</v>
      </c>
      <c r="G679" s="5" t="s">
        <v>8</v>
      </c>
      <c r="H679" s="5" t="s">
        <v>7</v>
      </c>
      <c r="I679" s="360" t="s">
        <v>7890</v>
      </c>
      <c r="K679" s="5" t="s">
        <v>89</v>
      </c>
      <c r="L679" s="5" t="s">
        <v>11555</v>
      </c>
      <c r="M679" s="5" t="s">
        <v>249</v>
      </c>
      <c r="N679" s="5" t="s">
        <v>9990</v>
      </c>
      <c r="O679" s="5" t="s">
        <v>15255</v>
      </c>
      <c r="P679" s="5" t="s">
        <v>13630</v>
      </c>
      <c r="Q679" s="5">
        <v>24941614</v>
      </c>
      <c r="R679" s="5">
        <v>24941614</v>
      </c>
      <c r="S679" t="s">
        <v>42</v>
      </c>
      <c r="T679" t="s">
        <v>1975</v>
      </c>
      <c r="U679" t="s">
        <v>17395</v>
      </c>
      <c r="V679" t="s">
        <v>1977</v>
      </c>
    </row>
    <row r="680" spans="1:22" ht="15" x14ac:dyDescent="0.35">
      <c r="A680" s="5" t="s">
        <v>605</v>
      </c>
      <c r="B680" s="344" t="s">
        <v>607</v>
      </c>
      <c r="C680" s="5" t="s">
        <v>606</v>
      </c>
      <c r="D680" s="5" t="s">
        <v>89</v>
      </c>
      <c r="E680" s="5" t="s">
        <v>11</v>
      </c>
      <c r="F680" s="5" t="s">
        <v>45</v>
      </c>
      <c r="G680" s="5" t="s">
        <v>8</v>
      </c>
      <c r="H680" s="5" t="s">
        <v>14</v>
      </c>
      <c r="I680" s="360" t="s">
        <v>7895</v>
      </c>
      <c r="K680" s="5" t="s">
        <v>89</v>
      </c>
      <c r="L680" s="5" t="s">
        <v>11555</v>
      </c>
      <c r="M680" s="5" t="s">
        <v>11876</v>
      </c>
      <c r="N680" s="5" t="s">
        <v>11999</v>
      </c>
      <c r="O680" s="5" t="s">
        <v>15255</v>
      </c>
      <c r="P680" s="5" t="s">
        <v>13002</v>
      </c>
      <c r="Q680" s="5">
        <v>24441723</v>
      </c>
      <c r="R680" s="5">
        <v>24411723</v>
      </c>
      <c r="S680" t="s">
        <v>42</v>
      </c>
      <c r="T680" t="s">
        <v>565</v>
      </c>
      <c r="U680" t="s">
        <v>17396</v>
      </c>
      <c r="V680" t="s">
        <v>606</v>
      </c>
    </row>
    <row r="681" spans="1:22" ht="15" x14ac:dyDescent="0.35">
      <c r="A681" s="5" t="s">
        <v>1898</v>
      </c>
      <c r="B681" s="344" t="s">
        <v>145</v>
      </c>
      <c r="C681" s="5" t="s">
        <v>1265</v>
      </c>
      <c r="D681" s="5" t="s">
        <v>89</v>
      </c>
      <c r="E681" s="5" t="s">
        <v>9</v>
      </c>
      <c r="F681" s="5" t="s">
        <v>45</v>
      </c>
      <c r="G681" s="5" t="s">
        <v>6</v>
      </c>
      <c r="H681" s="5" t="s">
        <v>9</v>
      </c>
      <c r="I681" s="360" t="s">
        <v>7865</v>
      </c>
      <c r="K681" s="5" t="s">
        <v>89</v>
      </c>
      <c r="L681" s="5" t="s">
        <v>89</v>
      </c>
      <c r="M681" s="5" t="s">
        <v>231</v>
      </c>
      <c r="N681" s="5" t="s">
        <v>1265</v>
      </c>
      <c r="O681" s="5" t="s">
        <v>15255</v>
      </c>
      <c r="P681" s="5" t="s">
        <v>14394</v>
      </c>
      <c r="Q681" s="5">
        <v>24380695</v>
      </c>
      <c r="S681" t="s">
        <v>42</v>
      </c>
      <c r="T681" t="s">
        <v>646</v>
      </c>
      <c r="U681" t="s">
        <v>17397</v>
      </c>
      <c r="V681" t="s">
        <v>1265</v>
      </c>
    </row>
    <row r="682" spans="1:22" ht="15" x14ac:dyDescent="0.35">
      <c r="A682" s="5" t="s">
        <v>2041</v>
      </c>
      <c r="B682" s="344" t="s">
        <v>1001</v>
      </c>
      <c r="C682" s="5" t="s">
        <v>14403</v>
      </c>
      <c r="D682" s="5" t="s">
        <v>89</v>
      </c>
      <c r="E682" s="5" t="s">
        <v>16</v>
      </c>
      <c r="F682" s="5" t="s">
        <v>45</v>
      </c>
      <c r="G682" s="5" t="s">
        <v>8</v>
      </c>
      <c r="H682" s="5" t="s">
        <v>8</v>
      </c>
      <c r="I682" s="360" t="s">
        <v>7891</v>
      </c>
      <c r="K682" s="5" t="s">
        <v>89</v>
      </c>
      <c r="L682" s="5" t="s">
        <v>11555</v>
      </c>
      <c r="M682" s="5" t="s">
        <v>43</v>
      </c>
      <c r="N682" s="5" t="s">
        <v>11562</v>
      </c>
      <c r="O682" s="5" t="s">
        <v>15255</v>
      </c>
      <c r="P682" s="5" t="s">
        <v>2042</v>
      </c>
      <c r="Q682" s="5">
        <v>24446488</v>
      </c>
      <c r="R682" s="5">
        <v>24446488</v>
      </c>
      <c r="S682" t="s">
        <v>42</v>
      </c>
      <c r="T682" t="s">
        <v>2040</v>
      </c>
      <c r="U682" t="s">
        <v>17398</v>
      </c>
      <c r="V682" t="s">
        <v>14403</v>
      </c>
    </row>
    <row r="683" spans="1:22" ht="15" x14ac:dyDescent="0.35">
      <c r="A683" s="5" t="s">
        <v>2129</v>
      </c>
      <c r="B683" s="344" t="s">
        <v>2131</v>
      </c>
      <c r="C683" s="5" t="s">
        <v>2130</v>
      </c>
      <c r="D683" s="5" t="s">
        <v>89</v>
      </c>
      <c r="E683" s="5" t="s">
        <v>14</v>
      </c>
      <c r="F683" s="5" t="s">
        <v>45</v>
      </c>
      <c r="G683" s="5" t="s">
        <v>10</v>
      </c>
      <c r="H683" s="5" t="s">
        <v>14</v>
      </c>
      <c r="I683" s="360" t="s">
        <v>7907</v>
      </c>
      <c r="K683" s="5" t="s">
        <v>89</v>
      </c>
      <c r="L683" s="5" t="s">
        <v>11567</v>
      </c>
      <c r="M683" s="5" t="s">
        <v>11695</v>
      </c>
      <c r="N683" s="5" t="s">
        <v>11695</v>
      </c>
      <c r="O683" s="5" t="s">
        <v>15255</v>
      </c>
      <c r="P683" s="5" t="s">
        <v>13003</v>
      </c>
      <c r="Q683" s="5">
        <v>24463090</v>
      </c>
      <c r="R683" s="5">
        <v>24462364</v>
      </c>
      <c r="S683" t="s">
        <v>42</v>
      </c>
      <c r="T683" t="s">
        <v>6899</v>
      </c>
      <c r="U683" t="s">
        <v>17399</v>
      </c>
      <c r="V683" t="s">
        <v>2130</v>
      </c>
    </row>
    <row r="684" spans="1:22" ht="15" x14ac:dyDescent="0.35">
      <c r="A684" s="5" t="s">
        <v>2133</v>
      </c>
      <c r="B684" s="344" t="s">
        <v>2136</v>
      </c>
      <c r="C684" s="5" t="s">
        <v>2134</v>
      </c>
      <c r="D684" s="5" t="s">
        <v>89</v>
      </c>
      <c r="E684" s="5" t="s">
        <v>14</v>
      </c>
      <c r="F684" s="5" t="s">
        <v>45</v>
      </c>
      <c r="G684" s="5" t="s">
        <v>10</v>
      </c>
      <c r="H684" s="5" t="s">
        <v>7</v>
      </c>
      <c r="I684" s="360" t="s">
        <v>7901</v>
      </c>
      <c r="K684" s="5" t="s">
        <v>89</v>
      </c>
      <c r="L684" s="5" t="s">
        <v>11567</v>
      </c>
      <c r="M684" s="5" t="s">
        <v>2135</v>
      </c>
      <c r="N684" s="5" t="s">
        <v>2134</v>
      </c>
      <c r="O684" s="5" t="s">
        <v>15255</v>
      </c>
      <c r="P684" s="5" t="s">
        <v>15742</v>
      </c>
      <c r="Q684" s="5">
        <v>24460486</v>
      </c>
      <c r="R684" s="5">
        <v>24460486</v>
      </c>
      <c r="S684" t="s">
        <v>42</v>
      </c>
      <c r="T684" t="s">
        <v>6614</v>
      </c>
      <c r="U684" t="s">
        <v>17400</v>
      </c>
      <c r="V684" t="s">
        <v>2134</v>
      </c>
    </row>
    <row r="685" spans="1:22" ht="15" x14ac:dyDescent="0.35">
      <c r="A685" s="5" t="s">
        <v>2004</v>
      </c>
      <c r="B685" s="344" t="s">
        <v>978</v>
      </c>
      <c r="C685" s="5" t="s">
        <v>2005</v>
      </c>
      <c r="D685" s="5" t="s">
        <v>89</v>
      </c>
      <c r="E685" s="5" t="s">
        <v>11</v>
      </c>
      <c r="F685" s="5" t="s">
        <v>45</v>
      </c>
      <c r="G685" s="5" t="s">
        <v>8</v>
      </c>
      <c r="H685" s="5" t="s">
        <v>6</v>
      </c>
      <c r="I685" s="360" t="s">
        <v>7889</v>
      </c>
      <c r="K685" s="5" t="s">
        <v>89</v>
      </c>
      <c r="L685" s="5" t="s">
        <v>11555</v>
      </c>
      <c r="M685" s="5" t="s">
        <v>11555</v>
      </c>
      <c r="N685" s="5" t="s">
        <v>11558</v>
      </c>
      <c r="O685" s="5" t="s">
        <v>15255</v>
      </c>
      <c r="P685" s="5" t="s">
        <v>1978</v>
      </c>
      <c r="Q685" s="5">
        <v>24445247</v>
      </c>
      <c r="R685" s="5">
        <v>24445247</v>
      </c>
      <c r="S685" t="s">
        <v>42</v>
      </c>
      <c r="T685" t="s">
        <v>821</v>
      </c>
      <c r="U685" t="s">
        <v>17401</v>
      </c>
      <c r="V685" t="s">
        <v>2005</v>
      </c>
    </row>
    <row r="686" spans="1:22" ht="15" x14ac:dyDescent="0.35">
      <c r="A686" s="5" t="s">
        <v>10395</v>
      </c>
      <c r="B686" s="344" t="s">
        <v>10396</v>
      </c>
      <c r="C686" s="5" t="s">
        <v>2173</v>
      </c>
      <c r="D686" s="5" t="s">
        <v>89</v>
      </c>
      <c r="E686" s="5" t="s">
        <v>14</v>
      </c>
      <c r="F686" s="5" t="s">
        <v>45</v>
      </c>
      <c r="G686" s="5" t="s">
        <v>10</v>
      </c>
      <c r="H686" s="5" t="s">
        <v>14</v>
      </c>
      <c r="I686" s="360" t="s">
        <v>7907</v>
      </c>
      <c r="K686" s="5" t="s">
        <v>89</v>
      </c>
      <c r="L686" s="5" t="s">
        <v>11567</v>
      </c>
      <c r="M686" s="5" t="s">
        <v>11695</v>
      </c>
      <c r="N686" s="5" t="s">
        <v>2173</v>
      </c>
      <c r="O686" s="5" t="s">
        <v>15255</v>
      </c>
      <c r="P686" s="5" t="s">
        <v>16253</v>
      </c>
      <c r="Q686" s="5">
        <v>24468679</v>
      </c>
      <c r="S686" t="s">
        <v>42</v>
      </c>
      <c r="T686" t="s">
        <v>9052</v>
      </c>
      <c r="U686" t="s">
        <v>17402</v>
      </c>
      <c r="V686" t="s">
        <v>2173</v>
      </c>
    </row>
    <row r="687" spans="1:22" ht="15" x14ac:dyDescent="0.35">
      <c r="A687" s="5" t="s">
        <v>1809</v>
      </c>
      <c r="B687" s="344" t="s">
        <v>1812</v>
      </c>
      <c r="C687" s="5" t="s">
        <v>1810</v>
      </c>
      <c r="D687" s="5" t="s">
        <v>89</v>
      </c>
      <c r="E687" s="5" t="s">
        <v>6</v>
      </c>
      <c r="F687" s="5" t="s">
        <v>45</v>
      </c>
      <c r="G687" s="5" t="s">
        <v>6</v>
      </c>
      <c r="H687" s="5" t="s">
        <v>8</v>
      </c>
      <c r="I687" s="360" t="s">
        <v>7864</v>
      </c>
      <c r="K687" s="5" t="s">
        <v>89</v>
      </c>
      <c r="L687" s="5" t="s">
        <v>89</v>
      </c>
      <c r="M687" s="5" t="s">
        <v>1811</v>
      </c>
      <c r="N687" s="5" t="s">
        <v>203</v>
      </c>
      <c r="O687" s="5" t="s">
        <v>15255</v>
      </c>
      <c r="P687" s="5" t="s">
        <v>14539</v>
      </c>
      <c r="Q687" s="5">
        <v>24830607</v>
      </c>
      <c r="R687" s="5">
        <v>24834076</v>
      </c>
      <c r="S687" t="s">
        <v>42</v>
      </c>
      <c r="T687" t="s">
        <v>6894</v>
      </c>
      <c r="U687" t="s">
        <v>17403</v>
      </c>
      <c r="V687" t="s">
        <v>1810</v>
      </c>
    </row>
    <row r="688" spans="1:22" ht="15" x14ac:dyDescent="0.35">
      <c r="A688" s="5" t="s">
        <v>2081</v>
      </c>
      <c r="B688" s="344" t="s">
        <v>263</v>
      </c>
      <c r="C688" s="5" t="s">
        <v>2082</v>
      </c>
      <c r="D688" s="5" t="s">
        <v>89</v>
      </c>
      <c r="E688" s="5" t="s">
        <v>15</v>
      </c>
      <c r="F688" s="5" t="s">
        <v>45</v>
      </c>
      <c r="G688" s="5" t="s">
        <v>15</v>
      </c>
      <c r="H688" s="5" t="s">
        <v>8</v>
      </c>
      <c r="I688" s="360" t="s">
        <v>7931</v>
      </c>
      <c r="K688" s="5" t="s">
        <v>89</v>
      </c>
      <c r="L688" s="5" t="s">
        <v>12483</v>
      </c>
      <c r="M688" s="5" t="s">
        <v>15542</v>
      </c>
      <c r="N688" s="5" t="s">
        <v>2082</v>
      </c>
      <c r="O688" s="5" t="s">
        <v>15255</v>
      </c>
      <c r="P688" s="5" t="s">
        <v>9471</v>
      </c>
      <c r="Q688" s="5">
        <v>24289746</v>
      </c>
      <c r="R688" s="5">
        <v>24289746</v>
      </c>
      <c r="S688" t="s">
        <v>42</v>
      </c>
      <c r="T688" t="s">
        <v>7562</v>
      </c>
      <c r="U688" t="s">
        <v>17404</v>
      </c>
      <c r="V688" t="s">
        <v>2082</v>
      </c>
    </row>
    <row r="689" spans="1:22" ht="15" x14ac:dyDescent="0.35">
      <c r="A689" s="5" t="s">
        <v>1876</v>
      </c>
      <c r="B689" s="344" t="s">
        <v>875</v>
      </c>
      <c r="C689" s="5" t="s">
        <v>1877</v>
      </c>
      <c r="D689" s="5" t="s">
        <v>89</v>
      </c>
      <c r="E689" s="5" t="s">
        <v>8</v>
      </c>
      <c r="F689" s="5" t="s">
        <v>45</v>
      </c>
      <c r="G689" s="5" t="s">
        <v>6</v>
      </c>
      <c r="H689" s="5" t="s">
        <v>11</v>
      </c>
      <c r="I689" s="360" t="s">
        <v>7867</v>
      </c>
      <c r="K689" s="5" t="s">
        <v>89</v>
      </c>
      <c r="L689" s="5" t="s">
        <v>89</v>
      </c>
      <c r="M689" s="5" t="s">
        <v>249</v>
      </c>
      <c r="N689" s="5" t="s">
        <v>1877</v>
      </c>
      <c r="O689" s="5" t="s">
        <v>15255</v>
      </c>
      <c r="P689" s="5" t="s">
        <v>13631</v>
      </c>
      <c r="Q689" s="5">
        <v>24312116</v>
      </c>
      <c r="S689" t="s">
        <v>42</v>
      </c>
      <c r="T689" t="s">
        <v>521</v>
      </c>
      <c r="U689" t="s">
        <v>17405</v>
      </c>
      <c r="V689" t="s">
        <v>1877</v>
      </c>
    </row>
    <row r="690" spans="1:22" ht="15" x14ac:dyDescent="0.35">
      <c r="A690" s="5" t="s">
        <v>2137</v>
      </c>
      <c r="B690" s="344" t="s">
        <v>6356</v>
      </c>
      <c r="C690" s="5" t="s">
        <v>2138</v>
      </c>
      <c r="D690" s="5" t="s">
        <v>89</v>
      </c>
      <c r="E690" s="5" t="s">
        <v>14</v>
      </c>
      <c r="F690" s="5" t="s">
        <v>45</v>
      </c>
      <c r="G690" s="5" t="s">
        <v>10</v>
      </c>
      <c r="H690" s="5" t="s">
        <v>7</v>
      </c>
      <c r="I690" s="360" t="s">
        <v>7901</v>
      </c>
      <c r="K690" s="5" t="s">
        <v>89</v>
      </c>
      <c r="L690" s="5" t="s">
        <v>11567</v>
      </c>
      <c r="M690" s="5" t="s">
        <v>2135</v>
      </c>
      <c r="N690" s="5" t="s">
        <v>2135</v>
      </c>
      <c r="O690" s="5" t="s">
        <v>15255</v>
      </c>
      <c r="P690" s="5" t="s">
        <v>10815</v>
      </c>
      <c r="Q690" s="5">
        <v>24467442</v>
      </c>
      <c r="R690" s="5">
        <v>24467442</v>
      </c>
      <c r="S690" t="s">
        <v>42</v>
      </c>
      <c r="T690" t="s">
        <v>7563</v>
      </c>
      <c r="U690" t="s">
        <v>17406</v>
      </c>
      <c r="V690" t="s">
        <v>2138</v>
      </c>
    </row>
    <row r="691" spans="1:22" ht="15" x14ac:dyDescent="0.35">
      <c r="A691" s="5" t="s">
        <v>2089</v>
      </c>
      <c r="B691" s="344" t="s">
        <v>2091</v>
      </c>
      <c r="C691" s="5" t="s">
        <v>2090</v>
      </c>
      <c r="D691" s="5" t="s">
        <v>89</v>
      </c>
      <c r="E691" s="5" t="s">
        <v>15</v>
      </c>
      <c r="F691" s="5" t="s">
        <v>45</v>
      </c>
      <c r="G691" s="5" t="s">
        <v>9</v>
      </c>
      <c r="H691" s="5" t="s">
        <v>8</v>
      </c>
      <c r="I691" s="360" t="s">
        <v>7898</v>
      </c>
      <c r="K691" s="5" t="s">
        <v>89</v>
      </c>
      <c r="L691" s="5" t="s">
        <v>11566</v>
      </c>
      <c r="M691" s="5" t="s">
        <v>11770</v>
      </c>
      <c r="N691" s="5" t="s">
        <v>11770</v>
      </c>
      <c r="O691" s="5" t="s">
        <v>15255</v>
      </c>
      <c r="P691" s="5" t="s">
        <v>11026</v>
      </c>
      <c r="Q691" s="5">
        <v>26362068</v>
      </c>
      <c r="R691" s="5">
        <v>26362068</v>
      </c>
      <c r="S691" t="s">
        <v>42</v>
      </c>
      <c r="T691" t="s">
        <v>2088</v>
      </c>
      <c r="U691" t="s">
        <v>17407</v>
      </c>
      <c r="V691" t="s">
        <v>2090</v>
      </c>
    </row>
    <row r="692" spans="1:22" ht="15" x14ac:dyDescent="0.35">
      <c r="A692" s="5" t="s">
        <v>1893</v>
      </c>
      <c r="B692" s="344" t="s">
        <v>60</v>
      </c>
      <c r="C692" s="5" t="s">
        <v>1894</v>
      </c>
      <c r="D692" s="5" t="s">
        <v>89</v>
      </c>
      <c r="E692" s="5" t="s">
        <v>10</v>
      </c>
      <c r="F692" s="5" t="s">
        <v>45</v>
      </c>
      <c r="G692" s="5" t="s">
        <v>6</v>
      </c>
      <c r="H692" s="5" t="s">
        <v>7</v>
      </c>
      <c r="I692" s="360" t="s">
        <v>7863</v>
      </c>
      <c r="K692" s="5" t="s">
        <v>89</v>
      </c>
      <c r="L692" s="5" t="s">
        <v>89</v>
      </c>
      <c r="M692" s="5" t="s">
        <v>43</v>
      </c>
      <c r="N692" s="5" t="s">
        <v>11546</v>
      </c>
      <c r="O692" s="5" t="s">
        <v>15255</v>
      </c>
      <c r="P692" s="5" t="s">
        <v>1956</v>
      </c>
      <c r="Q692" s="5">
        <v>24338847</v>
      </c>
      <c r="S692" t="s">
        <v>42</v>
      </c>
      <c r="T692" t="s">
        <v>678</v>
      </c>
      <c r="U692" t="s">
        <v>17408</v>
      </c>
      <c r="V692" t="s">
        <v>1894</v>
      </c>
    </row>
    <row r="693" spans="1:22" ht="15" x14ac:dyDescent="0.35">
      <c r="A693" s="5" t="s">
        <v>1962</v>
      </c>
      <c r="B693" s="344" t="s">
        <v>62</v>
      </c>
      <c r="C693" s="5" t="s">
        <v>14395</v>
      </c>
      <c r="D693" s="5" t="s">
        <v>89</v>
      </c>
      <c r="E693" s="5" t="s">
        <v>10</v>
      </c>
      <c r="F693" s="5" t="s">
        <v>45</v>
      </c>
      <c r="G693" s="5" t="s">
        <v>6</v>
      </c>
      <c r="H693" s="5" t="s">
        <v>7</v>
      </c>
      <c r="I693" s="360" t="s">
        <v>7863</v>
      </c>
      <c r="K693" s="5" t="s">
        <v>89</v>
      </c>
      <c r="L693" s="5" t="s">
        <v>89</v>
      </c>
      <c r="M693" s="5" t="s">
        <v>43</v>
      </c>
      <c r="N693" s="5" t="s">
        <v>43</v>
      </c>
      <c r="O693" s="5" t="s">
        <v>15255</v>
      </c>
      <c r="P693" s="5" t="s">
        <v>8355</v>
      </c>
      <c r="Q693" s="5">
        <v>24332852</v>
      </c>
      <c r="S693" t="s">
        <v>42</v>
      </c>
      <c r="T693" t="s">
        <v>1961</v>
      </c>
      <c r="U693" t="s">
        <v>17409</v>
      </c>
      <c r="V693" t="s">
        <v>14395</v>
      </c>
    </row>
    <row r="694" spans="1:22" ht="15" x14ac:dyDescent="0.35">
      <c r="A694" s="5" t="s">
        <v>6291</v>
      </c>
      <c r="B694" s="344" t="s">
        <v>841</v>
      </c>
      <c r="C694" s="5" t="s">
        <v>6497</v>
      </c>
      <c r="D694" s="5" t="s">
        <v>89</v>
      </c>
      <c r="E694" s="5" t="s">
        <v>6</v>
      </c>
      <c r="F694" s="5" t="s">
        <v>45</v>
      </c>
      <c r="G694" s="5" t="s">
        <v>6</v>
      </c>
      <c r="H694" s="5" t="s">
        <v>6</v>
      </c>
      <c r="I694" s="360" t="s">
        <v>7862</v>
      </c>
      <c r="K694" s="5" t="s">
        <v>89</v>
      </c>
      <c r="L694" s="5" t="s">
        <v>89</v>
      </c>
      <c r="M694" s="5" t="s">
        <v>89</v>
      </c>
      <c r="N694" s="5" t="s">
        <v>226</v>
      </c>
      <c r="O694" s="5" t="s">
        <v>15255</v>
      </c>
      <c r="P694" s="5" t="s">
        <v>6536</v>
      </c>
      <c r="Q694" s="5">
        <v>24428058</v>
      </c>
      <c r="R694" s="5">
        <v>24428058</v>
      </c>
      <c r="S694" t="s">
        <v>45</v>
      </c>
      <c r="T694" t="s">
        <v>13574</v>
      </c>
    </row>
    <row r="695" spans="1:22" ht="15" x14ac:dyDescent="0.35">
      <c r="A695" s="5" t="s">
        <v>1889</v>
      </c>
      <c r="B695" s="344" t="s">
        <v>1890</v>
      </c>
      <c r="C695" s="5" t="s">
        <v>95</v>
      </c>
      <c r="D695" s="5" t="s">
        <v>89</v>
      </c>
      <c r="E695" s="5" t="s">
        <v>9</v>
      </c>
      <c r="F695" s="5" t="s">
        <v>45</v>
      </c>
      <c r="G695" s="5" t="s">
        <v>6</v>
      </c>
      <c r="H695" s="5" t="s">
        <v>10</v>
      </c>
      <c r="I695" s="360" t="s">
        <v>7866</v>
      </c>
      <c r="K695" s="5" t="s">
        <v>89</v>
      </c>
      <c r="L695" s="5" t="s">
        <v>89</v>
      </c>
      <c r="M695" s="5" t="s">
        <v>1887</v>
      </c>
      <c r="N695" s="5" t="s">
        <v>1734</v>
      </c>
      <c r="O695" s="5" t="s">
        <v>15255</v>
      </c>
      <c r="P695" s="5" t="s">
        <v>10113</v>
      </c>
      <c r="Q695" s="5">
        <v>24391044</v>
      </c>
      <c r="R695" s="5">
        <v>24391044</v>
      </c>
      <c r="S695" t="s">
        <v>42</v>
      </c>
      <c r="T695" t="s">
        <v>953</v>
      </c>
      <c r="U695" t="s">
        <v>17410</v>
      </c>
      <c r="V695" t="s">
        <v>95</v>
      </c>
    </row>
    <row r="696" spans="1:22" ht="15" x14ac:dyDescent="0.35">
      <c r="A696" s="5" t="s">
        <v>1932</v>
      </c>
      <c r="B696" s="344" t="s">
        <v>843</v>
      </c>
      <c r="C696" s="5" t="s">
        <v>1933</v>
      </c>
      <c r="D696" s="5" t="s">
        <v>89</v>
      </c>
      <c r="E696" s="5" t="s">
        <v>10</v>
      </c>
      <c r="F696" s="5" t="s">
        <v>45</v>
      </c>
      <c r="G696" s="5" t="s">
        <v>6</v>
      </c>
      <c r="H696" s="5" t="s">
        <v>22</v>
      </c>
      <c r="I696" s="360" t="s">
        <v>7874</v>
      </c>
      <c r="K696" s="5" t="s">
        <v>89</v>
      </c>
      <c r="L696" s="5" t="s">
        <v>89</v>
      </c>
      <c r="M696" s="5" t="s">
        <v>12183</v>
      </c>
      <c r="N696" s="5" t="s">
        <v>594</v>
      </c>
      <c r="O696" s="5" t="s">
        <v>15255</v>
      </c>
      <c r="P696" s="5" t="s">
        <v>10023</v>
      </c>
      <c r="Q696" s="5">
        <v>24341636</v>
      </c>
      <c r="R696" s="5">
        <v>24341636</v>
      </c>
      <c r="S696" t="s">
        <v>42</v>
      </c>
      <c r="T696" t="s">
        <v>1931</v>
      </c>
      <c r="U696" t="s">
        <v>17411</v>
      </c>
      <c r="V696" t="s">
        <v>1933</v>
      </c>
    </row>
    <row r="697" spans="1:22" ht="15" x14ac:dyDescent="0.35">
      <c r="A697" s="5" t="s">
        <v>1968</v>
      </c>
      <c r="B697" s="344" t="s">
        <v>1970</v>
      </c>
      <c r="C697" s="5" t="s">
        <v>1969</v>
      </c>
      <c r="D697" s="5" t="s">
        <v>89</v>
      </c>
      <c r="E697" s="5" t="s">
        <v>16</v>
      </c>
      <c r="F697" s="5" t="s">
        <v>45</v>
      </c>
      <c r="G697" s="5" t="s">
        <v>8</v>
      </c>
      <c r="H697" s="5" t="s">
        <v>8</v>
      </c>
      <c r="I697" s="360" t="s">
        <v>7891</v>
      </c>
      <c r="K697" s="5" t="s">
        <v>89</v>
      </c>
      <c r="L697" s="5" t="s">
        <v>11555</v>
      </c>
      <c r="M697" s="5" t="s">
        <v>43</v>
      </c>
      <c r="N697" s="5" t="s">
        <v>11668</v>
      </c>
      <c r="O697" s="5" t="s">
        <v>15255</v>
      </c>
      <c r="P697" s="5" t="s">
        <v>13632</v>
      </c>
      <c r="Q697" s="5">
        <v>24447838</v>
      </c>
      <c r="R697" s="5">
        <v>24447838</v>
      </c>
      <c r="S697" t="s">
        <v>42</v>
      </c>
      <c r="T697" t="s">
        <v>1967</v>
      </c>
      <c r="U697" t="s">
        <v>17412</v>
      </c>
      <c r="V697" t="s">
        <v>1969</v>
      </c>
    </row>
    <row r="698" spans="1:22" ht="15" x14ac:dyDescent="0.35">
      <c r="A698" s="5" t="s">
        <v>2174</v>
      </c>
      <c r="B698" s="344" t="s">
        <v>2176</v>
      </c>
      <c r="C698" s="5" t="s">
        <v>2175</v>
      </c>
      <c r="D698" s="5" t="s">
        <v>89</v>
      </c>
      <c r="E698" s="5" t="s">
        <v>14</v>
      </c>
      <c r="F698" s="5" t="s">
        <v>45</v>
      </c>
      <c r="G698" s="5" t="s">
        <v>10</v>
      </c>
      <c r="H698" s="5" t="s">
        <v>10</v>
      </c>
      <c r="I698" s="360" t="s">
        <v>7904</v>
      </c>
      <c r="K698" s="5" t="s">
        <v>89</v>
      </c>
      <c r="L698" s="5" t="s">
        <v>11567</v>
      </c>
      <c r="M698" s="5" t="s">
        <v>226</v>
      </c>
      <c r="N698" s="5" t="s">
        <v>11845</v>
      </c>
      <c r="O698" s="5" t="s">
        <v>15255</v>
      </c>
      <c r="P698" s="5" t="s">
        <v>15743</v>
      </c>
      <c r="Q698" s="5">
        <v>71091238</v>
      </c>
      <c r="S698" t="s">
        <v>42</v>
      </c>
      <c r="T698" t="s">
        <v>6619</v>
      </c>
      <c r="U698" t="s">
        <v>17413</v>
      </c>
      <c r="V698" t="s">
        <v>2175</v>
      </c>
    </row>
    <row r="699" spans="1:22" ht="15" x14ac:dyDescent="0.35">
      <c r="A699" s="5" t="s">
        <v>1899</v>
      </c>
      <c r="B699" s="344" t="s">
        <v>899</v>
      </c>
      <c r="C699" s="5" t="s">
        <v>1900</v>
      </c>
      <c r="D699" s="5" t="s">
        <v>89</v>
      </c>
      <c r="E699" s="5" t="s">
        <v>9</v>
      </c>
      <c r="F699" s="5" t="s">
        <v>45</v>
      </c>
      <c r="G699" s="5" t="s">
        <v>6</v>
      </c>
      <c r="H699" s="5" t="s">
        <v>10</v>
      </c>
      <c r="I699" s="360" t="s">
        <v>7866</v>
      </c>
      <c r="K699" s="5" t="s">
        <v>89</v>
      </c>
      <c r="L699" s="5" t="s">
        <v>89</v>
      </c>
      <c r="M699" s="5" t="s">
        <v>1887</v>
      </c>
      <c r="N699" s="5" t="s">
        <v>11547</v>
      </c>
      <c r="O699" s="5" t="s">
        <v>15255</v>
      </c>
      <c r="P699" s="5" t="s">
        <v>1901</v>
      </c>
      <c r="Q699" s="5">
        <v>24384141</v>
      </c>
      <c r="S699" t="s">
        <v>42</v>
      </c>
      <c r="T699" t="s">
        <v>640</v>
      </c>
      <c r="U699" t="s">
        <v>17414</v>
      </c>
      <c r="V699" t="s">
        <v>1900</v>
      </c>
    </row>
    <row r="700" spans="1:22" ht="15" x14ac:dyDescent="0.35">
      <c r="A700" s="5" t="s">
        <v>1980</v>
      </c>
      <c r="B700" s="344" t="s">
        <v>982</v>
      </c>
      <c r="C700" s="5" t="s">
        <v>1981</v>
      </c>
      <c r="D700" s="5" t="s">
        <v>89</v>
      </c>
      <c r="E700" s="5" t="s">
        <v>16</v>
      </c>
      <c r="F700" s="5" t="s">
        <v>45</v>
      </c>
      <c r="G700" s="5" t="s">
        <v>8</v>
      </c>
      <c r="H700" s="5" t="s">
        <v>12</v>
      </c>
      <c r="I700" s="360" t="s">
        <v>7894</v>
      </c>
      <c r="K700" s="5" t="s">
        <v>89</v>
      </c>
      <c r="L700" s="5" t="s">
        <v>11555</v>
      </c>
      <c r="M700" s="5" t="s">
        <v>1973</v>
      </c>
      <c r="N700" s="5" t="s">
        <v>11559</v>
      </c>
      <c r="O700" s="5" t="s">
        <v>15255</v>
      </c>
      <c r="P700" s="5" t="s">
        <v>9407</v>
      </c>
      <c r="Q700" s="5">
        <v>24944812</v>
      </c>
      <c r="R700" s="5">
        <v>24944812</v>
      </c>
      <c r="S700" t="s">
        <v>42</v>
      </c>
      <c r="T700" t="s">
        <v>1979</v>
      </c>
      <c r="U700" t="s">
        <v>17415</v>
      </c>
      <c r="V700" t="s">
        <v>1981</v>
      </c>
    </row>
    <row r="701" spans="1:22" ht="15" x14ac:dyDescent="0.35">
      <c r="A701" s="5" t="s">
        <v>2092</v>
      </c>
      <c r="B701" s="344" t="s">
        <v>2094</v>
      </c>
      <c r="C701" s="5" t="s">
        <v>2093</v>
      </c>
      <c r="D701" s="5" t="s">
        <v>89</v>
      </c>
      <c r="E701" s="5" t="s">
        <v>15</v>
      </c>
      <c r="F701" s="5" t="s">
        <v>45</v>
      </c>
      <c r="G701" s="5" t="s">
        <v>9</v>
      </c>
      <c r="H701" s="5" t="s">
        <v>9</v>
      </c>
      <c r="I701" s="360" t="s">
        <v>7899</v>
      </c>
      <c r="K701" s="5" t="s">
        <v>89</v>
      </c>
      <c r="L701" s="5" t="s">
        <v>11566</v>
      </c>
      <c r="M701" s="5" t="s">
        <v>2093</v>
      </c>
      <c r="N701" s="5" t="s">
        <v>2093</v>
      </c>
      <c r="O701" s="5" t="s">
        <v>15255</v>
      </c>
      <c r="P701" s="5" t="s">
        <v>15741</v>
      </c>
      <c r="Q701" s="5">
        <v>26362535</v>
      </c>
      <c r="S701" t="s">
        <v>42</v>
      </c>
      <c r="T701" t="s">
        <v>6610</v>
      </c>
      <c r="U701" t="s">
        <v>17416</v>
      </c>
      <c r="V701" t="s">
        <v>2093</v>
      </c>
    </row>
    <row r="702" spans="1:22" ht="15" x14ac:dyDescent="0.35">
      <c r="A702" s="5" t="s">
        <v>1865</v>
      </c>
      <c r="B702" s="344" t="s">
        <v>1867</v>
      </c>
      <c r="C702" s="5" t="s">
        <v>1866</v>
      </c>
      <c r="D702" s="5" t="s">
        <v>89</v>
      </c>
      <c r="E702" s="5" t="s">
        <v>8</v>
      </c>
      <c r="F702" s="5" t="s">
        <v>45</v>
      </c>
      <c r="G702" s="5" t="s">
        <v>6</v>
      </c>
      <c r="H702" s="5" t="s">
        <v>11</v>
      </c>
      <c r="I702" s="360" t="s">
        <v>7867</v>
      </c>
      <c r="K702" s="5" t="s">
        <v>89</v>
      </c>
      <c r="L702" s="5" t="s">
        <v>89</v>
      </c>
      <c r="M702" s="5" t="s">
        <v>249</v>
      </c>
      <c r="N702" s="5" t="s">
        <v>11553</v>
      </c>
      <c r="O702" s="5" t="s">
        <v>15255</v>
      </c>
      <c r="P702" s="5" t="s">
        <v>10818</v>
      </c>
      <c r="Q702" s="5">
        <v>24439244</v>
      </c>
      <c r="R702" s="5">
        <v>24403972</v>
      </c>
      <c r="S702" t="s">
        <v>42</v>
      </c>
      <c r="T702" t="s">
        <v>1864</v>
      </c>
      <c r="U702" t="s">
        <v>17417</v>
      </c>
      <c r="V702" t="s">
        <v>1866</v>
      </c>
    </row>
    <row r="703" spans="1:22" ht="15" x14ac:dyDescent="0.35">
      <c r="A703" s="5" t="s">
        <v>2140</v>
      </c>
      <c r="B703" s="344" t="s">
        <v>2141</v>
      </c>
      <c r="C703" s="5" t="s">
        <v>14553</v>
      </c>
      <c r="D703" s="5" t="s">
        <v>89</v>
      </c>
      <c r="E703" s="5" t="s">
        <v>14</v>
      </c>
      <c r="F703" s="5" t="s">
        <v>45</v>
      </c>
      <c r="G703" s="5" t="s">
        <v>10</v>
      </c>
      <c r="H703" s="5" t="s">
        <v>6</v>
      </c>
      <c r="I703" s="360" t="s">
        <v>7900</v>
      </c>
      <c r="K703" s="5" t="s">
        <v>89</v>
      </c>
      <c r="L703" s="5" t="s">
        <v>11567</v>
      </c>
      <c r="M703" s="5" t="s">
        <v>11567</v>
      </c>
      <c r="N703" s="5" t="s">
        <v>11768</v>
      </c>
      <c r="O703" s="5" t="s">
        <v>15255</v>
      </c>
      <c r="P703" s="5" t="s">
        <v>10816</v>
      </c>
      <c r="Q703" s="5">
        <v>24467973</v>
      </c>
      <c r="R703" s="5">
        <v>24467973</v>
      </c>
      <c r="S703" t="s">
        <v>42</v>
      </c>
      <c r="T703" t="s">
        <v>6615</v>
      </c>
      <c r="U703" t="s">
        <v>17418</v>
      </c>
      <c r="V703" t="s">
        <v>14553</v>
      </c>
    </row>
    <row r="704" spans="1:22" ht="15" x14ac:dyDescent="0.35">
      <c r="A704" s="5" t="s">
        <v>2326</v>
      </c>
      <c r="B704" s="344" t="s">
        <v>1043</v>
      </c>
      <c r="C704" s="5" t="s">
        <v>79</v>
      </c>
      <c r="D704" s="5" t="s">
        <v>89</v>
      </c>
      <c r="E704" s="5" t="s">
        <v>11</v>
      </c>
      <c r="F704" s="5" t="s">
        <v>45</v>
      </c>
      <c r="G704" s="5" t="s">
        <v>8</v>
      </c>
      <c r="H704" s="5" t="s">
        <v>14</v>
      </c>
      <c r="I704" s="360" t="s">
        <v>7895</v>
      </c>
      <c r="K704" s="5" t="s">
        <v>89</v>
      </c>
      <c r="L704" s="5" t="s">
        <v>11555</v>
      </c>
      <c r="M704" s="5" t="s">
        <v>11876</v>
      </c>
      <c r="N704" s="5" t="s">
        <v>79</v>
      </c>
      <c r="O704" s="5" t="s">
        <v>15255</v>
      </c>
      <c r="P704" s="5" t="s">
        <v>8366</v>
      </c>
      <c r="Q704" s="5">
        <v>24941852</v>
      </c>
      <c r="R704" s="5">
        <v>24941852</v>
      </c>
      <c r="S704" t="s">
        <v>42</v>
      </c>
      <c r="T704" t="s">
        <v>2325</v>
      </c>
      <c r="U704" t="s">
        <v>17419</v>
      </c>
      <c r="V704" t="s">
        <v>79</v>
      </c>
    </row>
    <row r="705" spans="1:22" ht="15" x14ac:dyDescent="0.35">
      <c r="A705" s="5" t="s">
        <v>13492</v>
      </c>
      <c r="B705" s="344" t="s">
        <v>13493</v>
      </c>
      <c r="C705" s="5" t="s">
        <v>13494</v>
      </c>
      <c r="D705" s="5" t="s">
        <v>89</v>
      </c>
      <c r="E705" s="5" t="s">
        <v>15</v>
      </c>
      <c r="F705" s="5" t="s">
        <v>45</v>
      </c>
      <c r="G705" s="5" t="s">
        <v>9</v>
      </c>
      <c r="H705" s="5" t="s">
        <v>6</v>
      </c>
      <c r="I705" s="360" t="s">
        <v>7896</v>
      </c>
      <c r="K705" s="5" t="s">
        <v>89</v>
      </c>
      <c r="L705" s="5" t="s">
        <v>11566</v>
      </c>
      <c r="M705" s="5" t="s">
        <v>11566</v>
      </c>
      <c r="N705" s="5" t="s">
        <v>13494</v>
      </c>
      <c r="O705" s="5" t="s">
        <v>15255</v>
      </c>
      <c r="P705" s="5" t="s">
        <v>16385</v>
      </c>
      <c r="Q705" s="5">
        <v>60691364</v>
      </c>
      <c r="S705" t="s">
        <v>42</v>
      </c>
      <c r="T705" t="s">
        <v>313</v>
      </c>
      <c r="U705" t="s">
        <v>17420</v>
      </c>
      <c r="V705" t="s">
        <v>13494</v>
      </c>
    </row>
    <row r="706" spans="1:22" ht="15" x14ac:dyDescent="0.35">
      <c r="A706" s="5" t="s">
        <v>2119</v>
      </c>
      <c r="B706" s="344" t="s">
        <v>347</v>
      </c>
      <c r="C706" s="5" t="s">
        <v>2120</v>
      </c>
      <c r="D706" s="5" t="s">
        <v>89</v>
      </c>
      <c r="E706" s="5" t="s">
        <v>15</v>
      </c>
      <c r="F706" s="5" t="s">
        <v>45</v>
      </c>
      <c r="G706" s="5" t="s">
        <v>15</v>
      </c>
      <c r="H706" s="5" t="s">
        <v>7</v>
      </c>
      <c r="I706" s="360" t="s">
        <v>7930</v>
      </c>
      <c r="K706" s="5" t="s">
        <v>89</v>
      </c>
      <c r="L706" s="5" t="s">
        <v>12483</v>
      </c>
      <c r="M706" s="5" t="s">
        <v>11564</v>
      </c>
      <c r="N706" s="5" t="s">
        <v>11564</v>
      </c>
      <c r="O706" s="5" t="s">
        <v>15255</v>
      </c>
      <c r="P706" s="5" t="s">
        <v>15549</v>
      </c>
      <c r="Q706" s="5">
        <v>24289774</v>
      </c>
      <c r="R706" s="5">
        <v>24283362</v>
      </c>
      <c r="S706" t="s">
        <v>42</v>
      </c>
      <c r="T706" t="s">
        <v>7564</v>
      </c>
      <c r="U706" t="s">
        <v>17421</v>
      </c>
      <c r="V706" t="s">
        <v>2120</v>
      </c>
    </row>
    <row r="707" spans="1:22" ht="15" x14ac:dyDescent="0.35">
      <c r="A707" s="5" t="s">
        <v>2142</v>
      </c>
      <c r="B707" s="344" t="s">
        <v>2143</v>
      </c>
      <c r="C707" s="5" t="s">
        <v>8263</v>
      </c>
      <c r="D707" s="5" t="s">
        <v>89</v>
      </c>
      <c r="E707" s="5" t="s">
        <v>14</v>
      </c>
      <c r="F707" s="5" t="s">
        <v>45</v>
      </c>
      <c r="G707" s="5" t="s">
        <v>10</v>
      </c>
      <c r="H707" s="5" t="s">
        <v>8</v>
      </c>
      <c r="I707" s="360" t="s">
        <v>7902</v>
      </c>
      <c r="K707" s="5" t="s">
        <v>89</v>
      </c>
      <c r="L707" s="5" t="s">
        <v>11567</v>
      </c>
      <c r="M707" s="5" t="s">
        <v>750</v>
      </c>
      <c r="N707" s="5" t="s">
        <v>750</v>
      </c>
      <c r="O707" s="5" t="s">
        <v>15255</v>
      </c>
      <c r="P707" s="5" t="s">
        <v>11724</v>
      </c>
      <c r="Q707" s="5">
        <v>24466845</v>
      </c>
      <c r="R707" s="5">
        <v>24467476</v>
      </c>
      <c r="S707" t="s">
        <v>42</v>
      </c>
      <c r="T707" t="s">
        <v>6616</v>
      </c>
      <c r="U707" t="s">
        <v>17422</v>
      </c>
      <c r="V707" t="s">
        <v>15748</v>
      </c>
    </row>
    <row r="708" spans="1:22" ht="15" x14ac:dyDescent="0.35">
      <c r="A708" s="5" t="s">
        <v>1840</v>
      </c>
      <c r="B708" s="344" t="s">
        <v>1841</v>
      </c>
      <c r="C708" s="5" t="s">
        <v>180</v>
      </c>
      <c r="D708" s="5" t="s">
        <v>89</v>
      </c>
      <c r="E708" s="5" t="s">
        <v>7</v>
      </c>
      <c r="F708" s="5" t="s">
        <v>45</v>
      </c>
      <c r="G708" s="5" t="s">
        <v>6</v>
      </c>
      <c r="H708" s="5" t="s">
        <v>6</v>
      </c>
      <c r="I708" s="360" t="s">
        <v>7862</v>
      </c>
      <c r="K708" s="5" t="s">
        <v>89</v>
      </c>
      <c r="L708" s="5" t="s">
        <v>89</v>
      </c>
      <c r="M708" s="5" t="s">
        <v>89</v>
      </c>
      <c r="N708" s="5" t="s">
        <v>89</v>
      </c>
      <c r="O708" s="5" t="s">
        <v>15255</v>
      </c>
      <c r="P708" s="5" t="s">
        <v>13004</v>
      </c>
      <c r="Q708" s="5">
        <v>24410791</v>
      </c>
      <c r="R708" s="5">
        <v>24426657</v>
      </c>
      <c r="S708" t="s">
        <v>42</v>
      </c>
      <c r="T708" t="s">
        <v>6939</v>
      </c>
      <c r="U708" t="s">
        <v>17423</v>
      </c>
      <c r="V708" t="s">
        <v>180</v>
      </c>
    </row>
    <row r="709" spans="1:22" ht="15" x14ac:dyDescent="0.35">
      <c r="A709" s="5" t="s">
        <v>1909</v>
      </c>
      <c r="B709" s="344" t="s">
        <v>114</v>
      </c>
      <c r="C709" s="5" t="s">
        <v>1910</v>
      </c>
      <c r="D709" s="5" t="s">
        <v>89</v>
      </c>
      <c r="E709" s="5" t="s">
        <v>7</v>
      </c>
      <c r="F709" s="5" t="s">
        <v>45</v>
      </c>
      <c r="G709" s="5" t="s">
        <v>6</v>
      </c>
      <c r="H709" s="5" t="s">
        <v>9</v>
      </c>
      <c r="I709" s="360" t="s">
        <v>7865</v>
      </c>
      <c r="K709" s="5" t="s">
        <v>89</v>
      </c>
      <c r="L709" s="5" t="s">
        <v>89</v>
      </c>
      <c r="M709" s="5" t="s">
        <v>231</v>
      </c>
      <c r="N709" s="5" t="s">
        <v>11548</v>
      </c>
      <c r="O709" s="5" t="s">
        <v>15255</v>
      </c>
      <c r="P709" s="5" t="s">
        <v>9408</v>
      </c>
      <c r="Q709" s="5">
        <v>24306151</v>
      </c>
      <c r="R709" s="5">
        <v>24306151</v>
      </c>
      <c r="S709" t="s">
        <v>42</v>
      </c>
      <c r="T709" t="s">
        <v>697</v>
      </c>
      <c r="U709" t="s">
        <v>17424</v>
      </c>
      <c r="V709" t="s">
        <v>1910</v>
      </c>
    </row>
    <row r="710" spans="1:22" ht="15" x14ac:dyDescent="0.35">
      <c r="A710" s="5" t="s">
        <v>2145</v>
      </c>
      <c r="B710" s="344" t="s">
        <v>2146</v>
      </c>
      <c r="C710" s="5" t="s">
        <v>44</v>
      </c>
      <c r="D710" s="5" t="s">
        <v>89</v>
      </c>
      <c r="E710" s="5" t="s">
        <v>14</v>
      </c>
      <c r="F710" s="5" t="s">
        <v>45</v>
      </c>
      <c r="G710" s="5" t="s">
        <v>10</v>
      </c>
      <c r="H710" s="5" t="s">
        <v>9</v>
      </c>
      <c r="I710" s="360" t="s">
        <v>7903</v>
      </c>
      <c r="K710" s="5" t="s">
        <v>89</v>
      </c>
      <c r="L710" s="5" t="s">
        <v>11567</v>
      </c>
      <c r="M710" s="5" t="s">
        <v>249</v>
      </c>
      <c r="N710" s="5" t="s">
        <v>44</v>
      </c>
      <c r="O710" s="5" t="s">
        <v>15255</v>
      </c>
      <c r="P710" s="5" t="s">
        <v>15760</v>
      </c>
      <c r="Q710" s="5">
        <v>24468987</v>
      </c>
      <c r="R710" s="5">
        <v>24468987</v>
      </c>
      <c r="S710" t="s">
        <v>42</v>
      </c>
      <c r="T710" t="s">
        <v>2039</v>
      </c>
      <c r="U710" t="s">
        <v>17425</v>
      </c>
      <c r="V710" t="s">
        <v>44</v>
      </c>
    </row>
    <row r="711" spans="1:22" ht="15" x14ac:dyDescent="0.35">
      <c r="A711" s="5" t="s">
        <v>1891</v>
      </c>
      <c r="B711" s="344" t="s">
        <v>904</v>
      </c>
      <c r="C711" s="5" t="s">
        <v>1892</v>
      </c>
      <c r="D711" s="5" t="s">
        <v>89</v>
      </c>
      <c r="E711" s="5" t="s">
        <v>9</v>
      </c>
      <c r="F711" s="5" t="s">
        <v>45</v>
      </c>
      <c r="G711" s="5" t="s">
        <v>6</v>
      </c>
      <c r="H711" s="5" t="s">
        <v>10</v>
      </c>
      <c r="I711" s="360" t="s">
        <v>7866</v>
      </c>
      <c r="K711" s="5" t="s">
        <v>89</v>
      </c>
      <c r="L711" s="5" t="s">
        <v>89</v>
      </c>
      <c r="M711" s="5" t="s">
        <v>1887</v>
      </c>
      <c r="N711" s="5" t="s">
        <v>11549</v>
      </c>
      <c r="O711" s="5" t="s">
        <v>15255</v>
      </c>
      <c r="P711" s="5" t="s">
        <v>10813</v>
      </c>
      <c r="Q711" s="5">
        <v>24381153</v>
      </c>
      <c r="R711" s="5">
        <v>24381153</v>
      </c>
      <c r="S711" t="s">
        <v>42</v>
      </c>
      <c r="T711" t="s">
        <v>653</v>
      </c>
      <c r="U711" t="s">
        <v>17426</v>
      </c>
      <c r="V711" t="s">
        <v>1892</v>
      </c>
    </row>
    <row r="712" spans="1:22" ht="15" x14ac:dyDescent="0.35">
      <c r="A712" s="5" t="s">
        <v>2096</v>
      </c>
      <c r="B712" s="344" t="s">
        <v>1665</v>
      </c>
      <c r="C712" s="5" t="s">
        <v>8242</v>
      </c>
      <c r="D712" s="5" t="s">
        <v>89</v>
      </c>
      <c r="E712" s="5" t="s">
        <v>15</v>
      </c>
      <c r="F712" s="5" t="s">
        <v>45</v>
      </c>
      <c r="G712" s="5" t="s">
        <v>15</v>
      </c>
      <c r="H712" s="5" t="s">
        <v>10</v>
      </c>
      <c r="I712" s="360" t="s">
        <v>7933</v>
      </c>
      <c r="K712" s="5" t="s">
        <v>89</v>
      </c>
      <c r="L712" s="5" t="s">
        <v>12483</v>
      </c>
      <c r="M712" s="5" t="s">
        <v>15630</v>
      </c>
      <c r="N712" s="5" t="s">
        <v>11702</v>
      </c>
      <c r="O712" s="5" t="s">
        <v>15255</v>
      </c>
      <c r="P712" s="5" t="s">
        <v>15631</v>
      </c>
      <c r="Q712" s="5">
        <v>24282249</v>
      </c>
      <c r="R712" s="5">
        <v>24278987</v>
      </c>
      <c r="S712" t="s">
        <v>42</v>
      </c>
      <c r="T712" t="s">
        <v>2095</v>
      </c>
      <c r="U712" t="s">
        <v>17427</v>
      </c>
      <c r="V712" t="s">
        <v>15632</v>
      </c>
    </row>
    <row r="713" spans="1:22" ht="15" x14ac:dyDescent="0.35">
      <c r="A713" s="5" t="s">
        <v>1951</v>
      </c>
      <c r="B713" s="344" t="s">
        <v>411</v>
      </c>
      <c r="C713" s="5" t="s">
        <v>1952</v>
      </c>
      <c r="D713" s="5" t="s">
        <v>89</v>
      </c>
      <c r="E713" s="5" t="s">
        <v>16</v>
      </c>
      <c r="F713" s="5" t="s">
        <v>45</v>
      </c>
      <c r="G713" s="5" t="s">
        <v>8</v>
      </c>
      <c r="H713" s="5" t="s">
        <v>10</v>
      </c>
      <c r="I713" s="360" t="s">
        <v>7893</v>
      </c>
      <c r="K713" s="5" t="s">
        <v>89</v>
      </c>
      <c r="L713" s="5" t="s">
        <v>11555</v>
      </c>
      <c r="M713" s="5" t="s">
        <v>14396</v>
      </c>
      <c r="N713" s="5" t="s">
        <v>11552</v>
      </c>
      <c r="O713" s="5" t="s">
        <v>15255</v>
      </c>
      <c r="P713" s="5" t="s">
        <v>14397</v>
      </c>
      <c r="Q713" s="5">
        <v>24584021</v>
      </c>
      <c r="R713" s="5">
        <v>24584021</v>
      </c>
      <c r="S713" t="s">
        <v>42</v>
      </c>
      <c r="T713" t="s">
        <v>1950</v>
      </c>
      <c r="U713" t="s">
        <v>17428</v>
      </c>
      <c r="V713" t="s">
        <v>1952</v>
      </c>
    </row>
    <row r="714" spans="1:22" ht="15" x14ac:dyDescent="0.35">
      <c r="A714" s="5" t="s">
        <v>1972</v>
      </c>
      <c r="B714" s="344" t="s">
        <v>253</v>
      </c>
      <c r="C714" s="5" t="s">
        <v>1973</v>
      </c>
      <c r="D714" s="5" t="s">
        <v>89</v>
      </c>
      <c r="E714" s="5" t="s">
        <v>16</v>
      </c>
      <c r="F714" s="5" t="s">
        <v>45</v>
      </c>
      <c r="G714" s="5" t="s">
        <v>8</v>
      </c>
      <c r="H714" s="5" t="s">
        <v>12</v>
      </c>
      <c r="I714" s="360" t="s">
        <v>7894</v>
      </c>
      <c r="K714" s="5" t="s">
        <v>89</v>
      </c>
      <c r="L714" s="5" t="s">
        <v>11555</v>
      </c>
      <c r="M714" s="5" t="s">
        <v>1973</v>
      </c>
      <c r="N714" s="5" t="s">
        <v>1973</v>
      </c>
      <c r="O714" s="5" t="s">
        <v>15255</v>
      </c>
      <c r="P714" s="5" t="s">
        <v>15548</v>
      </c>
      <c r="Q714" s="5">
        <v>24941744</v>
      </c>
      <c r="R714" s="5">
        <v>24941744</v>
      </c>
      <c r="S714" t="s">
        <v>42</v>
      </c>
      <c r="T714" t="s">
        <v>1971</v>
      </c>
      <c r="U714" t="s">
        <v>17429</v>
      </c>
      <c r="V714" t="s">
        <v>1973</v>
      </c>
    </row>
    <row r="715" spans="1:22" ht="15" x14ac:dyDescent="0.35">
      <c r="A715" s="5" t="s">
        <v>1935</v>
      </c>
      <c r="B715" s="344" t="s">
        <v>1936</v>
      </c>
      <c r="C715" s="5" t="s">
        <v>1076</v>
      </c>
      <c r="D715" s="5" t="s">
        <v>89</v>
      </c>
      <c r="E715" s="5" t="s">
        <v>8</v>
      </c>
      <c r="F715" s="5" t="s">
        <v>45</v>
      </c>
      <c r="G715" s="5" t="s">
        <v>6</v>
      </c>
      <c r="H715" s="5" t="s">
        <v>21</v>
      </c>
      <c r="I715" s="360" t="s">
        <v>7873</v>
      </c>
      <c r="K715" s="5" t="s">
        <v>89</v>
      </c>
      <c r="L715" s="5" t="s">
        <v>89</v>
      </c>
      <c r="M715" s="5" t="s">
        <v>1399</v>
      </c>
      <c r="N715" s="5" t="s">
        <v>1076</v>
      </c>
      <c r="O715" s="5" t="s">
        <v>15255</v>
      </c>
      <c r="P715" s="5" t="s">
        <v>6700</v>
      </c>
      <c r="Q715" s="5">
        <v>24331252</v>
      </c>
      <c r="R715" s="5">
        <v>24332829</v>
      </c>
      <c r="S715" t="s">
        <v>42</v>
      </c>
      <c r="T715" t="s">
        <v>1934</v>
      </c>
      <c r="U715" t="s">
        <v>17430</v>
      </c>
      <c r="V715" t="s">
        <v>1076</v>
      </c>
    </row>
    <row r="716" spans="1:22" ht="15" x14ac:dyDescent="0.35">
      <c r="A716" s="5" t="s">
        <v>2105</v>
      </c>
      <c r="B716" s="344" t="s">
        <v>1039</v>
      </c>
      <c r="C716" s="5" t="s">
        <v>2106</v>
      </c>
      <c r="D716" s="5" t="s">
        <v>89</v>
      </c>
      <c r="E716" s="5" t="s">
        <v>15</v>
      </c>
      <c r="F716" s="5" t="s">
        <v>45</v>
      </c>
      <c r="G716" s="5" t="s">
        <v>9</v>
      </c>
      <c r="H716" s="5" t="s">
        <v>6</v>
      </c>
      <c r="I716" s="360" t="s">
        <v>7896</v>
      </c>
      <c r="K716" s="5" t="s">
        <v>89</v>
      </c>
      <c r="L716" s="5" t="s">
        <v>11566</v>
      </c>
      <c r="M716" s="5" t="s">
        <v>11566</v>
      </c>
      <c r="N716" s="5" t="s">
        <v>290</v>
      </c>
      <c r="O716" s="5" t="s">
        <v>15255</v>
      </c>
      <c r="P716" s="5" t="s">
        <v>7643</v>
      </c>
      <c r="Q716" s="5">
        <v>24286162</v>
      </c>
      <c r="R716" s="5">
        <v>24286162</v>
      </c>
      <c r="S716" t="s">
        <v>42</v>
      </c>
      <c r="T716" t="s">
        <v>2049</v>
      </c>
      <c r="U716" t="s">
        <v>17431</v>
      </c>
      <c r="V716" t="s">
        <v>2106</v>
      </c>
    </row>
    <row r="717" spans="1:22" ht="15" x14ac:dyDescent="0.35">
      <c r="A717" s="5" t="s">
        <v>6292</v>
      </c>
      <c r="B717" s="344" t="s">
        <v>844</v>
      </c>
      <c r="C717" s="5" t="s">
        <v>14392</v>
      </c>
      <c r="D717" s="5" t="s">
        <v>89</v>
      </c>
      <c r="E717" s="5" t="s">
        <v>6</v>
      </c>
      <c r="F717" s="5" t="s">
        <v>45</v>
      </c>
      <c r="G717" s="5" t="s">
        <v>6</v>
      </c>
      <c r="H717" s="5" t="s">
        <v>6</v>
      </c>
      <c r="I717" s="360" t="s">
        <v>7862</v>
      </c>
      <c r="K717" s="5" t="s">
        <v>89</v>
      </c>
      <c r="L717" s="5" t="s">
        <v>89</v>
      </c>
      <c r="M717" s="5" t="s">
        <v>89</v>
      </c>
      <c r="N717" s="5" t="s">
        <v>15496</v>
      </c>
      <c r="O717" s="5" t="s">
        <v>15255</v>
      </c>
      <c r="P717" s="5" t="s">
        <v>15499</v>
      </c>
      <c r="Q717" s="5">
        <v>24413754</v>
      </c>
      <c r="R717" s="5">
        <v>24413754</v>
      </c>
      <c r="S717" t="s">
        <v>45</v>
      </c>
      <c r="T717" t="s">
        <v>13574</v>
      </c>
    </row>
    <row r="718" spans="1:22" ht="15" x14ac:dyDescent="0.35">
      <c r="A718" s="5" t="s">
        <v>1958</v>
      </c>
      <c r="B718" s="344" t="s">
        <v>525</v>
      </c>
      <c r="C718" s="5" t="s">
        <v>1959</v>
      </c>
      <c r="D718" s="5" t="s">
        <v>89</v>
      </c>
      <c r="E718" s="5" t="s">
        <v>10</v>
      </c>
      <c r="F718" s="5" t="s">
        <v>45</v>
      </c>
      <c r="G718" s="5" t="s">
        <v>6</v>
      </c>
      <c r="H718" s="5" t="s">
        <v>22</v>
      </c>
      <c r="I718" s="360" t="s">
        <v>7874</v>
      </c>
      <c r="K718" s="5" t="s">
        <v>89</v>
      </c>
      <c r="L718" s="5" t="s">
        <v>89</v>
      </c>
      <c r="M718" s="5" t="s">
        <v>12183</v>
      </c>
      <c r="N718" s="5" t="s">
        <v>603</v>
      </c>
      <c r="O718" s="5" t="s">
        <v>15255</v>
      </c>
      <c r="P718" s="5" t="s">
        <v>14398</v>
      </c>
      <c r="Q718" s="5">
        <v>24876104</v>
      </c>
      <c r="R718" s="5">
        <v>24846104</v>
      </c>
      <c r="S718" t="s">
        <v>42</v>
      </c>
      <c r="T718" t="s">
        <v>1957</v>
      </c>
      <c r="U718" t="s">
        <v>17432</v>
      </c>
      <c r="V718" t="s">
        <v>1959</v>
      </c>
    </row>
    <row r="719" spans="1:22" ht="15" x14ac:dyDescent="0.35">
      <c r="A719" s="5" t="s">
        <v>1986</v>
      </c>
      <c r="B719" s="344" t="s">
        <v>595</v>
      </c>
      <c r="C719" s="5" t="s">
        <v>1987</v>
      </c>
      <c r="D719" s="5" t="s">
        <v>89</v>
      </c>
      <c r="E719" s="5" t="s">
        <v>16</v>
      </c>
      <c r="F719" s="5" t="s">
        <v>45</v>
      </c>
      <c r="G719" s="5" t="s">
        <v>8</v>
      </c>
      <c r="H719" s="5" t="s">
        <v>6</v>
      </c>
      <c r="I719" s="360" t="s">
        <v>7889</v>
      </c>
      <c r="K719" s="5" t="s">
        <v>89</v>
      </c>
      <c r="L719" s="5" t="s">
        <v>11555</v>
      </c>
      <c r="M719" s="5" t="s">
        <v>11555</v>
      </c>
      <c r="N719" s="5" t="s">
        <v>11560</v>
      </c>
      <c r="O719" s="5" t="s">
        <v>15255</v>
      </c>
      <c r="P719" s="5" t="s">
        <v>14402</v>
      </c>
      <c r="Q719" s="5">
        <v>24943303</v>
      </c>
      <c r="R719" s="5">
        <v>24943303</v>
      </c>
      <c r="S719" t="s">
        <v>42</v>
      </c>
      <c r="T719" t="s">
        <v>1985</v>
      </c>
      <c r="U719" t="s">
        <v>17433</v>
      </c>
      <c r="V719" t="s">
        <v>1987</v>
      </c>
    </row>
    <row r="720" spans="1:22" ht="15" x14ac:dyDescent="0.35">
      <c r="A720" s="5" t="s">
        <v>2000</v>
      </c>
      <c r="B720" s="344" t="s">
        <v>990</v>
      </c>
      <c r="C720" s="5" t="s">
        <v>8480</v>
      </c>
      <c r="D720" s="5" t="s">
        <v>89</v>
      </c>
      <c r="E720" s="5" t="s">
        <v>16</v>
      </c>
      <c r="F720" s="5" t="s">
        <v>45</v>
      </c>
      <c r="G720" s="5" t="s">
        <v>8</v>
      </c>
      <c r="H720" s="5" t="s">
        <v>12</v>
      </c>
      <c r="I720" s="360" t="s">
        <v>7894</v>
      </c>
      <c r="K720" s="5" t="s">
        <v>89</v>
      </c>
      <c r="L720" s="5" t="s">
        <v>11555</v>
      </c>
      <c r="M720" s="5" t="s">
        <v>1973</v>
      </c>
      <c r="N720" s="5" t="s">
        <v>11561</v>
      </c>
      <c r="O720" s="5" t="s">
        <v>15255</v>
      </c>
      <c r="P720" s="5" t="s">
        <v>5854</v>
      </c>
      <c r="Q720" s="5">
        <v>24947013</v>
      </c>
      <c r="R720" s="5">
        <v>24947013</v>
      </c>
      <c r="S720" t="s">
        <v>42</v>
      </c>
      <c r="T720" t="s">
        <v>1999</v>
      </c>
      <c r="U720" t="s">
        <v>17434</v>
      </c>
      <c r="V720" t="s">
        <v>8480</v>
      </c>
    </row>
    <row r="721" spans="1:22" ht="15" x14ac:dyDescent="0.35">
      <c r="A721" s="5" t="s">
        <v>1830</v>
      </c>
      <c r="B721" s="344" t="s">
        <v>867</v>
      </c>
      <c r="C721" s="5" t="s">
        <v>1831</v>
      </c>
      <c r="D721" s="5" t="s">
        <v>89</v>
      </c>
      <c r="E721" s="5" t="s">
        <v>7</v>
      </c>
      <c r="F721" s="5" t="s">
        <v>45</v>
      </c>
      <c r="G721" s="5" t="s">
        <v>6</v>
      </c>
      <c r="H721" s="5" t="s">
        <v>15</v>
      </c>
      <c r="I721" s="360" t="s">
        <v>7870</v>
      </c>
      <c r="K721" s="5" t="s">
        <v>89</v>
      </c>
      <c r="L721" s="5" t="s">
        <v>89</v>
      </c>
      <c r="M721" s="5" t="s">
        <v>11544</v>
      </c>
      <c r="N721" s="5" t="s">
        <v>11544</v>
      </c>
      <c r="O721" s="5" t="s">
        <v>15255</v>
      </c>
      <c r="P721" s="5" t="s">
        <v>15540</v>
      </c>
      <c r="Q721" s="5">
        <v>24414692</v>
      </c>
      <c r="R721" s="5">
        <v>24414692</v>
      </c>
      <c r="S721" t="s">
        <v>42</v>
      </c>
      <c r="T721" t="s">
        <v>1829</v>
      </c>
      <c r="U721" t="s">
        <v>17435</v>
      </c>
      <c r="V721" t="s">
        <v>1831</v>
      </c>
    </row>
    <row r="722" spans="1:22" ht="15" x14ac:dyDescent="0.35">
      <c r="A722" s="5" t="s">
        <v>1868</v>
      </c>
      <c r="B722" s="344" t="s">
        <v>878</v>
      </c>
      <c r="C722" s="5" t="s">
        <v>1869</v>
      </c>
      <c r="D722" s="5" t="s">
        <v>89</v>
      </c>
      <c r="E722" s="5" t="s">
        <v>8</v>
      </c>
      <c r="F722" s="5" t="s">
        <v>45</v>
      </c>
      <c r="G722" s="5" t="s">
        <v>6</v>
      </c>
      <c r="H722" s="5" t="s">
        <v>12</v>
      </c>
      <c r="I722" s="360" t="s">
        <v>7868</v>
      </c>
      <c r="K722" s="5" t="s">
        <v>89</v>
      </c>
      <c r="L722" s="5" t="s">
        <v>89</v>
      </c>
      <c r="M722" s="5" t="s">
        <v>759</v>
      </c>
      <c r="N722" s="5" t="s">
        <v>656</v>
      </c>
      <c r="O722" s="5" t="s">
        <v>15255</v>
      </c>
      <c r="P722" s="5" t="s">
        <v>13005</v>
      </c>
      <c r="Q722" s="5">
        <v>24496162</v>
      </c>
      <c r="R722" s="5">
        <v>24496162</v>
      </c>
      <c r="S722" t="s">
        <v>42</v>
      </c>
      <c r="T722" t="s">
        <v>986</v>
      </c>
      <c r="U722" t="s">
        <v>17436</v>
      </c>
      <c r="V722" t="s">
        <v>1869</v>
      </c>
    </row>
    <row r="723" spans="1:22" ht="15" x14ac:dyDescent="0.35">
      <c r="A723" s="5" t="s">
        <v>1870</v>
      </c>
      <c r="B723" s="344" t="s">
        <v>1872</v>
      </c>
      <c r="C723" s="5" t="s">
        <v>1871</v>
      </c>
      <c r="D723" s="5" t="s">
        <v>89</v>
      </c>
      <c r="E723" s="5" t="s">
        <v>8</v>
      </c>
      <c r="F723" s="5" t="s">
        <v>45</v>
      </c>
      <c r="G723" s="5" t="s">
        <v>6</v>
      </c>
      <c r="H723" s="5" t="s">
        <v>11</v>
      </c>
      <c r="I723" s="360" t="s">
        <v>7867</v>
      </c>
      <c r="K723" s="5" t="s">
        <v>89</v>
      </c>
      <c r="L723" s="5" t="s">
        <v>89</v>
      </c>
      <c r="M723" s="5" t="s">
        <v>249</v>
      </c>
      <c r="N723" s="5" t="s">
        <v>845</v>
      </c>
      <c r="O723" s="5" t="s">
        <v>15255</v>
      </c>
      <c r="P723" s="5" t="s">
        <v>11492</v>
      </c>
      <c r="Q723" s="5">
        <v>24436595</v>
      </c>
      <c r="R723" s="5">
        <v>24436595</v>
      </c>
      <c r="S723" t="s">
        <v>42</v>
      </c>
      <c r="T723" t="s">
        <v>6879</v>
      </c>
      <c r="U723" t="s">
        <v>17437</v>
      </c>
      <c r="V723" t="s">
        <v>1871</v>
      </c>
    </row>
    <row r="724" spans="1:22" ht="15" x14ac:dyDescent="0.35">
      <c r="A724" s="5" t="s">
        <v>2148</v>
      </c>
      <c r="B724" s="344" t="s">
        <v>2150</v>
      </c>
      <c r="C724" s="5" t="s">
        <v>2149</v>
      </c>
      <c r="D724" s="5" t="s">
        <v>89</v>
      </c>
      <c r="E724" s="5" t="s">
        <v>14</v>
      </c>
      <c r="F724" s="5" t="s">
        <v>45</v>
      </c>
      <c r="G724" s="5" t="s">
        <v>10</v>
      </c>
      <c r="H724" s="5" t="s">
        <v>7</v>
      </c>
      <c r="I724" s="360" t="s">
        <v>7901</v>
      </c>
      <c r="K724" s="5" t="s">
        <v>89</v>
      </c>
      <c r="L724" s="5" t="s">
        <v>11567</v>
      </c>
      <c r="M724" s="5" t="s">
        <v>2135</v>
      </c>
      <c r="N724" s="5" t="s">
        <v>2149</v>
      </c>
      <c r="O724" s="5" t="s">
        <v>15255</v>
      </c>
      <c r="P724" s="5" t="s">
        <v>15744</v>
      </c>
      <c r="Q724" s="5">
        <v>24550238</v>
      </c>
      <c r="S724" t="s">
        <v>42</v>
      </c>
      <c r="T724" t="s">
        <v>2147</v>
      </c>
      <c r="U724" t="s">
        <v>17438</v>
      </c>
      <c r="V724" t="s">
        <v>2149</v>
      </c>
    </row>
    <row r="725" spans="1:22" ht="15" x14ac:dyDescent="0.35">
      <c r="A725" s="5" t="s">
        <v>2033</v>
      </c>
      <c r="B725" s="344" t="s">
        <v>2034</v>
      </c>
      <c r="C725" s="5" t="s">
        <v>14587</v>
      </c>
      <c r="D725" s="5" t="s">
        <v>89</v>
      </c>
      <c r="E725" s="5" t="s">
        <v>12</v>
      </c>
      <c r="F725" s="5" t="s">
        <v>45</v>
      </c>
      <c r="G725" s="5" t="s">
        <v>14</v>
      </c>
      <c r="H725" s="5" t="s">
        <v>10</v>
      </c>
      <c r="I725" s="360" t="s">
        <v>7928</v>
      </c>
      <c r="K725" s="5" t="s">
        <v>89</v>
      </c>
      <c r="L725" s="5" t="s">
        <v>11518</v>
      </c>
      <c r="M725" s="5" t="s">
        <v>15733</v>
      </c>
      <c r="N725" s="5" t="s">
        <v>11843</v>
      </c>
      <c r="O725" s="5" t="s">
        <v>15255</v>
      </c>
      <c r="P725" s="5" t="s">
        <v>13244</v>
      </c>
      <c r="Q725" s="5">
        <v>24820071</v>
      </c>
      <c r="R725" s="5">
        <v>24820071</v>
      </c>
      <c r="S725" t="s">
        <v>42</v>
      </c>
      <c r="T725" t="s">
        <v>2032</v>
      </c>
      <c r="U725" t="s">
        <v>17439</v>
      </c>
      <c r="V725" t="s">
        <v>14587</v>
      </c>
    </row>
    <row r="726" spans="1:22" ht="15" x14ac:dyDescent="0.35">
      <c r="A726" s="5" t="s">
        <v>1885</v>
      </c>
      <c r="B726" s="344" t="s">
        <v>879</v>
      </c>
      <c r="C726" s="5" t="s">
        <v>14393</v>
      </c>
      <c r="D726" s="5" t="s">
        <v>89</v>
      </c>
      <c r="E726" s="5" t="s">
        <v>8</v>
      </c>
      <c r="F726" s="5" t="s">
        <v>45</v>
      </c>
      <c r="G726" s="5" t="s">
        <v>6</v>
      </c>
      <c r="H726" s="5" t="s">
        <v>12</v>
      </c>
      <c r="I726" s="360" t="s">
        <v>7868</v>
      </c>
      <c r="K726" s="5" t="s">
        <v>89</v>
      </c>
      <c r="L726" s="5" t="s">
        <v>89</v>
      </c>
      <c r="M726" s="5" t="s">
        <v>759</v>
      </c>
      <c r="N726" s="5" t="s">
        <v>759</v>
      </c>
      <c r="O726" s="5" t="s">
        <v>15255</v>
      </c>
      <c r="P726" s="5" t="s">
        <v>15541</v>
      </c>
      <c r="Q726" s="5">
        <v>24496555</v>
      </c>
      <c r="R726" s="5">
        <v>24496555</v>
      </c>
      <c r="S726" t="s">
        <v>42</v>
      </c>
      <c r="T726" t="s">
        <v>670</v>
      </c>
      <c r="U726" t="s">
        <v>17440</v>
      </c>
      <c r="V726" t="s">
        <v>14393</v>
      </c>
    </row>
    <row r="727" spans="1:22" ht="15" x14ac:dyDescent="0.35">
      <c r="A727" s="5" t="s">
        <v>15382</v>
      </c>
      <c r="B727" s="344" t="s">
        <v>907</v>
      </c>
      <c r="C727" s="5" t="s">
        <v>231</v>
      </c>
      <c r="D727" s="5" t="s">
        <v>89</v>
      </c>
      <c r="E727" s="5" t="s">
        <v>9</v>
      </c>
      <c r="F727" s="5" t="s">
        <v>45</v>
      </c>
      <c r="G727" s="5" t="s">
        <v>6</v>
      </c>
      <c r="H727" s="5" t="s">
        <v>9</v>
      </c>
      <c r="I727" s="360" t="s">
        <v>7865</v>
      </c>
      <c r="K727" s="5" t="s">
        <v>89</v>
      </c>
      <c r="L727" s="5" t="s">
        <v>89</v>
      </c>
      <c r="M727" s="5" t="s">
        <v>231</v>
      </c>
      <c r="N727" s="5" t="s">
        <v>9997</v>
      </c>
      <c r="O727" s="5" t="s">
        <v>15255</v>
      </c>
      <c r="P727" s="5" t="s">
        <v>15543</v>
      </c>
      <c r="Q727" s="5">
        <v>21005823</v>
      </c>
      <c r="R727" s="5">
        <v>21005823</v>
      </c>
      <c r="S727" t="s">
        <v>42</v>
      </c>
      <c r="T727" t="s">
        <v>683</v>
      </c>
      <c r="U727" t="s">
        <v>17441</v>
      </c>
      <c r="V727" t="s">
        <v>231</v>
      </c>
    </row>
    <row r="728" spans="1:22" ht="15" x14ac:dyDescent="0.35">
      <c r="A728" s="5" t="s">
        <v>1883</v>
      </c>
      <c r="B728" s="344" t="s">
        <v>880</v>
      </c>
      <c r="C728" s="5" t="s">
        <v>1884</v>
      </c>
      <c r="D728" s="5" t="s">
        <v>89</v>
      </c>
      <c r="E728" s="5" t="s">
        <v>8</v>
      </c>
      <c r="F728" s="5" t="s">
        <v>45</v>
      </c>
      <c r="G728" s="5" t="s">
        <v>6</v>
      </c>
      <c r="H728" s="5" t="s">
        <v>11</v>
      </c>
      <c r="I728" s="360" t="s">
        <v>7867</v>
      </c>
      <c r="K728" s="5" t="s">
        <v>89</v>
      </c>
      <c r="L728" s="5" t="s">
        <v>89</v>
      </c>
      <c r="M728" s="5" t="s">
        <v>249</v>
      </c>
      <c r="N728" s="5" t="s">
        <v>249</v>
      </c>
      <c r="O728" s="5" t="s">
        <v>15255</v>
      </c>
      <c r="P728" s="5" t="s">
        <v>7568</v>
      </c>
      <c r="Q728" s="5">
        <v>24495118</v>
      </c>
      <c r="R728" s="5">
        <v>24495118</v>
      </c>
      <c r="S728" t="s">
        <v>42</v>
      </c>
      <c r="T728" t="s">
        <v>674</v>
      </c>
      <c r="U728" t="s">
        <v>17442</v>
      </c>
      <c r="V728" t="s">
        <v>1884</v>
      </c>
    </row>
    <row r="729" spans="1:22" ht="15" x14ac:dyDescent="0.35">
      <c r="A729" s="5" t="s">
        <v>2152</v>
      </c>
      <c r="B729" s="344" t="s">
        <v>2153</v>
      </c>
      <c r="C729" s="5" t="s">
        <v>249</v>
      </c>
      <c r="D729" s="5" t="s">
        <v>89</v>
      </c>
      <c r="E729" s="5" t="s">
        <v>14</v>
      </c>
      <c r="F729" s="5" t="s">
        <v>45</v>
      </c>
      <c r="G729" s="5" t="s">
        <v>10</v>
      </c>
      <c r="H729" s="5" t="s">
        <v>9</v>
      </c>
      <c r="I729" s="360" t="s">
        <v>7903</v>
      </c>
      <c r="K729" s="5" t="s">
        <v>89</v>
      </c>
      <c r="L729" s="5" t="s">
        <v>11567</v>
      </c>
      <c r="M729" s="5" t="s">
        <v>249</v>
      </c>
      <c r="N729" s="5" t="s">
        <v>249</v>
      </c>
      <c r="O729" s="5" t="s">
        <v>15255</v>
      </c>
      <c r="P729" s="5" t="s">
        <v>7565</v>
      </c>
      <c r="Q729" s="5">
        <v>24462060</v>
      </c>
      <c r="R729" s="5">
        <v>24462060</v>
      </c>
      <c r="S729" t="s">
        <v>42</v>
      </c>
      <c r="T729" t="s">
        <v>2151</v>
      </c>
      <c r="U729" t="s">
        <v>17443</v>
      </c>
      <c r="V729" t="s">
        <v>249</v>
      </c>
    </row>
    <row r="730" spans="1:22" ht="15" x14ac:dyDescent="0.35">
      <c r="A730" s="5" t="s">
        <v>2103</v>
      </c>
      <c r="B730" s="344" t="s">
        <v>2104</v>
      </c>
      <c r="C730" s="5" t="s">
        <v>395</v>
      </c>
      <c r="D730" s="5" t="s">
        <v>89</v>
      </c>
      <c r="E730" s="5" t="s">
        <v>15</v>
      </c>
      <c r="F730" s="5" t="s">
        <v>45</v>
      </c>
      <c r="G730" s="5" t="s">
        <v>15</v>
      </c>
      <c r="H730" s="5" t="s">
        <v>9</v>
      </c>
      <c r="I730" s="360" t="s">
        <v>7932</v>
      </c>
      <c r="K730" s="5" t="s">
        <v>89</v>
      </c>
      <c r="L730" s="5" t="s">
        <v>12483</v>
      </c>
      <c r="M730" s="5" t="s">
        <v>11563</v>
      </c>
      <c r="N730" s="5" t="s">
        <v>395</v>
      </c>
      <c r="O730" s="5" t="s">
        <v>15255</v>
      </c>
      <c r="P730" s="5" t="s">
        <v>14748</v>
      </c>
      <c r="Q730" s="5">
        <v>24286812</v>
      </c>
      <c r="R730" s="5">
        <v>88486603</v>
      </c>
      <c r="S730" t="s">
        <v>42</v>
      </c>
      <c r="T730" t="s">
        <v>2102</v>
      </c>
      <c r="U730" t="s">
        <v>17444</v>
      </c>
      <c r="V730" t="s">
        <v>395</v>
      </c>
    </row>
    <row r="731" spans="1:22" ht="15" x14ac:dyDescent="0.35">
      <c r="A731" s="5" t="s">
        <v>2154</v>
      </c>
      <c r="B731" s="344" t="s">
        <v>1747</v>
      </c>
      <c r="C731" s="5" t="s">
        <v>51</v>
      </c>
      <c r="D731" s="5" t="s">
        <v>89</v>
      </c>
      <c r="E731" s="5" t="s">
        <v>14</v>
      </c>
      <c r="F731" s="5" t="s">
        <v>45</v>
      </c>
      <c r="G731" s="5" t="s">
        <v>10</v>
      </c>
      <c r="H731" s="5" t="s">
        <v>11</v>
      </c>
      <c r="I731" s="360" t="s">
        <v>7905</v>
      </c>
      <c r="K731" s="5" t="s">
        <v>89</v>
      </c>
      <c r="L731" s="5" t="s">
        <v>11567</v>
      </c>
      <c r="M731" s="5" t="s">
        <v>43</v>
      </c>
      <c r="N731" s="5" t="s">
        <v>51</v>
      </c>
      <c r="O731" s="5" t="s">
        <v>15255</v>
      </c>
      <c r="P731" s="5" t="s">
        <v>10817</v>
      </c>
      <c r="Q731" s="5">
        <v>24468845</v>
      </c>
      <c r="R731" s="5">
        <v>24463137</v>
      </c>
      <c r="S731" t="s">
        <v>42</v>
      </c>
      <c r="T731" t="s">
        <v>1919</v>
      </c>
      <c r="U731" t="s">
        <v>17445</v>
      </c>
      <c r="V731" t="s">
        <v>51</v>
      </c>
    </row>
    <row r="732" spans="1:22" ht="15" x14ac:dyDescent="0.35">
      <c r="A732" s="5" t="s">
        <v>2155</v>
      </c>
      <c r="B732" s="344" t="s">
        <v>2157</v>
      </c>
      <c r="C732" s="5" t="s">
        <v>2156</v>
      </c>
      <c r="D732" s="5" t="s">
        <v>89</v>
      </c>
      <c r="E732" s="5" t="s">
        <v>14</v>
      </c>
      <c r="F732" s="5" t="s">
        <v>45</v>
      </c>
      <c r="G732" s="5" t="s">
        <v>10</v>
      </c>
      <c r="H732" s="5" t="s">
        <v>11</v>
      </c>
      <c r="I732" s="360" t="s">
        <v>7905</v>
      </c>
      <c r="K732" s="5" t="s">
        <v>89</v>
      </c>
      <c r="L732" s="5" t="s">
        <v>11567</v>
      </c>
      <c r="M732" s="5" t="s">
        <v>43</v>
      </c>
      <c r="N732" s="5" t="s">
        <v>2156</v>
      </c>
      <c r="O732" s="5" t="s">
        <v>15255</v>
      </c>
      <c r="P732" s="5" t="s">
        <v>13633</v>
      </c>
      <c r="Q732" s="5">
        <v>40820891</v>
      </c>
      <c r="S732" t="s">
        <v>42</v>
      </c>
      <c r="T732" t="s">
        <v>7022</v>
      </c>
      <c r="U732" t="s">
        <v>17446</v>
      </c>
      <c r="V732" t="s">
        <v>2156</v>
      </c>
    </row>
    <row r="733" spans="1:22" ht="15" x14ac:dyDescent="0.35">
      <c r="A733" s="5" t="s">
        <v>2035</v>
      </c>
      <c r="B733" s="344" t="s">
        <v>1619</v>
      </c>
      <c r="C733" s="5" t="s">
        <v>464</v>
      </c>
      <c r="D733" s="5" t="s">
        <v>89</v>
      </c>
      <c r="E733" s="5" t="s">
        <v>12</v>
      </c>
      <c r="F733" s="5" t="s">
        <v>45</v>
      </c>
      <c r="G733" s="5" t="s">
        <v>14</v>
      </c>
      <c r="H733" s="5" t="s">
        <v>7</v>
      </c>
      <c r="I733" s="360" t="s">
        <v>7925</v>
      </c>
      <c r="K733" s="5" t="s">
        <v>89</v>
      </c>
      <c r="L733" s="5" t="s">
        <v>11518</v>
      </c>
      <c r="M733" s="5" t="s">
        <v>166</v>
      </c>
      <c r="N733" s="5" t="s">
        <v>464</v>
      </c>
      <c r="O733" s="5" t="s">
        <v>15255</v>
      </c>
      <c r="P733" s="5" t="s">
        <v>10819</v>
      </c>
      <c r="Q733" s="5">
        <v>24483106</v>
      </c>
      <c r="R733" s="5">
        <v>24486454</v>
      </c>
      <c r="S733" t="s">
        <v>42</v>
      </c>
      <c r="T733" t="s">
        <v>340</v>
      </c>
      <c r="U733" t="s">
        <v>17447</v>
      </c>
      <c r="V733" t="s">
        <v>464</v>
      </c>
    </row>
    <row r="734" spans="1:22" ht="15" x14ac:dyDescent="0.35">
      <c r="A734" s="5" t="s">
        <v>2036</v>
      </c>
      <c r="B734" s="344" t="s">
        <v>2037</v>
      </c>
      <c r="C734" s="5" t="s">
        <v>428</v>
      </c>
      <c r="D734" s="5" t="s">
        <v>89</v>
      </c>
      <c r="E734" s="5" t="s">
        <v>12</v>
      </c>
      <c r="F734" s="5" t="s">
        <v>45</v>
      </c>
      <c r="G734" s="5" t="s">
        <v>14</v>
      </c>
      <c r="H734" s="5" t="s">
        <v>7</v>
      </c>
      <c r="I734" s="360" t="s">
        <v>7925</v>
      </c>
      <c r="K734" s="5" t="s">
        <v>89</v>
      </c>
      <c r="L734" s="5" t="s">
        <v>11518</v>
      </c>
      <c r="M734" s="5" t="s">
        <v>166</v>
      </c>
      <c r="N734" s="5" t="s">
        <v>428</v>
      </c>
      <c r="O734" s="5" t="s">
        <v>15255</v>
      </c>
      <c r="P734" s="5" t="s">
        <v>13006</v>
      </c>
      <c r="Q734" s="5">
        <v>24486970</v>
      </c>
      <c r="R734" s="5">
        <v>24486970</v>
      </c>
      <c r="S734" t="s">
        <v>42</v>
      </c>
      <c r="T734" t="s">
        <v>7020</v>
      </c>
      <c r="U734" t="s">
        <v>17448</v>
      </c>
      <c r="V734" t="s">
        <v>428</v>
      </c>
    </row>
    <row r="735" spans="1:22" ht="15" x14ac:dyDescent="0.35">
      <c r="A735" s="5" t="s">
        <v>2309</v>
      </c>
      <c r="B735" s="344" t="s">
        <v>1045</v>
      </c>
      <c r="C735" s="5" t="s">
        <v>166</v>
      </c>
      <c r="D735" s="5" t="s">
        <v>89</v>
      </c>
      <c r="E735" s="5" t="s">
        <v>11</v>
      </c>
      <c r="F735" s="5" t="s">
        <v>45</v>
      </c>
      <c r="G735" s="5" t="s">
        <v>8</v>
      </c>
      <c r="H735" s="5" t="s">
        <v>14</v>
      </c>
      <c r="I735" s="360" t="s">
        <v>7895</v>
      </c>
      <c r="K735" s="5" t="s">
        <v>89</v>
      </c>
      <c r="L735" s="5" t="s">
        <v>11555</v>
      </c>
      <c r="M735" s="5" t="s">
        <v>11876</v>
      </c>
      <c r="N735" s="5" t="s">
        <v>11569</v>
      </c>
      <c r="O735" s="5" t="s">
        <v>15255</v>
      </c>
      <c r="P735" s="5" t="s">
        <v>2323</v>
      </c>
      <c r="Q735" s="5">
        <v>24446050</v>
      </c>
      <c r="R735" s="5">
        <v>24446050</v>
      </c>
      <c r="S735" t="s">
        <v>42</v>
      </c>
      <c r="T735" t="s">
        <v>2308</v>
      </c>
      <c r="U735" t="s">
        <v>17449</v>
      </c>
      <c r="V735" t="s">
        <v>166</v>
      </c>
    </row>
    <row r="736" spans="1:22" ht="15" x14ac:dyDescent="0.35">
      <c r="A736" s="5" t="s">
        <v>2313</v>
      </c>
      <c r="B736" s="344" t="s">
        <v>2314</v>
      </c>
      <c r="C736" s="5" t="s">
        <v>656</v>
      </c>
      <c r="D736" s="5" t="s">
        <v>89</v>
      </c>
      <c r="E736" s="5" t="s">
        <v>11</v>
      </c>
      <c r="F736" s="5" t="s">
        <v>45</v>
      </c>
      <c r="G736" s="5" t="s">
        <v>8</v>
      </c>
      <c r="H736" s="5" t="s">
        <v>14</v>
      </c>
      <c r="I736" s="360" t="s">
        <v>7895</v>
      </c>
      <c r="K736" s="5" t="s">
        <v>89</v>
      </c>
      <c r="L736" s="5" t="s">
        <v>11555</v>
      </c>
      <c r="M736" s="5" t="s">
        <v>11876</v>
      </c>
      <c r="N736" s="5" t="s">
        <v>656</v>
      </c>
      <c r="O736" s="5" t="s">
        <v>15255</v>
      </c>
      <c r="P736" s="5" t="s">
        <v>8352</v>
      </c>
      <c r="Q736" s="5">
        <v>24440624</v>
      </c>
      <c r="R736" s="5">
        <v>24440624</v>
      </c>
      <c r="S736" t="s">
        <v>42</v>
      </c>
      <c r="T736" t="s">
        <v>6624</v>
      </c>
      <c r="U736" t="s">
        <v>17450</v>
      </c>
      <c r="V736" t="s">
        <v>656</v>
      </c>
    </row>
    <row r="737" spans="1:22" ht="15" x14ac:dyDescent="0.35">
      <c r="A737" s="5" t="s">
        <v>2007</v>
      </c>
      <c r="B737" s="344" t="s">
        <v>2008</v>
      </c>
      <c r="C737" s="5" t="s">
        <v>10397</v>
      </c>
      <c r="D737" s="5" t="s">
        <v>89</v>
      </c>
      <c r="E737" s="5" t="s">
        <v>11</v>
      </c>
      <c r="F737" s="5" t="s">
        <v>45</v>
      </c>
      <c r="G737" s="5" t="s">
        <v>8</v>
      </c>
      <c r="H737" s="5" t="s">
        <v>9</v>
      </c>
      <c r="I737" s="360" t="s">
        <v>7892</v>
      </c>
      <c r="K737" s="5" t="s">
        <v>89</v>
      </c>
      <c r="L737" s="5" t="s">
        <v>11555</v>
      </c>
      <c r="M737" s="5" t="s">
        <v>1966</v>
      </c>
      <c r="N737" s="5" t="s">
        <v>12000</v>
      </c>
      <c r="O737" s="5" t="s">
        <v>15255</v>
      </c>
      <c r="P737" s="5" t="s">
        <v>15898</v>
      </c>
      <c r="Q737" s="5">
        <v>24448525</v>
      </c>
      <c r="R737" s="5">
        <v>24448525</v>
      </c>
      <c r="S737" t="s">
        <v>42</v>
      </c>
      <c r="T737" t="s">
        <v>1970</v>
      </c>
      <c r="U737" t="s">
        <v>17451</v>
      </c>
      <c r="V737" t="s">
        <v>10397</v>
      </c>
    </row>
    <row r="738" spans="1:22" ht="15" x14ac:dyDescent="0.35">
      <c r="A738" s="5" t="s">
        <v>1993</v>
      </c>
      <c r="B738" s="344" t="s">
        <v>1677</v>
      </c>
      <c r="C738" s="5" t="s">
        <v>1994</v>
      </c>
      <c r="D738" s="5" t="s">
        <v>89</v>
      </c>
      <c r="E738" s="5" t="s">
        <v>11</v>
      </c>
      <c r="F738" s="5" t="s">
        <v>45</v>
      </c>
      <c r="G738" s="5" t="s">
        <v>8</v>
      </c>
      <c r="H738" s="5" t="s">
        <v>9</v>
      </c>
      <c r="I738" s="360" t="s">
        <v>7892</v>
      </c>
      <c r="K738" s="5" t="s">
        <v>89</v>
      </c>
      <c r="L738" s="5" t="s">
        <v>11555</v>
      </c>
      <c r="M738" s="5" t="s">
        <v>1966</v>
      </c>
      <c r="N738" s="5" t="s">
        <v>61</v>
      </c>
      <c r="O738" s="5" t="s">
        <v>15255</v>
      </c>
      <c r="P738" s="5" t="s">
        <v>13634</v>
      </c>
      <c r="Q738" s="5">
        <v>24448584</v>
      </c>
      <c r="R738" s="5">
        <v>24448584</v>
      </c>
      <c r="S738" t="s">
        <v>42</v>
      </c>
      <c r="T738" t="s">
        <v>6606</v>
      </c>
      <c r="U738" t="s">
        <v>17452</v>
      </c>
      <c r="V738" t="s">
        <v>1994</v>
      </c>
    </row>
    <row r="739" spans="1:22" ht="15" x14ac:dyDescent="0.35">
      <c r="A739" s="5" t="s">
        <v>2013</v>
      </c>
      <c r="B739" s="344" t="s">
        <v>1007</v>
      </c>
      <c r="C739" s="5" t="s">
        <v>2014</v>
      </c>
      <c r="D739" s="5" t="s">
        <v>89</v>
      </c>
      <c r="E739" s="5" t="s">
        <v>12</v>
      </c>
      <c r="F739" s="5" t="s">
        <v>45</v>
      </c>
      <c r="G739" s="5" t="s">
        <v>14</v>
      </c>
      <c r="H739" s="5" t="s">
        <v>8</v>
      </c>
      <c r="I739" s="360" t="s">
        <v>7926</v>
      </c>
      <c r="K739" s="5" t="s">
        <v>89</v>
      </c>
      <c r="L739" s="5" t="s">
        <v>11518</v>
      </c>
      <c r="M739" s="5" t="s">
        <v>153</v>
      </c>
      <c r="N739" s="5" t="s">
        <v>153</v>
      </c>
      <c r="O739" s="5" t="s">
        <v>15255</v>
      </c>
      <c r="P739" s="5" t="s">
        <v>10814</v>
      </c>
      <c r="Q739" s="5">
        <v>24480397</v>
      </c>
      <c r="R739" s="5">
        <v>24485674</v>
      </c>
      <c r="S739" t="s">
        <v>42</v>
      </c>
      <c r="T739" t="s">
        <v>155</v>
      </c>
      <c r="U739" t="s">
        <v>17453</v>
      </c>
      <c r="V739" t="s">
        <v>2014</v>
      </c>
    </row>
    <row r="740" spans="1:22" ht="15" x14ac:dyDescent="0.35">
      <c r="A740" s="5" t="s">
        <v>15383</v>
      </c>
      <c r="B740" s="344" t="s">
        <v>912</v>
      </c>
      <c r="C740" s="5" t="s">
        <v>15458</v>
      </c>
      <c r="D740" s="5" t="s">
        <v>89</v>
      </c>
      <c r="E740" s="5" t="s">
        <v>9</v>
      </c>
      <c r="F740" s="5" t="s">
        <v>45</v>
      </c>
      <c r="G740" s="5" t="s">
        <v>6</v>
      </c>
      <c r="H740" s="5" t="s">
        <v>14</v>
      </c>
      <c r="I740" s="360" t="s">
        <v>7869</v>
      </c>
      <c r="K740" s="5" t="s">
        <v>89</v>
      </c>
      <c r="L740" s="5" t="s">
        <v>89</v>
      </c>
      <c r="M740" s="5" t="s">
        <v>153</v>
      </c>
      <c r="N740" s="5" t="s">
        <v>153</v>
      </c>
      <c r="O740" s="5" t="s">
        <v>15255</v>
      </c>
      <c r="P740" s="5" t="s">
        <v>15544</v>
      </c>
      <c r="Q740" s="5">
        <v>24380448</v>
      </c>
      <c r="R740" s="5">
        <v>24380448</v>
      </c>
      <c r="S740" t="s">
        <v>42</v>
      </c>
      <c r="T740" t="s">
        <v>728</v>
      </c>
      <c r="U740" t="s">
        <v>17454</v>
      </c>
      <c r="V740" t="s">
        <v>15458</v>
      </c>
    </row>
    <row r="741" spans="1:22" ht="15" x14ac:dyDescent="0.35">
      <c r="A741" s="5" t="s">
        <v>2002</v>
      </c>
      <c r="B741" s="344" t="s">
        <v>994</v>
      </c>
      <c r="C741" s="5" t="s">
        <v>2003</v>
      </c>
      <c r="D741" s="5" t="s">
        <v>89</v>
      </c>
      <c r="E741" s="5" t="s">
        <v>11</v>
      </c>
      <c r="F741" s="5" t="s">
        <v>45</v>
      </c>
      <c r="G741" s="5" t="s">
        <v>8</v>
      </c>
      <c r="H741" s="5" t="s">
        <v>9</v>
      </c>
      <c r="I741" s="360" t="s">
        <v>7892</v>
      </c>
      <c r="K741" s="5" t="s">
        <v>89</v>
      </c>
      <c r="L741" s="5" t="s">
        <v>11555</v>
      </c>
      <c r="M741" s="5" t="s">
        <v>1966</v>
      </c>
      <c r="N741" s="5" t="s">
        <v>1966</v>
      </c>
      <c r="O741" s="5" t="s">
        <v>15255</v>
      </c>
      <c r="P741" s="5" t="s">
        <v>8374</v>
      </c>
      <c r="Q741" s="5">
        <v>24944425</v>
      </c>
      <c r="S741" t="s">
        <v>42</v>
      </c>
      <c r="T741" t="s">
        <v>7566</v>
      </c>
      <c r="U741" t="s">
        <v>17455</v>
      </c>
      <c r="V741" t="s">
        <v>2003</v>
      </c>
    </row>
    <row r="742" spans="1:22" ht="15" x14ac:dyDescent="0.35">
      <c r="A742" s="5" t="s">
        <v>1983</v>
      </c>
      <c r="B742" s="344" t="s">
        <v>819</v>
      </c>
      <c r="C742" s="5" t="s">
        <v>1984</v>
      </c>
      <c r="D742" s="5" t="s">
        <v>89</v>
      </c>
      <c r="E742" s="5" t="s">
        <v>16</v>
      </c>
      <c r="F742" s="5" t="s">
        <v>45</v>
      </c>
      <c r="G742" s="5" t="s">
        <v>8</v>
      </c>
      <c r="H742" s="5" t="s">
        <v>6</v>
      </c>
      <c r="I742" s="360" t="s">
        <v>7889</v>
      </c>
      <c r="K742" s="5" t="s">
        <v>89</v>
      </c>
      <c r="L742" s="5" t="s">
        <v>11555</v>
      </c>
      <c r="M742" s="5" t="s">
        <v>11555</v>
      </c>
      <c r="N742" s="5" t="s">
        <v>611</v>
      </c>
      <c r="O742" s="5" t="s">
        <v>15255</v>
      </c>
      <c r="P742" s="5" t="s">
        <v>15654</v>
      </c>
      <c r="Q742" s="5">
        <v>24946059</v>
      </c>
      <c r="R742" s="5">
        <v>24946059</v>
      </c>
      <c r="S742" t="s">
        <v>42</v>
      </c>
      <c r="T742" t="s">
        <v>1391</v>
      </c>
      <c r="U742" t="s">
        <v>17456</v>
      </c>
      <c r="V742" t="s">
        <v>1984</v>
      </c>
    </row>
    <row r="743" spans="1:22" ht="15" x14ac:dyDescent="0.35">
      <c r="A743" s="5" t="s">
        <v>1996</v>
      </c>
      <c r="B743" s="344" t="s">
        <v>935</v>
      </c>
      <c r="C743" s="5" t="s">
        <v>444</v>
      </c>
      <c r="D743" s="5" t="s">
        <v>89</v>
      </c>
      <c r="E743" s="5" t="s">
        <v>11</v>
      </c>
      <c r="F743" s="5" t="s">
        <v>45</v>
      </c>
      <c r="G743" s="5" t="s">
        <v>8</v>
      </c>
      <c r="H743" s="5" t="s">
        <v>7</v>
      </c>
      <c r="I743" s="360" t="s">
        <v>7890</v>
      </c>
      <c r="K743" s="5" t="s">
        <v>89</v>
      </c>
      <c r="L743" s="5" t="s">
        <v>11555</v>
      </c>
      <c r="M743" s="5" t="s">
        <v>249</v>
      </c>
      <c r="N743" s="5" t="s">
        <v>11734</v>
      </c>
      <c r="O743" s="5" t="s">
        <v>15255</v>
      </c>
      <c r="P743" s="5" t="s">
        <v>9409</v>
      </c>
      <c r="Q743" s="5">
        <v>24944342</v>
      </c>
      <c r="R743" s="5">
        <v>24944342</v>
      </c>
      <c r="S743" t="s">
        <v>42</v>
      </c>
      <c r="T743" t="s">
        <v>1872</v>
      </c>
      <c r="U743" t="s">
        <v>17457</v>
      </c>
      <c r="V743" t="s">
        <v>444</v>
      </c>
    </row>
    <row r="744" spans="1:22" ht="15" x14ac:dyDescent="0.35">
      <c r="A744" s="5" t="s">
        <v>2167</v>
      </c>
      <c r="B744" s="344" t="s">
        <v>2169</v>
      </c>
      <c r="C744" s="5" t="s">
        <v>2168</v>
      </c>
      <c r="D744" s="5" t="s">
        <v>89</v>
      </c>
      <c r="E744" s="5" t="s">
        <v>14</v>
      </c>
      <c r="F744" s="5" t="s">
        <v>45</v>
      </c>
      <c r="G744" s="5" t="s">
        <v>10</v>
      </c>
      <c r="H744" s="5" t="s">
        <v>12</v>
      </c>
      <c r="I744" s="360" t="s">
        <v>7906</v>
      </c>
      <c r="K744" s="5" t="s">
        <v>89</v>
      </c>
      <c r="L744" s="5" t="s">
        <v>11567</v>
      </c>
      <c r="M744" s="5" t="s">
        <v>2168</v>
      </c>
      <c r="N744" s="5" t="s">
        <v>2168</v>
      </c>
      <c r="O744" s="5" t="s">
        <v>15255</v>
      </c>
      <c r="P744" s="5" t="s">
        <v>15679</v>
      </c>
      <c r="Q744" s="5">
        <v>24466797</v>
      </c>
      <c r="R744" s="5">
        <v>24466797</v>
      </c>
      <c r="S744" t="s">
        <v>42</v>
      </c>
      <c r="T744" t="s">
        <v>6618</v>
      </c>
      <c r="U744" t="s">
        <v>17458</v>
      </c>
      <c r="V744" t="s">
        <v>2168</v>
      </c>
    </row>
    <row r="745" spans="1:22" ht="15" x14ac:dyDescent="0.35">
      <c r="A745" s="5" t="s">
        <v>12822</v>
      </c>
      <c r="B745" s="344" t="s">
        <v>6843</v>
      </c>
      <c r="C745" s="5" t="s">
        <v>1955</v>
      </c>
      <c r="D745" s="5" t="s">
        <v>89</v>
      </c>
      <c r="E745" s="5" t="s">
        <v>15</v>
      </c>
      <c r="F745" s="5" t="s">
        <v>45</v>
      </c>
      <c r="G745" s="5" t="s">
        <v>15</v>
      </c>
      <c r="H745" s="5" t="s">
        <v>9</v>
      </c>
      <c r="I745" s="360" t="s">
        <v>7932</v>
      </c>
      <c r="K745" s="5" t="s">
        <v>89</v>
      </c>
      <c r="L745" s="5" t="s">
        <v>12483</v>
      </c>
      <c r="M745" s="5" t="s">
        <v>11563</v>
      </c>
      <c r="N745" s="5" t="s">
        <v>1955</v>
      </c>
      <c r="O745" s="5" t="s">
        <v>15255</v>
      </c>
      <c r="P745" s="5" t="s">
        <v>14537</v>
      </c>
      <c r="Q745" s="5">
        <v>24286503</v>
      </c>
      <c r="S745" t="s">
        <v>42</v>
      </c>
      <c r="T745" t="s">
        <v>503</v>
      </c>
      <c r="U745" t="s">
        <v>17459</v>
      </c>
      <c r="V745" t="s">
        <v>1955</v>
      </c>
    </row>
    <row r="746" spans="1:22" ht="15" x14ac:dyDescent="0.35">
      <c r="A746" s="5" t="s">
        <v>5847</v>
      </c>
      <c r="B746" s="344" t="s">
        <v>163</v>
      </c>
      <c r="C746" s="5" t="s">
        <v>7567</v>
      </c>
      <c r="D746" s="5" t="s">
        <v>89</v>
      </c>
      <c r="E746" s="5" t="s">
        <v>16</v>
      </c>
      <c r="F746" s="5" t="s">
        <v>45</v>
      </c>
      <c r="G746" s="5" t="s">
        <v>8</v>
      </c>
      <c r="H746" s="5" t="s">
        <v>12</v>
      </c>
      <c r="I746" s="360" t="s">
        <v>7894</v>
      </c>
      <c r="K746" s="5" t="s">
        <v>89</v>
      </c>
      <c r="L746" s="5" t="s">
        <v>11555</v>
      </c>
      <c r="M746" s="5" t="s">
        <v>1973</v>
      </c>
      <c r="N746" s="5" t="s">
        <v>11669</v>
      </c>
      <c r="O746" s="5" t="s">
        <v>15255</v>
      </c>
      <c r="P746" s="5" t="s">
        <v>15613</v>
      </c>
      <c r="Q746" s="5">
        <v>24940078</v>
      </c>
      <c r="R746" s="5">
        <v>24940078</v>
      </c>
      <c r="S746" t="s">
        <v>42</v>
      </c>
      <c r="T746" t="s">
        <v>6880</v>
      </c>
      <c r="U746" t="s">
        <v>17460</v>
      </c>
      <c r="V746" t="s">
        <v>7567</v>
      </c>
    </row>
    <row r="747" spans="1:22" ht="15" x14ac:dyDescent="0.35">
      <c r="A747" s="5" t="s">
        <v>6594</v>
      </c>
      <c r="B747" s="344" t="s">
        <v>6595</v>
      </c>
      <c r="C747" s="5" t="s">
        <v>6596</v>
      </c>
      <c r="D747" s="5" t="s">
        <v>89</v>
      </c>
      <c r="E747" s="5" t="s">
        <v>10</v>
      </c>
      <c r="F747" s="5" t="s">
        <v>45</v>
      </c>
      <c r="G747" s="5" t="s">
        <v>6</v>
      </c>
      <c r="H747" s="5" t="s">
        <v>20</v>
      </c>
      <c r="I747" s="360" t="s">
        <v>7872</v>
      </c>
      <c r="K747" s="5" t="s">
        <v>89</v>
      </c>
      <c r="L747" s="5" t="s">
        <v>89</v>
      </c>
      <c r="M747" s="5" t="s">
        <v>1924</v>
      </c>
      <c r="N747" s="5" t="s">
        <v>11615</v>
      </c>
      <c r="O747" s="5" t="s">
        <v>15255</v>
      </c>
      <c r="P747" s="5" t="s">
        <v>10820</v>
      </c>
      <c r="Q747" s="5">
        <v>24875522</v>
      </c>
      <c r="R747" s="5">
        <v>24875522</v>
      </c>
      <c r="S747" t="s">
        <v>42</v>
      </c>
      <c r="T747" t="s">
        <v>6850</v>
      </c>
      <c r="U747" t="s">
        <v>17461</v>
      </c>
      <c r="V747" t="s">
        <v>6596</v>
      </c>
    </row>
    <row r="748" spans="1:22" ht="15" x14ac:dyDescent="0.35">
      <c r="A748" s="5" t="s">
        <v>1907</v>
      </c>
      <c r="B748" s="344" t="s">
        <v>918</v>
      </c>
      <c r="C748" s="5" t="s">
        <v>1908</v>
      </c>
      <c r="D748" s="5" t="s">
        <v>89</v>
      </c>
      <c r="E748" s="5" t="s">
        <v>9</v>
      </c>
      <c r="F748" s="5" t="s">
        <v>45</v>
      </c>
      <c r="G748" s="5" t="s">
        <v>6</v>
      </c>
      <c r="H748" s="5" t="s">
        <v>14</v>
      </c>
      <c r="I748" s="360" t="s">
        <v>7869</v>
      </c>
      <c r="K748" s="5" t="s">
        <v>89</v>
      </c>
      <c r="L748" s="5" t="s">
        <v>89</v>
      </c>
      <c r="M748" s="5" t="s">
        <v>153</v>
      </c>
      <c r="N748" s="5" t="s">
        <v>153</v>
      </c>
      <c r="O748" s="5" t="s">
        <v>15255</v>
      </c>
      <c r="P748" s="5" t="s">
        <v>15545</v>
      </c>
      <c r="Q748" s="5">
        <v>24396473</v>
      </c>
      <c r="R748" s="5">
        <v>24385922</v>
      </c>
      <c r="S748" t="s">
        <v>42</v>
      </c>
      <c r="T748" t="s">
        <v>701</v>
      </c>
      <c r="U748" t="s">
        <v>17462</v>
      </c>
      <c r="V748" t="s">
        <v>1908</v>
      </c>
    </row>
    <row r="749" spans="1:22" ht="15" x14ac:dyDescent="0.35">
      <c r="A749" s="5" t="s">
        <v>2027</v>
      </c>
      <c r="B749" s="344" t="s">
        <v>846</v>
      </c>
      <c r="C749" s="5" t="s">
        <v>2028</v>
      </c>
      <c r="D749" s="5" t="s">
        <v>89</v>
      </c>
      <c r="E749" s="5" t="s">
        <v>16</v>
      </c>
      <c r="F749" s="5" t="s">
        <v>45</v>
      </c>
      <c r="G749" s="5" t="s">
        <v>8</v>
      </c>
      <c r="H749" s="5" t="s">
        <v>8</v>
      </c>
      <c r="I749" s="360" t="s">
        <v>7891</v>
      </c>
      <c r="K749" s="5" t="s">
        <v>89</v>
      </c>
      <c r="L749" s="5" t="s">
        <v>11555</v>
      </c>
      <c r="M749" s="5" t="s">
        <v>43</v>
      </c>
      <c r="N749" s="5" t="s">
        <v>11736</v>
      </c>
      <c r="O749" s="5" t="s">
        <v>15255</v>
      </c>
      <c r="P749" s="5" t="s">
        <v>13650</v>
      </c>
      <c r="Q749" s="5">
        <v>24943444</v>
      </c>
      <c r="S749" t="s">
        <v>42</v>
      </c>
      <c r="T749" t="s">
        <v>762</v>
      </c>
      <c r="U749" t="s">
        <v>17463</v>
      </c>
      <c r="V749" t="s">
        <v>2028</v>
      </c>
    </row>
    <row r="750" spans="1:22" ht="15" x14ac:dyDescent="0.35">
      <c r="A750" s="5" t="s">
        <v>2015</v>
      </c>
      <c r="B750" s="344" t="s">
        <v>543</v>
      </c>
      <c r="C750" s="5" t="s">
        <v>2016</v>
      </c>
      <c r="D750" s="5" t="s">
        <v>89</v>
      </c>
      <c r="E750" s="5" t="s">
        <v>16</v>
      </c>
      <c r="F750" s="5" t="s">
        <v>45</v>
      </c>
      <c r="G750" s="5" t="s">
        <v>8</v>
      </c>
      <c r="H750" s="5" t="s">
        <v>8</v>
      </c>
      <c r="I750" s="360" t="s">
        <v>7891</v>
      </c>
      <c r="K750" s="5" t="s">
        <v>89</v>
      </c>
      <c r="L750" s="5" t="s">
        <v>11555</v>
      </c>
      <c r="M750" s="5" t="s">
        <v>43</v>
      </c>
      <c r="N750" s="5" t="s">
        <v>2016</v>
      </c>
      <c r="O750" s="5" t="s">
        <v>15255</v>
      </c>
      <c r="P750" s="5" t="s">
        <v>13635</v>
      </c>
      <c r="Q750" s="5">
        <v>24941317</v>
      </c>
      <c r="R750" s="5">
        <v>24941317</v>
      </c>
      <c r="S750" t="s">
        <v>42</v>
      </c>
      <c r="T750" t="s">
        <v>179</v>
      </c>
      <c r="U750" t="s">
        <v>17464</v>
      </c>
      <c r="V750" t="s">
        <v>2016</v>
      </c>
    </row>
    <row r="751" spans="1:22" ht="15" x14ac:dyDescent="0.35">
      <c r="A751" s="5" t="s">
        <v>2038</v>
      </c>
      <c r="B751" s="344" t="s">
        <v>2039</v>
      </c>
      <c r="C751" s="5" t="s">
        <v>1109</v>
      </c>
      <c r="D751" s="5" t="s">
        <v>89</v>
      </c>
      <c r="E751" s="5" t="s">
        <v>12</v>
      </c>
      <c r="F751" s="5" t="s">
        <v>45</v>
      </c>
      <c r="G751" s="5" t="s">
        <v>14</v>
      </c>
      <c r="H751" s="5" t="s">
        <v>8</v>
      </c>
      <c r="I751" s="360" t="s">
        <v>7926</v>
      </c>
      <c r="K751" s="5" t="s">
        <v>89</v>
      </c>
      <c r="L751" s="5" t="s">
        <v>11518</v>
      </c>
      <c r="M751" s="5" t="s">
        <v>153</v>
      </c>
      <c r="N751" s="5" t="s">
        <v>1109</v>
      </c>
      <c r="O751" s="5" t="s">
        <v>15255</v>
      </c>
      <c r="P751" s="5" t="s">
        <v>13898</v>
      </c>
      <c r="Q751" s="5">
        <v>24485809</v>
      </c>
      <c r="S751" t="s">
        <v>42</v>
      </c>
      <c r="T751" t="s">
        <v>764</v>
      </c>
      <c r="U751" t="s">
        <v>17465</v>
      </c>
      <c r="V751" t="s">
        <v>1109</v>
      </c>
    </row>
    <row r="752" spans="1:22" ht="15" x14ac:dyDescent="0.35">
      <c r="A752" s="5" t="s">
        <v>1878</v>
      </c>
      <c r="B752" s="344" t="s">
        <v>1579</v>
      </c>
      <c r="C752" s="5" t="s">
        <v>1879</v>
      </c>
      <c r="D752" s="5" t="s">
        <v>89</v>
      </c>
      <c r="E752" s="5" t="s">
        <v>8</v>
      </c>
      <c r="F752" s="5" t="s">
        <v>45</v>
      </c>
      <c r="G752" s="5" t="s">
        <v>6</v>
      </c>
      <c r="H752" s="5" t="s">
        <v>11</v>
      </c>
      <c r="I752" s="360" t="s">
        <v>7867</v>
      </c>
      <c r="K752" s="5" t="s">
        <v>89</v>
      </c>
      <c r="L752" s="5" t="s">
        <v>89</v>
      </c>
      <c r="M752" s="5" t="s">
        <v>249</v>
      </c>
      <c r="N752" s="5" t="s">
        <v>11700</v>
      </c>
      <c r="O752" s="5" t="s">
        <v>15255</v>
      </c>
      <c r="P752" s="5" t="s">
        <v>6597</v>
      </c>
      <c r="Q752" s="5">
        <v>24431722</v>
      </c>
      <c r="R752" s="5">
        <v>24431722</v>
      </c>
      <c r="S752" t="s">
        <v>42</v>
      </c>
      <c r="T752" t="s">
        <v>632</v>
      </c>
      <c r="U752" t="s">
        <v>17466</v>
      </c>
      <c r="V752" t="s">
        <v>1879</v>
      </c>
    </row>
    <row r="753" spans="1:22" ht="15" x14ac:dyDescent="0.35">
      <c r="A753" s="5" t="s">
        <v>1938</v>
      </c>
      <c r="B753" s="344" t="s">
        <v>939</v>
      </c>
      <c r="C753" s="5" t="s">
        <v>1939</v>
      </c>
      <c r="D753" s="5" t="s">
        <v>89</v>
      </c>
      <c r="E753" s="5" t="s">
        <v>16</v>
      </c>
      <c r="F753" s="5" t="s">
        <v>45</v>
      </c>
      <c r="G753" s="5" t="s">
        <v>8</v>
      </c>
      <c r="H753" s="5" t="s">
        <v>10</v>
      </c>
      <c r="I753" s="360" t="s">
        <v>7893</v>
      </c>
      <c r="K753" s="5" t="s">
        <v>89</v>
      </c>
      <c r="L753" s="5" t="s">
        <v>11555</v>
      </c>
      <c r="M753" s="5" t="s">
        <v>14396</v>
      </c>
      <c r="N753" s="5" t="s">
        <v>11553</v>
      </c>
      <c r="O753" s="5" t="s">
        <v>15255</v>
      </c>
      <c r="P753" s="5" t="s">
        <v>6575</v>
      </c>
      <c r="Q753" s="5">
        <v>22494491</v>
      </c>
      <c r="S753" t="s">
        <v>42</v>
      </c>
      <c r="T753" t="s">
        <v>1937</v>
      </c>
      <c r="U753" t="s">
        <v>17467</v>
      </c>
      <c r="V753" t="s">
        <v>1939</v>
      </c>
    </row>
    <row r="754" spans="1:22" ht="15" x14ac:dyDescent="0.35">
      <c r="A754" s="5" t="s">
        <v>1949</v>
      </c>
      <c r="B754" s="344" t="s">
        <v>943</v>
      </c>
      <c r="C754" s="5" t="s">
        <v>14399</v>
      </c>
      <c r="D754" s="5" t="s">
        <v>89</v>
      </c>
      <c r="E754" s="5" t="s">
        <v>8</v>
      </c>
      <c r="F754" s="5" t="s">
        <v>45</v>
      </c>
      <c r="G754" s="5" t="s">
        <v>6</v>
      </c>
      <c r="H754" s="5" t="s">
        <v>21</v>
      </c>
      <c r="I754" s="360" t="s">
        <v>7873</v>
      </c>
      <c r="K754" s="5" t="s">
        <v>89</v>
      </c>
      <c r="L754" s="5" t="s">
        <v>89</v>
      </c>
      <c r="M754" s="5" t="s">
        <v>1399</v>
      </c>
      <c r="N754" s="5" t="s">
        <v>1399</v>
      </c>
      <c r="O754" s="5" t="s">
        <v>15255</v>
      </c>
      <c r="P754" s="5" t="s">
        <v>13636</v>
      </c>
      <c r="Q754" s="5">
        <v>24332701</v>
      </c>
      <c r="R754" s="5">
        <v>24330078</v>
      </c>
      <c r="S754" t="s">
        <v>42</v>
      </c>
      <c r="T754" t="s">
        <v>1948</v>
      </c>
      <c r="U754" t="s">
        <v>17468</v>
      </c>
      <c r="V754" t="s">
        <v>14399</v>
      </c>
    </row>
    <row r="755" spans="1:22" ht="15" x14ac:dyDescent="0.35">
      <c r="A755" s="5" t="s">
        <v>2110</v>
      </c>
      <c r="B755" s="344" t="s">
        <v>6355</v>
      </c>
      <c r="C755" s="5" t="s">
        <v>2111</v>
      </c>
      <c r="D755" s="5" t="s">
        <v>89</v>
      </c>
      <c r="E755" s="5" t="s">
        <v>15</v>
      </c>
      <c r="F755" s="5" t="s">
        <v>45</v>
      </c>
      <c r="G755" s="5" t="s">
        <v>9</v>
      </c>
      <c r="H755" s="5" t="s">
        <v>6</v>
      </c>
      <c r="I755" s="360" t="s">
        <v>7896</v>
      </c>
      <c r="K755" s="5" t="s">
        <v>89</v>
      </c>
      <c r="L755" s="5" t="s">
        <v>11566</v>
      </c>
      <c r="M755" s="5" t="s">
        <v>11566</v>
      </c>
      <c r="N755" s="5" t="s">
        <v>11566</v>
      </c>
      <c r="O755" s="5" t="s">
        <v>15255</v>
      </c>
      <c r="P755" s="5" t="s">
        <v>10135</v>
      </c>
      <c r="Q755" s="5">
        <v>24289122</v>
      </c>
      <c r="R755" s="5">
        <v>24289122</v>
      </c>
      <c r="S755" t="s">
        <v>42</v>
      </c>
      <c r="T755" t="s">
        <v>2109</v>
      </c>
      <c r="U755" t="s">
        <v>17469</v>
      </c>
      <c r="V755" t="s">
        <v>2111</v>
      </c>
    </row>
    <row r="756" spans="1:22" ht="15" x14ac:dyDescent="0.35">
      <c r="A756" s="5" t="s">
        <v>1941</v>
      </c>
      <c r="B756" s="344" t="s">
        <v>947</v>
      </c>
      <c r="C756" s="5" t="s">
        <v>6499</v>
      </c>
      <c r="D756" s="5" t="s">
        <v>89</v>
      </c>
      <c r="E756" s="5" t="s">
        <v>10</v>
      </c>
      <c r="F756" s="5" t="s">
        <v>45</v>
      </c>
      <c r="G756" s="5" t="s">
        <v>6</v>
      </c>
      <c r="H756" s="5" t="s">
        <v>21</v>
      </c>
      <c r="I756" s="360" t="s">
        <v>7873</v>
      </c>
      <c r="K756" s="5" t="s">
        <v>89</v>
      </c>
      <c r="L756" s="5" t="s">
        <v>89</v>
      </c>
      <c r="M756" s="5" t="s">
        <v>1399</v>
      </c>
      <c r="N756" s="5" t="s">
        <v>11554</v>
      </c>
      <c r="O756" s="5" t="s">
        <v>15255</v>
      </c>
      <c r="P756" s="5" t="s">
        <v>13007</v>
      </c>
      <c r="Q756" s="5">
        <v>24401598</v>
      </c>
      <c r="R756" s="5">
        <v>24401598</v>
      </c>
      <c r="S756" t="s">
        <v>42</v>
      </c>
      <c r="T756" t="s">
        <v>1940</v>
      </c>
      <c r="U756" t="s">
        <v>17470</v>
      </c>
      <c r="V756" t="s">
        <v>6499</v>
      </c>
    </row>
    <row r="757" spans="1:22" ht="15" x14ac:dyDescent="0.35">
      <c r="A757" s="5" t="s">
        <v>1945</v>
      </c>
      <c r="B757" s="344" t="s">
        <v>951</v>
      </c>
      <c r="C757" s="5" t="s">
        <v>1924</v>
      </c>
      <c r="D757" s="5" t="s">
        <v>89</v>
      </c>
      <c r="E757" s="5" t="s">
        <v>10</v>
      </c>
      <c r="F757" s="5" t="s">
        <v>45</v>
      </c>
      <c r="G757" s="5" t="s">
        <v>6</v>
      </c>
      <c r="H757" s="5" t="s">
        <v>20</v>
      </c>
      <c r="I757" s="360" t="s">
        <v>7872</v>
      </c>
      <c r="K757" s="5" t="s">
        <v>89</v>
      </c>
      <c r="L757" s="5" t="s">
        <v>89</v>
      </c>
      <c r="M757" s="5" t="s">
        <v>1924</v>
      </c>
      <c r="N757" s="5" t="s">
        <v>1924</v>
      </c>
      <c r="O757" s="5" t="s">
        <v>15255</v>
      </c>
      <c r="P757" s="5" t="s">
        <v>15547</v>
      </c>
      <c r="Q757" s="5">
        <v>24877160</v>
      </c>
      <c r="R757" s="5">
        <v>24876412</v>
      </c>
      <c r="S757" t="s">
        <v>42</v>
      </c>
      <c r="T757" t="s">
        <v>1944</v>
      </c>
      <c r="U757" t="s">
        <v>17471</v>
      </c>
      <c r="V757" t="s">
        <v>1924</v>
      </c>
    </row>
    <row r="758" spans="1:22" ht="15" x14ac:dyDescent="0.35">
      <c r="A758" s="5" t="s">
        <v>2160</v>
      </c>
      <c r="B758" s="344" t="s">
        <v>2162</v>
      </c>
      <c r="C758" s="5" t="s">
        <v>2161</v>
      </c>
      <c r="D758" s="5" t="s">
        <v>89</v>
      </c>
      <c r="E758" s="5" t="s">
        <v>14</v>
      </c>
      <c r="F758" s="5" t="s">
        <v>45</v>
      </c>
      <c r="G758" s="5" t="s">
        <v>10</v>
      </c>
      <c r="H758" s="5" t="s">
        <v>9</v>
      </c>
      <c r="I758" s="360" t="s">
        <v>7903</v>
      </c>
      <c r="K758" s="5" t="s">
        <v>89</v>
      </c>
      <c r="L758" s="5" t="s">
        <v>11567</v>
      </c>
      <c r="M758" s="5" t="s">
        <v>249</v>
      </c>
      <c r="N758" s="5" t="s">
        <v>2124</v>
      </c>
      <c r="O758" s="5" t="s">
        <v>15255</v>
      </c>
      <c r="P758" s="5" t="s">
        <v>15745</v>
      </c>
      <c r="Q758" s="5">
        <v>24461296</v>
      </c>
      <c r="R758" s="5">
        <v>24461296</v>
      </c>
      <c r="S758" t="s">
        <v>42</v>
      </c>
      <c r="T758" t="s">
        <v>2021</v>
      </c>
      <c r="U758" t="s">
        <v>17472</v>
      </c>
      <c r="V758" t="s">
        <v>2161</v>
      </c>
    </row>
    <row r="759" spans="1:22" ht="15" x14ac:dyDescent="0.35">
      <c r="A759" s="5" t="s">
        <v>1814</v>
      </c>
      <c r="B759" s="344" t="s">
        <v>1815</v>
      </c>
      <c r="C759" s="5" t="s">
        <v>154</v>
      </c>
      <c r="D759" s="5" t="s">
        <v>89</v>
      </c>
      <c r="E759" s="5" t="s">
        <v>6</v>
      </c>
      <c r="F759" s="5" t="s">
        <v>45</v>
      </c>
      <c r="G759" s="5" t="s">
        <v>6</v>
      </c>
      <c r="H759" s="5" t="s">
        <v>8</v>
      </c>
      <c r="I759" s="360" t="s">
        <v>7864</v>
      </c>
      <c r="K759" s="5" t="s">
        <v>89</v>
      </c>
      <c r="L759" s="5" t="s">
        <v>89</v>
      </c>
      <c r="M759" s="5" t="s">
        <v>1811</v>
      </c>
      <c r="N759" s="5" t="s">
        <v>154</v>
      </c>
      <c r="O759" s="5" t="s">
        <v>15255</v>
      </c>
      <c r="P759" s="5" t="s">
        <v>15676</v>
      </c>
      <c r="Q759" s="5">
        <v>24830403</v>
      </c>
      <c r="R759" s="5">
        <v>24830403</v>
      </c>
      <c r="S759" t="s">
        <v>42</v>
      </c>
      <c r="T759" t="s">
        <v>1000</v>
      </c>
      <c r="U759" t="s">
        <v>17473</v>
      </c>
      <c r="V759" t="s">
        <v>154</v>
      </c>
    </row>
    <row r="760" spans="1:22" ht="15" x14ac:dyDescent="0.35">
      <c r="A760" s="5" t="s">
        <v>2321</v>
      </c>
      <c r="B760" s="344" t="s">
        <v>2324</v>
      </c>
      <c r="C760" s="5" t="s">
        <v>2322</v>
      </c>
      <c r="D760" s="5" t="s">
        <v>89</v>
      </c>
      <c r="E760" s="5" t="s">
        <v>11</v>
      </c>
      <c r="F760" s="5" t="s">
        <v>45</v>
      </c>
      <c r="G760" s="5" t="s">
        <v>8</v>
      </c>
      <c r="H760" s="5" t="s">
        <v>14</v>
      </c>
      <c r="I760" s="360" t="s">
        <v>7895</v>
      </c>
      <c r="K760" s="5" t="s">
        <v>89</v>
      </c>
      <c r="L760" s="5" t="s">
        <v>11555</v>
      </c>
      <c r="M760" s="5" t="s">
        <v>11876</v>
      </c>
      <c r="N760" s="5" t="s">
        <v>2322</v>
      </c>
      <c r="O760" s="5" t="s">
        <v>15255</v>
      </c>
      <c r="P760" s="5" t="s">
        <v>15767</v>
      </c>
      <c r="Q760" s="5">
        <v>24441594</v>
      </c>
      <c r="R760" s="5">
        <v>24441594</v>
      </c>
      <c r="S760" t="s">
        <v>42</v>
      </c>
      <c r="T760" t="s">
        <v>2320</v>
      </c>
      <c r="U760" t="s">
        <v>17474</v>
      </c>
      <c r="V760" t="s">
        <v>2322</v>
      </c>
    </row>
    <row r="761" spans="1:22" ht="15" x14ac:dyDescent="0.35">
      <c r="A761" s="5" t="s">
        <v>13495</v>
      </c>
      <c r="B761" s="344" t="s">
        <v>13496</v>
      </c>
      <c r="C761" s="5" t="s">
        <v>13497</v>
      </c>
      <c r="D761" s="5" t="s">
        <v>89</v>
      </c>
      <c r="E761" s="5" t="s">
        <v>14</v>
      </c>
      <c r="F761" s="5" t="s">
        <v>45</v>
      </c>
      <c r="G761" s="5" t="s">
        <v>10</v>
      </c>
      <c r="H761" s="5" t="s">
        <v>7</v>
      </c>
      <c r="I761" s="360" t="s">
        <v>7901</v>
      </c>
      <c r="K761" s="5" t="s">
        <v>89</v>
      </c>
      <c r="L761" s="5" t="s">
        <v>11567</v>
      </c>
      <c r="M761" s="5" t="s">
        <v>2135</v>
      </c>
      <c r="N761" s="5" t="s">
        <v>13497</v>
      </c>
      <c r="O761" s="5" t="s">
        <v>15255</v>
      </c>
      <c r="P761" s="5" t="s">
        <v>14747</v>
      </c>
      <c r="Q761" s="5">
        <v>24466140</v>
      </c>
      <c r="S761" t="s">
        <v>42</v>
      </c>
      <c r="T761" t="s">
        <v>889</v>
      </c>
      <c r="U761" t="s">
        <v>17475</v>
      </c>
      <c r="V761" t="s">
        <v>13497</v>
      </c>
    </row>
    <row r="762" spans="1:22" ht="15" x14ac:dyDescent="0.35">
      <c r="A762" s="5" t="s">
        <v>1832</v>
      </c>
      <c r="B762" s="344" t="s">
        <v>868</v>
      </c>
      <c r="C762" s="5" t="s">
        <v>1833</v>
      </c>
      <c r="D762" s="5" t="s">
        <v>89</v>
      </c>
      <c r="E762" s="5" t="s">
        <v>7</v>
      </c>
      <c r="F762" s="5" t="s">
        <v>45</v>
      </c>
      <c r="G762" s="5" t="s">
        <v>6</v>
      </c>
      <c r="H762" s="5" t="s">
        <v>16</v>
      </c>
      <c r="I762" s="360" t="s">
        <v>7871</v>
      </c>
      <c r="K762" s="5" t="s">
        <v>89</v>
      </c>
      <c r="L762" s="5" t="s">
        <v>89</v>
      </c>
      <c r="M762" s="5" t="s">
        <v>57</v>
      </c>
      <c r="N762" s="5" t="s">
        <v>11545</v>
      </c>
      <c r="O762" s="5" t="s">
        <v>15255</v>
      </c>
      <c r="P762" s="5" t="s">
        <v>13652</v>
      </c>
      <c r="Q762" s="5">
        <v>24424300</v>
      </c>
      <c r="R762" s="5">
        <v>24424300</v>
      </c>
      <c r="S762" t="s">
        <v>42</v>
      </c>
      <c r="T762" t="s">
        <v>998</v>
      </c>
      <c r="U762" t="s">
        <v>17476</v>
      </c>
      <c r="V762" t="s">
        <v>1833</v>
      </c>
    </row>
    <row r="763" spans="1:22" ht="15" x14ac:dyDescent="0.35">
      <c r="A763" s="5" t="s">
        <v>13498</v>
      </c>
      <c r="B763" s="344" t="s">
        <v>7317</v>
      </c>
      <c r="C763" s="5" t="s">
        <v>2112</v>
      </c>
      <c r="D763" s="5" t="s">
        <v>89</v>
      </c>
      <c r="E763" s="5" t="s">
        <v>15</v>
      </c>
      <c r="F763" s="5" t="s">
        <v>45</v>
      </c>
      <c r="G763" s="5" t="s">
        <v>9</v>
      </c>
      <c r="H763" s="5" t="s">
        <v>7</v>
      </c>
      <c r="I763" s="360" t="s">
        <v>7897</v>
      </c>
      <c r="K763" s="5" t="s">
        <v>89</v>
      </c>
      <c r="L763" s="5" t="s">
        <v>11566</v>
      </c>
      <c r="M763" s="5" t="s">
        <v>12125</v>
      </c>
      <c r="N763" s="5" t="s">
        <v>2112</v>
      </c>
      <c r="O763" s="5" t="s">
        <v>15255</v>
      </c>
      <c r="P763" s="5" t="s">
        <v>13000</v>
      </c>
      <c r="Q763" s="5">
        <v>88331875</v>
      </c>
      <c r="S763" t="s">
        <v>42</v>
      </c>
      <c r="T763" t="s">
        <v>184</v>
      </c>
      <c r="U763" t="s">
        <v>17477</v>
      </c>
      <c r="V763" t="s">
        <v>2112</v>
      </c>
    </row>
    <row r="764" spans="1:22" ht="15" x14ac:dyDescent="0.35">
      <c r="A764" s="5" t="s">
        <v>1902</v>
      </c>
      <c r="B764" s="344" t="s">
        <v>923</v>
      </c>
      <c r="C764" s="5" t="s">
        <v>1276</v>
      </c>
      <c r="D764" s="5" t="s">
        <v>89</v>
      </c>
      <c r="E764" s="5" t="s">
        <v>7</v>
      </c>
      <c r="F764" s="5" t="s">
        <v>45</v>
      </c>
      <c r="G764" s="5" t="s">
        <v>6</v>
      </c>
      <c r="H764" s="5" t="s">
        <v>9</v>
      </c>
      <c r="I764" s="360" t="s">
        <v>7865</v>
      </c>
      <c r="K764" s="5" t="s">
        <v>89</v>
      </c>
      <c r="L764" s="5" t="s">
        <v>89</v>
      </c>
      <c r="M764" s="5" t="s">
        <v>231</v>
      </c>
      <c r="N764" s="5" t="s">
        <v>1276</v>
      </c>
      <c r="O764" s="5" t="s">
        <v>15255</v>
      </c>
      <c r="P764" s="5" t="s">
        <v>1903</v>
      </c>
      <c r="Q764" s="5">
        <v>24414544</v>
      </c>
      <c r="R764" s="5">
        <v>24414544</v>
      </c>
      <c r="S764" t="s">
        <v>42</v>
      </c>
      <c r="T764" t="s">
        <v>680</v>
      </c>
      <c r="U764" t="s">
        <v>17478</v>
      </c>
      <c r="V764" t="s">
        <v>1276</v>
      </c>
    </row>
    <row r="765" spans="1:22" ht="15" x14ac:dyDescent="0.35">
      <c r="A765" s="5" t="s">
        <v>1989</v>
      </c>
      <c r="B765" s="344" t="s">
        <v>1990</v>
      </c>
      <c r="C765" s="5" t="s">
        <v>483</v>
      </c>
      <c r="D765" s="5" t="s">
        <v>89</v>
      </c>
      <c r="E765" s="5" t="s">
        <v>11</v>
      </c>
      <c r="F765" s="5" t="s">
        <v>45</v>
      </c>
      <c r="G765" s="5" t="s">
        <v>8</v>
      </c>
      <c r="H765" s="5" t="s">
        <v>7</v>
      </c>
      <c r="I765" s="360" t="s">
        <v>7890</v>
      </c>
      <c r="K765" s="5" t="s">
        <v>89</v>
      </c>
      <c r="L765" s="5" t="s">
        <v>11555</v>
      </c>
      <c r="M765" s="5" t="s">
        <v>249</v>
      </c>
      <c r="N765" s="5" t="s">
        <v>483</v>
      </c>
      <c r="O765" s="5" t="s">
        <v>15255</v>
      </c>
      <c r="P765" s="5" t="s">
        <v>15739</v>
      </c>
      <c r="Q765" s="5">
        <v>24947590</v>
      </c>
      <c r="R765" s="5">
        <v>24947590</v>
      </c>
      <c r="S765" t="s">
        <v>42</v>
      </c>
      <c r="T765" t="s">
        <v>1988</v>
      </c>
      <c r="U765" t="s">
        <v>17479</v>
      </c>
      <c r="V765" t="s">
        <v>483</v>
      </c>
    </row>
    <row r="766" spans="1:22" ht="15" x14ac:dyDescent="0.35">
      <c r="A766" s="5" t="s">
        <v>5763</v>
      </c>
      <c r="B766" s="344" t="s">
        <v>2006</v>
      </c>
      <c r="C766" s="5" t="s">
        <v>5764</v>
      </c>
      <c r="D766" s="5" t="s">
        <v>89</v>
      </c>
      <c r="E766" s="5" t="s">
        <v>10</v>
      </c>
      <c r="F766" s="5" t="s">
        <v>45</v>
      </c>
      <c r="G766" s="5" t="s">
        <v>6</v>
      </c>
      <c r="H766" s="5" t="s">
        <v>7</v>
      </c>
      <c r="I766" s="360" t="s">
        <v>7863</v>
      </c>
      <c r="K766" s="5" t="s">
        <v>89</v>
      </c>
      <c r="L766" s="5" t="s">
        <v>89</v>
      </c>
      <c r="M766" s="5" t="s">
        <v>43</v>
      </c>
      <c r="N766" s="5" t="s">
        <v>5764</v>
      </c>
      <c r="O766" s="5" t="s">
        <v>15255</v>
      </c>
      <c r="P766" s="5" t="s">
        <v>8414</v>
      </c>
      <c r="Q766" s="5">
        <v>24302440</v>
      </c>
      <c r="R766" s="5">
        <v>24302229</v>
      </c>
      <c r="S766" t="s">
        <v>42</v>
      </c>
      <c r="T766" t="s">
        <v>6825</v>
      </c>
      <c r="U766" t="s">
        <v>17480</v>
      </c>
      <c r="V766" t="s">
        <v>5764</v>
      </c>
    </row>
    <row r="767" spans="1:22" ht="15" x14ac:dyDescent="0.35">
      <c r="A767" s="5" t="s">
        <v>5761</v>
      </c>
      <c r="B767" s="344" t="s">
        <v>1999</v>
      </c>
      <c r="C767" s="5" t="s">
        <v>5762</v>
      </c>
      <c r="D767" s="5" t="s">
        <v>89</v>
      </c>
      <c r="E767" s="5" t="s">
        <v>9</v>
      </c>
      <c r="F767" s="5" t="s">
        <v>45</v>
      </c>
      <c r="G767" s="5" t="s">
        <v>6</v>
      </c>
      <c r="H767" s="5" t="s">
        <v>10</v>
      </c>
      <c r="I767" s="360" t="s">
        <v>7866</v>
      </c>
      <c r="K767" s="5" t="s">
        <v>89</v>
      </c>
      <c r="L767" s="5" t="s">
        <v>89</v>
      </c>
      <c r="M767" s="5" t="s">
        <v>1887</v>
      </c>
      <c r="N767" s="5" t="s">
        <v>5762</v>
      </c>
      <c r="O767" s="5" t="s">
        <v>15255</v>
      </c>
      <c r="P767" s="5" t="s">
        <v>10823</v>
      </c>
      <c r="Q767" s="5">
        <v>24387450</v>
      </c>
      <c r="S767" t="s">
        <v>42</v>
      </c>
      <c r="T767" t="s">
        <v>6823</v>
      </c>
      <c r="U767" t="s">
        <v>17481</v>
      </c>
      <c r="V767" t="s">
        <v>5762</v>
      </c>
    </row>
    <row r="768" spans="1:22" ht="15" x14ac:dyDescent="0.35">
      <c r="A768" s="5" t="s">
        <v>1846</v>
      </c>
      <c r="B768" s="344" t="s">
        <v>1083</v>
      </c>
      <c r="C768" s="5" t="s">
        <v>1847</v>
      </c>
      <c r="D768" s="5" t="s">
        <v>89</v>
      </c>
      <c r="E768" s="5" t="s">
        <v>7</v>
      </c>
      <c r="F768" s="5" t="s">
        <v>45</v>
      </c>
      <c r="G768" s="5" t="s">
        <v>6</v>
      </c>
      <c r="H768" s="5" t="s">
        <v>16</v>
      </c>
      <c r="I768" s="360" t="s">
        <v>7871</v>
      </c>
      <c r="K768" s="5" t="s">
        <v>89</v>
      </c>
      <c r="L768" s="5" t="s">
        <v>89</v>
      </c>
      <c r="M768" s="5" t="s">
        <v>57</v>
      </c>
      <c r="N768" s="5" t="s">
        <v>11837</v>
      </c>
      <c r="O768" s="5" t="s">
        <v>15255</v>
      </c>
      <c r="P768" s="5" t="s">
        <v>1848</v>
      </c>
      <c r="Q768" s="5">
        <v>22696150</v>
      </c>
      <c r="R768" s="5">
        <v>22696150</v>
      </c>
      <c r="S768" t="s">
        <v>42</v>
      </c>
      <c r="T768" t="s">
        <v>6605</v>
      </c>
      <c r="U768" t="s">
        <v>17482</v>
      </c>
      <c r="V768" t="s">
        <v>1847</v>
      </c>
    </row>
    <row r="769" spans="1:22" ht="15" x14ac:dyDescent="0.35">
      <c r="A769" s="5" t="s">
        <v>5837</v>
      </c>
      <c r="B769" s="344" t="s">
        <v>2057</v>
      </c>
      <c r="C769" s="5" t="s">
        <v>8239</v>
      </c>
      <c r="D769" s="5" t="s">
        <v>88</v>
      </c>
      <c r="E769" s="5" t="s">
        <v>7</v>
      </c>
      <c r="F769" s="5" t="s">
        <v>45</v>
      </c>
      <c r="G769" s="5" t="s">
        <v>7</v>
      </c>
      <c r="H769" s="5" t="s">
        <v>8</v>
      </c>
      <c r="I769" s="360" t="s">
        <v>7878</v>
      </c>
      <c r="K769" s="5" t="s">
        <v>89</v>
      </c>
      <c r="L769" s="5" t="s">
        <v>90</v>
      </c>
      <c r="M769" s="5" t="s">
        <v>166</v>
      </c>
      <c r="N769" s="5" t="s">
        <v>11675</v>
      </c>
      <c r="O769" s="5" t="s">
        <v>15255</v>
      </c>
      <c r="P769" s="5" t="s">
        <v>7577</v>
      </c>
      <c r="Q769" s="5">
        <v>24453578</v>
      </c>
      <c r="R769" s="5">
        <v>24453578</v>
      </c>
      <c r="S769" t="s">
        <v>42</v>
      </c>
      <c r="T769" t="s">
        <v>6887</v>
      </c>
      <c r="U769" t="s">
        <v>17483</v>
      </c>
      <c r="V769" t="s">
        <v>8239</v>
      </c>
    </row>
    <row r="770" spans="1:22" ht="15" x14ac:dyDescent="0.35">
      <c r="A770" s="5" t="s">
        <v>8289</v>
      </c>
      <c r="B770" s="344" t="s">
        <v>8290</v>
      </c>
      <c r="C770" s="5" t="s">
        <v>196</v>
      </c>
      <c r="D770" s="5" t="s">
        <v>88</v>
      </c>
      <c r="E770" s="5" t="s">
        <v>15</v>
      </c>
      <c r="F770" s="5" t="s">
        <v>45</v>
      </c>
      <c r="G770" s="5" t="s">
        <v>7</v>
      </c>
      <c r="H770" s="5" t="s">
        <v>208</v>
      </c>
      <c r="I770" s="360" t="s">
        <v>10313</v>
      </c>
      <c r="K770" s="5" t="s">
        <v>89</v>
      </c>
      <c r="L770" s="5" t="s">
        <v>90</v>
      </c>
      <c r="M770" s="5" t="s">
        <v>1272</v>
      </c>
      <c r="N770" s="5" t="s">
        <v>196</v>
      </c>
      <c r="O770" s="5" t="s">
        <v>15255</v>
      </c>
      <c r="P770" s="5" t="s">
        <v>15845</v>
      </c>
      <c r="Q770" s="5">
        <v>47002424</v>
      </c>
      <c r="R770" s="5">
        <v>47002424</v>
      </c>
      <c r="S770" t="s">
        <v>42</v>
      </c>
      <c r="T770" t="s">
        <v>8467</v>
      </c>
      <c r="U770" t="s">
        <v>17484</v>
      </c>
      <c r="V770" t="s">
        <v>196</v>
      </c>
    </row>
    <row r="771" spans="1:22" ht="15" x14ac:dyDescent="0.35">
      <c r="A771" s="5" t="s">
        <v>2263</v>
      </c>
      <c r="B771" s="344" t="s">
        <v>928</v>
      </c>
      <c r="C771" s="5" t="s">
        <v>2264</v>
      </c>
      <c r="D771" s="5" t="s">
        <v>88</v>
      </c>
      <c r="E771" s="5" t="s">
        <v>8</v>
      </c>
      <c r="F771" s="5" t="s">
        <v>45</v>
      </c>
      <c r="G771" s="5" t="s">
        <v>7</v>
      </c>
      <c r="H771" s="5" t="s">
        <v>15</v>
      </c>
      <c r="I771" s="360" t="s">
        <v>7884</v>
      </c>
      <c r="K771" s="5" t="s">
        <v>89</v>
      </c>
      <c r="L771" s="5" t="s">
        <v>90</v>
      </c>
      <c r="M771" s="5" t="s">
        <v>14405</v>
      </c>
      <c r="N771" s="5" t="s">
        <v>603</v>
      </c>
      <c r="O771" s="5" t="s">
        <v>15255</v>
      </c>
      <c r="P771" s="5" t="s">
        <v>13018</v>
      </c>
      <c r="Q771" s="5">
        <v>24456043</v>
      </c>
      <c r="R771" s="5">
        <v>24456043</v>
      </c>
      <c r="S771" t="s">
        <v>42</v>
      </c>
      <c r="T771" t="s">
        <v>2080</v>
      </c>
      <c r="U771" t="s">
        <v>17485</v>
      </c>
      <c r="V771" t="s">
        <v>2264</v>
      </c>
    </row>
    <row r="772" spans="1:22" ht="15" x14ac:dyDescent="0.35">
      <c r="A772" s="5" t="s">
        <v>2359</v>
      </c>
      <c r="B772" s="344" t="s">
        <v>2060</v>
      </c>
      <c r="C772" s="5" t="s">
        <v>9827</v>
      </c>
      <c r="D772" s="5" t="s">
        <v>88</v>
      </c>
      <c r="E772" s="5" t="s">
        <v>10</v>
      </c>
      <c r="F772" s="5" t="s">
        <v>45</v>
      </c>
      <c r="G772" s="5" t="s">
        <v>11</v>
      </c>
      <c r="H772" s="5" t="s">
        <v>6</v>
      </c>
      <c r="I772" s="360" t="s">
        <v>7909</v>
      </c>
      <c r="K772" s="5" t="s">
        <v>89</v>
      </c>
      <c r="L772" s="5" t="s">
        <v>706</v>
      </c>
      <c r="M772" s="5" t="s">
        <v>706</v>
      </c>
      <c r="N772" s="5" t="s">
        <v>594</v>
      </c>
      <c r="O772" s="5" t="s">
        <v>15255</v>
      </c>
      <c r="P772" s="5" t="s">
        <v>10200</v>
      </c>
      <c r="Q772" s="5">
        <v>21012339</v>
      </c>
      <c r="R772" s="5">
        <v>21012339</v>
      </c>
      <c r="S772" t="s">
        <v>42</v>
      </c>
      <c r="T772" t="s">
        <v>2358</v>
      </c>
      <c r="U772" t="s">
        <v>17486</v>
      </c>
      <c r="V772" t="s">
        <v>9827</v>
      </c>
    </row>
    <row r="773" spans="1:22" ht="15" x14ac:dyDescent="0.35">
      <c r="A773" s="5" t="s">
        <v>2200</v>
      </c>
      <c r="B773" s="344" t="s">
        <v>1022</v>
      </c>
      <c r="C773" s="5" t="s">
        <v>9808</v>
      </c>
      <c r="D773" s="5" t="s">
        <v>88</v>
      </c>
      <c r="E773" s="5" t="s">
        <v>6</v>
      </c>
      <c r="F773" s="5" t="s">
        <v>45</v>
      </c>
      <c r="G773" s="5" t="s">
        <v>7</v>
      </c>
      <c r="H773" s="5" t="s">
        <v>6</v>
      </c>
      <c r="I773" s="360" t="s">
        <v>7876</v>
      </c>
      <c r="K773" s="5" t="s">
        <v>89</v>
      </c>
      <c r="L773" s="5" t="s">
        <v>90</v>
      </c>
      <c r="M773" s="5" t="s">
        <v>90</v>
      </c>
      <c r="N773" s="5" t="s">
        <v>9991</v>
      </c>
      <c r="O773" s="5" t="s">
        <v>8504</v>
      </c>
      <c r="P773" s="5" t="s">
        <v>10822</v>
      </c>
      <c r="Q773" s="5">
        <v>24455670</v>
      </c>
      <c r="R773" s="5">
        <v>24456160</v>
      </c>
      <c r="S773" t="s">
        <v>42</v>
      </c>
      <c r="T773" t="s">
        <v>7569</v>
      </c>
      <c r="U773" t="s">
        <v>17487</v>
      </c>
      <c r="V773" t="s">
        <v>9808</v>
      </c>
    </row>
    <row r="774" spans="1:22" ht="15" x14ac:dyDescent="0.35">
      <c r="A774" s="5" t="s">
        <v>2423</v>
      </c>
      <c r="B774" s="344" t="s">
        <v>2425</v>
      </c>
      <c r="C774" s="5" t="s">
        <v>2424</v>
      </c>
      <c r="D774" s="5" t="s">
        <v>88</v>
      </c>
      <c r="E774" s="5" t="s">
        <v>12</v>
      </c>
      <c r="F774" s="5" t="s">
        <v>45</v>
      </c>
      <c r="G774" s="5" t="s">
        <v>20</v>
      </c>
      <c r="H774" s="5" t="s">
        <v>12</v>
      </c>
      <c r="I774" s="360" t="s">
        <v>7953</v>
      </c>
      <c r="K774" s="5" t="s">
        <v>89</v>
      </c>
      <c r="L774" s="5" t="s">
        <v>11577</v>
      </c>
      <c r="M774" s="5" t="s">
        <v>14544</v>
      </c>
      <c r="N774" s="5" t="s">
        <v>79</v>
      </c>
      <c r="O774" s="5" t="s">
        <v>15255</v>
      </c>
      <c r="P774" s="5" t="s">
        <v>15707</v>
      </c>
      <c r="Q774" s="5">
        <v>24632955</v>
      </c>
      <c r="R774" s="5">
        <v>24634612</v>
      </c>
      <c r="S774" t="s">
        <v>42</v>
      </c>
      <c r="T774" t="s">
        <v>2422</v>
      </c>
      <c r="U774" t="s">
        <v>17488</v>
      </c>
      <c r="V774" t="s">
        <v>2424</v>
      </c>
    </row>
    <row r="775" spans="1:22" ht="15" x14ac:dyDescent="0.35">
      <c r="A775" s="5" t="s">
        <v>12823</v>
      </c>
      <c r="B775" s="344" t="s">
        <v>7264</v>
      </c>
      <c r="C775" s="5" t="s">
        <v>963</v>
      </c>
      <c r="D775" s="5" t="s">
        <v>88</v>
      </c>
      <c r="E775" s="5" t="s">
        <v>8</v>
      </c>
      <c r="F775" s="5" t="s">
        <v>45</v>
      </c>
      <c r="G775" s="5" t="s">
        <v>7</v>
      </c>
      <c r="H775" s="5" t="s">
        <v>10</v>
      </c>
      <c r="I775" s="360" t="s">
        <v>7880</v>
      </c>
      <c r="K775" s="5" t="s">
        <v>89</v>
      </c>
      <c r="L775" s="5" t="s">
        <v>90</v>
      </c>
      <c r="M775" s="5" t="s">
        <v>11670</v>
      </c>
      <c r="N775" s="5" t="s">
        <v>963</v>
      </c>
      <c r="O775" s="5" t="s">
        <v>15255</v>
      </c>
      <c r="P775" s="5" t="s">
        <v>13011</v>
      </c>
      <c r="Q775" s="5">
        <v>24450681</v>
      </c>
      <c r="S775" t="s">
        <v>42</v>
      </c>
      <c r="T775" t="s">
        <v>10727</v>
      </c>
      <c r="U775" t="s">
        <v>17489</v>
      </c>
      <c r="V775" t="s">
        <v>963</v>
      </c>
    </row>
    <row r="776" spans="1:22" ht="15" x14ac:dyDescent="0.35">
      <c r="A776" s="5" t="s">
        <v>5852</v>
      </c>
      <c r="B776" s="344" t="s">
        <v>4679</v>
      </c>
      <c r="C776" s="5" t="s">
        <v>3420</v>
      </c>
      <c r="D776" s="5" t="s">
        <v>88</v>
      </c>
      <c r="E776" s="5" t="s">
        <v>10</v>
      </c>
      <c r="F776" s="5" t="s">
        <v>45</v>
      </c>
      <c r="G776" s="5" t="s">
        <v>11</v>
      </c>
      <c r="H776" s="5" t="s">
        <v>6</v>
      </c>
      <c r="I776" s="360" t="s">
        <v>7909</v>
      </c>
      <c r="K776" s="5" t="s">
        <v>89</v>
      </c>
      <c r="L776" s="5" t="s">
        <v>706</v>
      </c>
      <c r="M776" s="5" t="s">
        <v>706</v>
      </c>
      <c r="N776" s="5" t="s">
        <v>326</v>
      </c>
      <c r="O776" s="5" t="s">
        <v>15255</v>
      </c>
      <c r="P776" s="5" t="s">
        <v>10117</v>
      </c>
      <c r="Q776" s="5">
        <v>24515189</v>
      </c>
      <c r="R776" s="5">
        <v>24515189</v>
      </c>
      <c r="S776" t="s">
        <v>42</v>
      </c>
      <c r="T776" t="s">
        <v>7198</v>
      </c>
      <c r="U776" t="s">
        <v>17490</v>
      </c>
      <c r="V776" t="s">
        <v>3420</v>
      </c>
    </row>
    <row r="777" spans="1:22" ht="15" x14ac:dyDescent="0.35">
      <c r="A777" s="5" t="s">
        <v>5853</v>
      </c>
      <c r="B777" s="344" t="s">
        <v>3758</v>
      </c>
      <c r="C777" s="5" t="s">
        <v>153</v>
      </c>
      <c r="D777" s="5" t="s">
        <v>88</v>
      </c>
      <c r="E777" s="5" t="s">
        <v>9</v>
      </c>
      <c r="F777" s="5" t="s">
        <v>45</v>
      </c>
      <c r="G777" s="5" t="s">
        <v>21</v>
      </c>
      <c r="H777" s="5" t="s">
        <v>6</v>
      </c>
      <c r="I777" s="360" t="s">
        <v>7954</v>
      </c>
      <c r="K777" s="5" t="s">
        <v>89</v>
      </c>
      <c r="L777" s="5" t="s">
        <v>15500</v>
      </c>
      <c r="M777" s="5" t="s">
        <v>11570</v>
      </c>
      <c r="N777" s="5" t="s">
        <v>153</v>
      </c>
      <c r="O777" s="5" t="s">
        <v>15255</v>
      </c>
      <c r="P777" s="5" t="s">
        <v>15784</v>
      </c>
      <c r="Q777" s="5">
        <v>24541630</v>
      </c>
      <c r="R777" s="5">
        <v>24542486</v>
      </c>
      <c r="S777" t="s">
        <v>42</v>
      </c>
      <c r="T777" t="s">
        <v>7056</v>
      </c>
      <c r="U777" t="s">
        <v>17491</v>
      </c>
      <c r="V777" t="s">
        <v>153</v>
      </c>
    </row>
    <row r="778" spans="1:22" ht="15" x14ac:dyDescent="0.35">
      <c r="A778" s="5" t="s">
        <v>2242</v>
      </c>
      <c r="B778" s="344" t="s">
        <v>2243</v>
      </c>
      <c r="C778" s="5" t="s">
        <v>9918</v>
      </c>
      <c r="D778" s="5" t="s">
        <v>88</v>
      </c>
      <c r="E778" s="5" t="s">
        <v>7</v>
      </c>
      <c r="F778" s="5" t="s">
        <v>45</v>
      </c>
      <c r="G778" s="5" t="s">
        <v>7</v>
      </c>
      <c r="H778" s="5" t="s">
        <v>14</v>
      </c>
      <c r="I778" s="360" t="s">
        <v>7883</v>
      </c>
      <c r="K778" s="5" t="s">
        <v>89</v>
      </c>
      <c r="L778" s="5" t="s">
        <v>90</v>
      </c>
      <c r="M778" s="5" t="s">
        <v>11768</v>
      </c>
      <c r="N778" s="5" t="s">
        <v>9918</v>
      </c>
      <c r="O778" s="5" t="s">
        <v>15255</v>
      </c>
      <c r="P778" s="5" t="s">
        <v>13012</v>
      </c>
      <c r="Q778" s="5">
        <v>24474379</v>
      </c>
      <c r="R778" s="5">
        <v>24474379</v>
      </c>
      <c r="S778" t="s">
        <v>42</v>
      </c>
      <c r="T778" t="s">
        <v>2241</v>
      </c>
      <c r="U778" t="s">
        <v>17492</v>
      </c>
      <c r="V778" t="s">
        <v>9918</v>
      </c>
    </row>
    <row r="779" spans="1:22" ht="15" x14ac:dyDescent="0.35">
      <c r="A779" s="5" t="s">
        <v>2213</v>
      </c>
      <c r="B779" s="344" t="s">
        <v>2214</v>
      </c>
      <c r="C779" s="5" t="s">
        <v>9837</v>
      </c>
      <c r="D779" s="5" t="s">
        <v>88</v>
      </c>
      <c r="E779" s="5" t="s">
        <v>7</v>
      </c>
      <c r="F779" s="5" t="s">
        <v>45</v>
      </c>
      <c r="G779" s="5" t="s">
        <v>7</v>
      </c>
      <c r="H779" s="5" t="s">
        <v>14</v>
      </c>
      <c r="I779" s="360" t="s">
        <v>7883</v>
      </c>
      <c r="K779" s="5" t="s">
        <v>89</v>
      </c>
      <c r="L779" s="5" t="s">
        <v>90</v>
      </c>
      <c r="M779" s="5" t="s">
        <v>11768</v>
      </c>
      <c r="N779" s="5" t="s">
        <v>11759</v>
      </c>
      <c r="O779" s="5" t="s">
        <v>15255</v>
      </c>
      <c r="P779" s="5" t="s">
        <v>10824</v>
      </c>
      <c r="Q779" s="5">
        <v>24564062</v>
      </c>
      <c r="R779" s="5">
        <v>24564062</v>
      </c>
      <c r="S779" t="s">
        <v>42</v>
      </c>
      <c r="T779" t="s">
        <v>910</v>
      </c>
      <c r="U779" t="s">
        <v>17493</v>
      </c>
      <c r="V779" t="s">
        <v>9837</v>
      </c>
    </row>
    <row r="780" spans="1:22" ht="15" x14ac:dyDescent="0.35">
      <c r="A780" s="5" t="s">
        <v>2427</v>
      </c>
      <c r="B780" s="344" t="s">
        <v>228</v>
      </c>
      <c r="C780" s="5" t="s">
        <v>2428</v>
      </c>
      <c r="D780" s="5" t="s">
        <v>88</v>
      </c>
      <c r="E780" s="5" t="s">
        <v>12</v>
      </c>
      <c r="F780" s="5" t="s">
        <v>45</v>
      </c>
      <c r="G780" s="5" t="s">
        <v>20</v>
      </c>
      <c r="H780" s="5" t="s">
        <v>8</v>
      </c>
      <c r="I780" s="360" t="s">
        <v>7949</v>
      </c>
      <c r="K780" s="5" t="s">
        <v>89</v>
      </c>
      <c r="L780" s="5" t="s">
        <v>11577</v>
      </c>
      <c r="M780" s="5" t="s">
        <v>14545</v>
      </c>
      <c r="N780" s="5" t="s">
        <v>11747</v>
      </c>
      <c r="O780" s="5" t="s">
        <v>15255</v>
      </c>
      <c r="P780" s="5" t="s">
        <v>10096</v>
      </c>
      <c r="Q780" s="5">
        <v>24634686</v>
      </c>
      <c r="R780" s="5">
        <v>24632745</v>
      </c>
      <c r="S780" t="s">
        <v>42</v>
      </c>
      <c r="T780" t="s">
        <v>6627</v>
      </c>
      <c r="U780" t="s">
        <v>17494</v>
      </c>
      <c r="V780" t="s">
        <v>2428</v>
      </c>
    </row>
    <row r="781" spans="1:22" ht="15" x14ac:dyDescent="0.35">
      <c r="A781" s="5" t="s">
        <v>2371</v>
      </c>
      <c r="B781" s="344" t="s">
        <v>2372</v>
      </c>
      <c r="C781" s="5" t="s">
        <v>9845</v>
      </c>
      <c r="D781" s="5" t="s">
        <v>88</v>
      </c>
      <c r="E781" s="5" t="s">
        <v>11</v>
      </c>
      <c r="F781" s="5" t="s">
        <v>45</v>
      </c>
      <c r="G781" s="5" t="s">
        <v>12</v>
      </c>
      <c r="H781" s="5" t="s">
        <v>7</v>
      </c>
      <c r="I781" s="360" t="s">
        <v>7918</v>
      </c>
      <c r="K781" s="5" t="s">
        <v>89</v>
      </c>
      <c r="L781" s="5" t="s">
        <v>11536</v>
      </c>
      <c r="M781" s="5" t="s">
        <v>11575</v>
      </c>
      <c r="N781" s="5" t="s">
        <v>11798</v>
      </c>
      <c r="O781" s="5" t="s">
        <v>15255</v>
      </c>
      <c r="P781" s="5" t="s">
        <v>2318</v>
      </c>
      <c r="Q781" s="5">
        <v>24533264</v>
      </c>
      <c r="S781" t="s">
        <v>42</v>
      </c>
      <c r="T781" t="s">
        <v>2083</v>
      </c>
      <c r="U781" t="s">
        <v>17495</v>
      </c>
      <c r="V781" t="s">
        <v>9845</v>
      </c>
    </row>
    <row r="782" spans="1:22" ht="15" x14ac:dyDescent="0.35">
      <c r="A782" s="5" t="s">
        <v>8280</v>
      </c>
      <c r="B782" s="344" t="s">
        <v>8281</v>
      </c>
      <c r="C782" s="5" t="s">
        <v>8282</v>
      </c>
      <c r="D782" s="5" t="s">
        <v>88</v>
      </c>
      <c r="E782" s="5" t="s">
        <v>8</v>
      </c>
      <c r="F782" s="5" t="s">
        <v>45</v>
      </c>
      <c r="G782" s="5" t="s">
        <v>7</v>
      </c>
      <c r="H782" s="5" t="s">
        <v>15</v>
      </c>
      <c r="I782" s="360" t="s">
        <v>7884</v>
      </c>
      <c r="K782" s="5" t="s">
        <v>89</v>
      </c>
      <c r="L782" s="5" t="s">
        <v>90</v>
      </c>
      <c r="M782" s="5" t="s">
        <v>14405</v>
      </c>
      <c r="N782" s="5" t="s">
        <v>11634</v>
      </c>
      <c r="O782" s="5" t="s">
        <v>15255</v>
      </c>
      <c r="P782" s="5" t="s">
        <v>10825</v>
      </c>
      <c r="Q782" s="5">
        <v>24470927</v>
      </c>
      <c r="R782" s="5">
        <v>24474500</v>
      </c>
      <c r="S782" t="s">
        <v>42</v>
      </c>
      <c r="T782" t="s">
        <v>8464</v>
      </c>
      <c r="U782" t="s">
        <v>17496</v>
      </c>
      <c r="V782" t="s">
        <v>8282</v>
      </c>
    </row>
    <row r="783" spans="1:22" ht="15" x14ac:dyDescent="0.35">
      <c r="A783" s="5" t="s">
        <v>6830</v>
      </c>
      <c r="B783" s="344" t="s">
        <v>6831</v>
      </c>
      <c r="C783" s="5" t="s">
        <v>6832</v>
      </c>
      <c r="D783" s="5" t="s">
        <v>88</v>
      </c>
      <c r="E783" s="5" t="s">
        <v>9</v>
      </c>
      <c r="F783" s="5" t="s">
        <v>45</v>
      </c>
      <c r="G783" s="5" t="s">
        <v>21</v>
      </c>
      <c r="H783" s="5" t="s">
        <v>8</v>
      </c>
      <c r="I783" s="360" t="s">
        <v>7956</v>
      </c>
      <c r="K783" s="5" t="s">
        <v>89</v>
      </c>
      <c r="L783" s="5" t="s">
        <v>15500</v>
      </c>
      <c r="M783" s="5" t="s">
        <v>2332</v>
      </c>
      <c r="N783" s="5" t="s">
        <v>12203</v>
      </c>
      <c r="O783" s="5" t="s">
        <v>15255</v>
      </c>
      <c r="P783" s="5" t="s">
        <v>14844</v>
      </c>
      <c r="Q783" s="5">
        <v>24760950</v>
      </c>
      <c r="R783" s="5">
        <v>24760950</v>
      </c>
      <c r="S783" t="s">
        <v>42</v>
      </c>
      <c r="T783" t="s">
        <v>6625</v>
      </c>
      <c r="U783" t="s">
        <v>17497</v>
      </c>
      <c r="V783" t="s">
        <v>6832</v>
      </c>
    </row>
    <row r="784" spans="1:22" ht="15" x14ac:dyDescent="0.35">
      <c r="A784" s="5" t="s">
        <v>9923</v>
      </c>
      <c r="B784" s="344" t="s">
        <v>7556</v>
      </c>
      <c r="C784" s="5" t="s">
        <v>9924</v>
      </c>
      <c r="D784" s="5" t="s">
        <v>88</v>
      </c>
      <c r="E784" s="5" t="s">
        <v>8</v>
      </c>
      <c r="F784" s="5" t="s">
        <v>45</v>
      </c>
      <c r="G784" s="5" t="s">
        <v>7</v>
      </c>
      <c r="H784" s="5" t="s">
        <v>7</v>
      </c>
      <c r="I784" s="360" t="s">
        <v>7877</v>
      </c>
      <c r="K784" s="5" t="s">
        <v>89</v>
      </c>
      <c r="L784" s="5" t="s">
        <v>90</v>
      </c>
      <c r="M784" s="5" t="s">
        <v>571</v>
      </c>
      <c r="N784" s="5" t="s">
        <v>9924</v>
      </c>
      <c r="O784" s="5" t="s">
        <v>15255</v>
      </c>
      <c r="P784" s="5" t="s">
        <v>13638</v>
      </c>
      <c r="Q784" s="5">
        <v>24473736</v>
      </c>
      <c r="S784" t="s">
        <v>42</v>
      </c>
      <c r="T784" t="s">
        <v>2209</v>
      </c>
      <c r="U784" t="s">
        <v>17498</v>
      </c>
      <c r="V784" t="s">
        <v>9924</v>
      </c>
    </row>
    <row r="785" spans="1:22" ht="15" x14ac:dyDescent="0.35">
      <c r="A785" s="5" t="s">
        <v>2420</v>
      </c>
      <c r="B785" s="344" t="s">
        <v>2421</v>
      </c>
      <c r="C785" s="5" t="s">
        <v>230</v>
      </c>
      <c r="D785" s="5" t="s">
        <v>88</v>
      </c>
      <c r="E785" s="5" t="s">
        <v>10</v>
      </c>
      <c r="F785" s="5" t="s">
        <v>45</v>
      </c>
      <c r="G785" s="5" t="s">
        <v>11</v>
      </c>
      <c r="H785" s="5" t="s">
        <v>12</v>
      </c>
      <c r="I785" s="360" t="s">
        <v>7915</v>
      </c>
      <c r="K785" s="5" t="s">
        <v>89</v>
      </c>
      <c r="L785" s="5" t="s">
        <v>706</v>
      </c>
      <c r="M785" s="5" t="s">
        <v>14365</v>
      </c>
      <c r="N785" s="5" t="s">
        <v>230</v>
      </c>
      <c r="O785" s="5" t="s">
        <v>15255</v>
      </c>
      <c r="P785" s="5" t="s">
        <v>15769</v>
      </c>
      <c r="Q785" s="5">
        <v>24506017</v>
      </c>
      <c r="R785" s="5">
        <v>24506017</v>
      </c>
      <c r="S785" t="s">
        <v>42</v>
      </c>
      <c r="T785" t="s">
        <v>2419</v>
      </c>
      <c r="U785" t="s">
        <v>17499</v>
      </c>
      <c r="V785" t="s">
        <v>230</v>
      </c>
    </row>
    <row r="786" spans="1:22" ht="15" x14ac:dyDescent="0.35">
      <c r="A786" s="5" t="s">
        <v>12824</v>
      </c>
      <c r="B786" s="344" t="s">
        <v>12825</v>
      </c>
      <c r="C786" s="5" t="s">
        <v>12231</v>
      </c>
      <c r="D786" s="5" t="s">
        <v>88</v>
      </c>
      <c r="E786" s="5" t="s">
        <v>6</v>
      </c>
      <c r="F786" s="5" t="s">
        <v>45</v>
      </c>
      <c r="G786" s="5" t="s">
        <v>7</v>
      </c>
      <c r="H786" s="5" t="s">
        <v>11</v>
      </c>
      <c r="I786" s="360" t="s">
        <v>7881</v>
      </c>
      <c r="K786" s="5" t="s">
        <v>89</v>
      </c>
      <c r="L786" s="5" t="s">
        <v>90</v>
      </c>
      <c r="M786" s="5" t="s">
        <v>153</v>
      </c>
      <c r="N786" s="5" t="s">
        <v>12231</v>
      </c>
      <c r="O786" s="5" t="s">
        <v>15255</v>
      </c>
      <c r="P786" s="5" t="s">
        <v>13013</v>
      </c>
      <c r="Q786" s="5">
        <v>24535754</v>
      </c>
      <c r="R786" s="5">
        <v>89691613</v>
      </c>
      <c r="S786" t="s">
        <v>42</v>
      </c>
      <c r="T786" t="s">
        <v>2210</v>
      </c>
      <c r="U786" t="s">
        <v>17500</v>
      </c>
      <c r="V786" t="s">
        <v>12231</v>
      </c>
    </row>
    <row r="787" spans="1:22" ht="15" x14ac:dyDescent="0.35">
      <c r="A787" s="5" t="s">
        <v>1250</v>
      </c>
      <c r="B787" s="344" t="s">
        <v>1251</v>
      </c>
      <c r="C787" s="5" t="s">
        <v>9842</v>
      </c>
      <c r="D787" s="5" t="s">
        <v>88</v>
      </c>
      <c r="E787" s="5" t="s">
        <v>6</v>
      </c>
      <c r="F787" s="5" t="s">
        <v>45</v>
      </c>
      <c r="G787" s="5" t="s">
        <v>7</v>
      </c>
      <c r="H787" s="5" t="s">
        <v>12</v>
      </c>
      <c r="I787" s="360" t="s">
        <v>7882</v>
      </c>
      <c r="K787" s="5" t="s">
        <v>89</v>
      </c>
      <c r="L787" s="5" t="s">
        <v>90</v>
      </c>
      <c r="M787" s="5" t="s">
        <v>249</v>
      </c>
      <c r="N787" s="5" t="s">
        <v>11794</v>
      </c>
      <c r="O787" s="5" t="s">
        <v>15255</v>
      </c>
      <c r="P787" s="5" t="s">
        <v>9411</v>
      </c>
      <c r="Q787" s="5">
        <v>24471046</v>
      </c>
      <c r="S787" t="s">
        <v>42</v>
      </c>
      <c r="T787" t="s">
        <v>1249</v>
      </c>
      <c r="U787" t="s">
        <v>17501</v>
      </c>
      <c r="V787" t="s">
        <v>9842</v>
      </c>
    </row>
    <row r="788" spans="1:22" ht="15" x14ac:dyDescent="0.35">
      <c r="A788" s="5" t="s">
        <v>2456</v>
      </c>
      <c r="B788" s="344" t="s">
        <v>2457</v>
      </c>
      <c r="C788" s="5" t="s">
        <v>475</v>
      </c>
      <c r="D788" s="5" t="s">
        <v>88</v>
      </c>
      <c r="E788" s="5" t="s">
        <v>12</v>
      </c>
      <c r="F788" s="5" t="s">
        <v>45</v>
      </c>
      <c r="G788" s="5" t="s">
        <v>20</v>
      </c>
      <c r="H788" s="5" t="s">
        <v>12</v>
      </c>
      <c r="I788" s="360" t="s">
        <v>7953</v>
      </c>
      <c r="K788" s="5" t="s">
        <v>89</v>
      </c>
      <c r="L788" s="5" t="s">
        <v>11577</v>
      </c>
      <c r="M788" s="5" t="s">
        <v>14544</v>
      </c>
      <c r="N788" s="5" t="s">
        <v>475</v>
      </c>
      <c r="O788" s="5" t="s">
        <v>15255</v>
      </c>
      <c r="P788" s="5" t="s">
        <v>15770</v>
      </c>
      <c r="Q788" s="5">
        <v>24632309</v>
      </c>
      <c r="R788" s="5">
        <v>24632309</v>
      </c>
      <c r="S788" t="s">
        <v>42</v>
      </c>
      <c r="T788" t="s">
        <v>7038</v>
      </c>
      <c r="U788" t="s">
        <v>17502</v>
      </c>
      <c r="V788" t="s">
        <v>475</v>
      </c>
    </row>
    <row r="789" spans="1:22" ht="15" x14ac:dyDescent="0.35">
      <c r="A789" s="5" t="s">
        <v>2300</v>
      </c>
      <c r="B789" s="344" t="s">
        <v>2301</v>
      </c>
      <c r="C789" s="5" t="s">
        <v>9872</v>
      </c>
      <c r="D789" s="5" t="s">
        <v>88</v>
      </c>
      <c r="E789" s="5" t="s">
        <v>9</v>
      </c>
      <c r="F789" s="5" t="s">
        <v>45</v>
      </c>
      <c r="G789" s="5" t="s">
        <v>21</v>
      </c>
      <c r="H789" s="5" t="s">
        <v>7</v>
      </c>
      <c r="I789" s="360" t="s">
        <v>7955</v>
      </c>
      <c r="K789" s="5" t="s">
        <v>89</v>
      </c>
      <c r="L789" s="5" t="s">
        <v>15500</v>
      </c>
      <c r="M789" s="5" t="s">
        <v>11571</v>
      </c>
      <c r="N789" s="5" t="s">
        <v>11977</v>
      </c>
      <c r="O789" s="5" t="s">
        <v>15255</v>
      </c>
      <c r="P789" s="5" t="s">
        <v>14681</v>
      </c>
      <c r="Q789" s="5">
        <v>24542005</v>
      </c>
      <c r="R789" s="5">
        <v>24542005</v>
      </c>
      <c r="S789" t="s">
        <v>42</v>
      </c>
      <c r="T789" t="s">
        <v>6623</v>
      </c>
      <c r="U789" t="s">
        <v>17503</v>
      </c>
      <c r="V789" t="s">
        <v>9872</v>
      </c>
    </row>
    <row r="790" spans="1:22" ht="15" x14ac:dyDescent="0.35">
      <c r="A790" s="5" t="s">
        <v>2245</v>
      </c>
      <c r="B790" s="344" t="s">
        <v>2246</v>
      </c>
      <c r="C790" s="5" t="s">
        <v>1709</v>
      </c>
      <c r="D790" s="5" t="s">
        <v>88</v>
      </c>
      <c r="E790" s="5" t="s">
        <v>15</v>
      </c>
      <c r="F790" s="5" t="s">
        <v>45</v>
      </c>
      <c r="G790" s="5" t="s">
        <v>7</v>
      </c>
      <c r="H790" s="5" t="s">
        <v>208</v>
      </c>
      <c r="I790" s="360" t="s">
        <v>10313</v>
      </c>
      <c r="K790" s="5" t="s">
        <v>89</v>
      </c>
      <c r="L790" s="5" t="s">
        <v>90</v>
      </c>
      <c r="M790" s="5" t="s">
        <v>1272</v>
      </c>
      <c r="N790" s="5" t="s">
        <v>1709</v>
      </c>
      <c r="O790" s="5" t="s">
        <v>15255</v>
      </c>
      <c r="P790" s="5" t="s">
        <v>16079</v>
      </c>
      <c r="Q790" s="5">
        <v>86778814</v>
      </c>
      <c r="S790" t="s">
        <v>42</v>
      </c>
      <c r="T790" t="s">
        <v>2244</v>
      </c>
      <c r="U790" t="s">
        <v>17504</v>
      </c>
      <c r="V790" t="s">
        <v>1709</v>
      </c>
    </row>
    <row r="791" spans="1:22" ht="15" x14ac:dyDescent="0.35">
      <c r="A791" s="5" t="s">
        <v>7570</v>
      </c>
      <c r="B791" s="344" t="s">
        <v>7571</v>
      </c>
      <c r="C791" s="5" t="s">
        <v>7572</v>
      </c>
      <c r="D791" s="5" t="s">
        <v>88</v>
      </c>
      <c r="E791" s="5" t="s">
        <v>14</v>
      </c>
      <c r="F791" s="5" t="s">
        <v>45</v>
      </c>
      <c r="G791" s="5" t="s">
        <v>11</v>
      </c>
      <c r="H791" s="5" t="s">
        <v>8</v>
      </c>
      <c r="I791" s="360" t="s">
        <v>7911</v>
      </c>
      <c r="K791" s="5" t="s">
        <v>89</v>
      </c>
      <c r="L791" s="5" t="s">
        <v>706</v>
      </c>
      <c r="M791" s="5" t="s">
        <v>43</v>
      </c>
      <c r="N791" s="5" t="s">
        <v>603</v>
      </c>
      <c r="O791" s="5" t="s">
        <v>15255</v>
      </c>
      <c r="P791" s="5" t="s">
        <v>10829</v>
      </c>
      <c r="Q791" s="5">
        <v>24502116</v>
      </c>
      <c r="R791" s="5">
        <v>24502116</v>
      </c>
      <c r="S791" t="s">
        <v>42</v>
      </c>
      <c r="T791" t="s">
        <v>2067</v>
      </c>
      <c r="U791" t="s">
        <v>17505</v>
      </c>
      <c r="V791" t="s">
        <v>7572</v>
      </c>
    </row>
    <row r="792" spans="1:22" ht="15" x14ac:dyDescent="0.35">
      <c r="A792" s="5" t="s">
        <v>2265</v>
      </c>
      <c r="B792" s="344" t="s">
        <v>2267</v>
      </c>
      <c r="C792" s="5" t="s">
        <v>2266</v>
      </c>
      <c r="D792" s="5" t="s">
        <v>88</v>
      </c>
      <c r="E792" s="5" t="s">
        <v>8</v>
      </c>
      <c r="F792" s="5" t="s">
        <v>45</v>
      </c>
      <c r="G792" s="5" t="s">
        <v>7</v>
      </c>
      <c r="H792" s="5" t="s">
        <v>7</v>
      </c>
      <c r="I792" s="360" t="s">
        <v>7877</v>
      </c>
      <c r="K792" s="5" t="s">
        <v>89</v>
      </c>
      <c r="L792" s="5" t="s">
        <v>90</v>
      </c>
      <c r="M792" s="5" t="s">
        <v>571</v>
      </c>
      <c r="N792" s="5" t="s">
        <v>12017</v>
      </c>
      <c r="O792" s="5" t="s">
        <v>15255</v>
      </c>
      <c r="P792" s="5" t="s">
        <v>14660</v>
      </c>
      <c r="Q792" s="5">
        <v>24454795</v>
      </c>
      <c r="R792" s="5">
        <v>83875376</v>
      </c>
      <c r="S792" t="s">
        <v>42</v>
      </c>
      <c r="T792" t="s">
        <v>1579</v>
      </c>
      <c r="U792" t="s">
        <v>17506</v>
      </c>
      <c r="V792" t="s">
        <v>2266</v>
      </c>
    </row>
    <row r="793" spans="1:22" ht="15" x14ac:dyDescent="0.35">
      <c r="A793" s="5" t="s">
        <v>12826</v>
      </c>
      <c r="B793" s="344" t="s">
        <v>9715</v>
      </c>
      <c r="C793" s="5" t="s">
        <v>12827</v>
      </c>
      <c r="D793" s="5" t="s">
        <v>88</v>
      </c>
      <c r="E793" s="5" t="s">
        <v>8</v>
      </c>
      <c r="F793" s="5" t="s">
        <v>45</v>
      </c>
      <c r="G793" s="5" t="s">
        <v>7</v>
      </c>
      <c r="H793" s="5" t="s">
        <v>15</v>
      </c>
      <c r="I793" s="360" t="s">
        <v>7884</v>
      </c>
      <c r="K793" s="5" t="s">
        <v>89</v>
      </c>
      <c r="L793" s="5" t="s">
        <v>90</v>
      </c>
      <c r="M793" s="5" t="s">
        <v>14405</v>
      </c>
      <c r="N793" s="5" t="s">
        <v>13014</v>
      </c>
      <c r="O793" s="5" t="s">
        <v>15255</v>
      </c>
      <c r="P793" s="5" t="s">
        <v>16375</v>
      </c>
      <c r="Q793" s="5">
        <v>24454780</v>
      </c>
      <c r="R793" s="5">
        <v>24454780</v>
      </c>
      <c r="S793" t="s">
        <v>42</v>
      </c>
      <c r="T793" t="s">
        <v>1665</v>
      </c>
      <c r="U793" t="s">
        <v>17507</v>
      </c>
      <c r="V793" t="s">
        <v>12827</v>
      </c>
    </row>
    <row r="794" spans="1:22" ht="15" x14ac:dyDescent="0.35">
      <c r="A794" s="5" t="s">
        <v>2394</v>
      </c>
      <c r="B794" s="344" t="s">
        <v>1068</v>
      </c>
      <c r="C794" s="5" t="s">
        <v>225</v>
      </c>
      <c r="D794" s="5" t="s">
        <v>88</v>
      </c>
      <c r="E794" s="5" t="s">
        <v>11</v>
      </c>
      <c r="F794" s="5" t="s">
        <v>45</v>
      </c>
      <c r="G794" s="5" t="s">
        <v>12</v>
      </c>
      <c r="H794" s="5" t="s">
        <v>7</v>
      </c>
      <c r="I794" s="360" t="s">
        <v>7918</v>
      </c>
      <c r="K794" s="5" t="s">
        <v>89</v>
      </c>
      <c r="L794" s="5" t="s">
        <v>11536</v>
      </c>
      <c r="M794" s="5" t="s">
        <v>11575</v>
      </c>
      <c r="N794" s="5" t="s">
        <v>2395</v>
      </c>
      <c r="O794" s="5" t="s">
        <v>15255</v>
      </c>
      <c r="P794" s="5" t="s">
        <v>13015</v>
      </c>
      <c r="Q794" s="5">
        <v>24532971</v>
      </c>
      <c r="R794" s="5">
        <v>24532971</v>
      </c>
      <c r="S794" t="s">
        <v>42</v>
      </c>
      <c r="T794" t="s">
        <v>2199</v>
      </c>
      <c r="U794" t="s">
        <v>17508</v>
      </c>
      <c r="V794" t="s">
        <v>225</v>
      </c>
    </row>
    <row r="795" spans="1:22" ht="15" x14ac:dyDescent="0.35">
      <c r="A795" s="5" t="s">
        <v>2385</v>
      </c>
      <c r="B795" s="344" t="s">
        <v>1074</v>
      </c>
      <c r="C795" s="5" t="s">
        <v>9814</v>
      </c>
      <c r="D795" s="5" t="s">
        <v>88</v>
      </c>
      <c r="E795" s="5" t="s">
        <v>11</v>
      </c>
      <c r="F795" s="5" t="s">
        <v>45</v>
      </c>
      <c r="G795" s="5" t="s">
        <v>12</v>
      </c>
      <c r="H795" s="5" t="s">
        <v>10</v>
      </c>
      <c r="I795" s="360" t="s">
        <v>7921</v>
      </c>
      <c r="K795" s="5" t="s">
        <v>89</v>
      </c>
      <c r="L795" s="5" t="s">
        <v>11536</v>
      </c>
      <c r="M795" s="5" t="s">
        <v>11573</v>
      </c>
      <c r="N795" s="5" t="s">
        <v>11573</v>
      </c>
      <c r="O795" s="5" t="s">
        <v>15255</v>
      </c>
      <c r="P795" s="5" t="s">
        <v>10828</v>
      </c>
      <c r="Q795" s="5">
        <v>24520637</v>
      </c>
      <c r="R795" s="5">
        <v>24520637</v>
      </c>
      <c r="S795" t="s">
        <v>42</v>
      </c>
      <c r="T795" t="s">
        <v>2384</v>
      </c>
      <c r="U795" t="s">
        <v>17509</v>
      </c>
      <c r="V795" t="s">
        <v>9814</v>
      </c>
    </row>
    <row r="796" spans="1:22" ht="15" x14ac:dyDescent="0.35">
      <c r="A796" s="5" t="s">
        <v>2337</v>
      </c>
      <c r="B796" s="344" t="s">
        <v>2338</v>
      </c>
      <c r="C796" s="5" t="s">
        <v>9854</v>
      </c>
      <c r="D796" s="5" t="s">
        <v>88</v>
      </c>
      <c r="E796" s="5" t="s">
        <v>10</v>
      </c>
      <c r="F796" s="5" t="s">
        <v>45</v>
      </c>
      <c r="G796" s="5" t="s">
        <v>11</v>
      </c>
      <c r="H796" s="5" t="s">
        <v>9</v>
      </c>
      <c r="I796" s="360" t="s">
        <v>7912</v>
      </c>
      <c r="K796" s="5" t="s">
        <v>89</v>
      </c>
      <c r="L796" s="5" t="s">
        <v>706</v>
      </c>
      <c r="M796" s="5" t="s">
        <v>14407</v>
      </c>
      <c r="N796" s="5" t="s">
        <v>9854</v>
      </c>
      <c r="O796" s="5" t="s">
        <v>15255</v>
      </c>
      <c r="P796" s="5" t="s">
        <v>13639</v>
      </c>
      <c r="Q796" s="5">
        <v>24504926</v>
      </c>
      <c r="S796" t="s">
        <v>42</v>
      </c>
      <c r="T796" t="s">
        <v>2336</v>
      </c>
      <c r="U796" t="s">
        <v>17510</v>
      </c>
      <c r="V796" t="s">
        <v>9854</v>
      </c>
    </row>
    <row r="797" spans="1:22" ht="15" x14ac:dyDescent="0.35">
      <c r="A797" s="5" t="s">
        <v>10398</v>
      </c>
      <c r="B797" s="344" t="s">
        <v>9644</v>
      </c>
      <c r="C797" s="5" t="s">
        <v>10399</v>
      </c>
      <c r="D797" s="5" t="s">
        <v>88</v>
      </c>
      <c r="E797" s="5" t="s">
        <v>8</v>
      </c>
      <c r="F797" s="5" t="s">
        <v>45</v>
      </c>
      <c r="G797" s="5" t="s">
        <v>7</v>
      </c>
      <c r="H797" s="5" t="s">
        <v>7</v>
      </c>
      <c r="I797" s="360" t="s">
        <v>7877</v>
      </c>
      <c r="K797" s="5" t="s">
        <v>89</v>
      </c>
      <c r="L797" s="5" t="s">
        <v>90</v>
      </c>
      <c r="M797" s="5" t="s">
        <v>571</v>
      </c>
      <c r="N797" s="5" t="s">
        <v>865</v>
      </c>
      <c r="O797" s="5" t="s">
        <v>15255</v>
      </c>
      <c r="P797" s="5" t="s">
        <v>16272</v>
      </c>
      <c r="Q797" s="5">
        <v>26363096</v>
      </c>
      <c r="R797" s="5">
        <v>88552873</v>
      </c>
      <c r="S797" t="s">
        <v>42</v>
      </c>
      <c r="T797" t="s">
        <v>10832</v>
      </c>
      <c r="U797" t="s">
        <v>17511</v>
      </c>
      <c r="V797" t="s">
        <v>10399</v>
      </c>
    </row>
    <row r="798" spans="1:22" ht="15" x14ac:dyDescent="0.35">
      <c r="A798" s="5" t="s">
        <v>2281</v>
      </c>
      <c r="B798" s="344" t="s">
        <v>2283</v>
      </c>
      <c r="C798" s="5" t="s">
        <v>2282</v>
      </c>
      <c r="D798" s="5" t="s">
        <v>88</v>
      </c>
      <c r="E798" s="5" t="s">
        <v>8</v>
      </c>
      <c r="F798" s="5" t="s">
        <v>45</v>
      </c>
      <c r="G798" s="5" t="s">
        <v>7</v>
      </c>
      <c r="H798" s="5" t="s">
        <v>7</v>
      </c>
      <c r="I798" s="360" t="s">
        <v>7877</v>
      </c>
      <c r="K798" s="5" t="s">
        <v>89</v>
      </c>
      <c r="L798" s="5" t="s">
        <v>90</v>
      </c>
      <c r="M798" s="5" t="s">
        <v>571</v>
      </c>
      <c r="N798" s="5" t="s">
        <v>12018</v>
      </c>
      <c r="O798" s="5" t="s">
        <v>15255</v>
      </c>
      <c r="P798" s="5" t="s">
        <v>15923</v>
      </c>
      <c r="Q798" s="5">
        <v>24473428</v>
      </c>
      <c r="R798" s="5">
        <v>24473428</v>
      </c>
      <c r="S798" t="s">
        <v>42</v>
      </c>
      <c r="T798" t="s">
        <v>6622</v>
      </c>
      <c r="U798" t="s">
        <v>17512</v>
      </c>
      <c r="V798" t="s">
        <v>2282</v>
      </c>
    </row>
    <row r="799" spans="1:22" ht="15" x14ac:dyDescent="0.35">
      <c r="A799" s="5" t="s">
        <v>13499</v>
      </c>
      <c r="B799" s="344" t="s">
        <v>11040</v>
      </c>
      <c r="C799" s="5" t="s">
        <v>13500</v>
      </c>
      <c r="D799" s="5" t="s">
        <v>88</v>
      </c>
      <c r="E799" s="5" t="s">
        <v>8</v>
      </c>
      <c r="F799" s="5" t="s">
        <v>45</v>
      </c>
      <c r="G799" s="5" t="s">
        <v>7</v>
      </c>
      <c r="H799" s="5" t="s">
        <v>10</v>
      </c>
      <c r="I799" s="360" t="s">
        <v>7880</v>
      </c>
      <c r="K799" s="5" t="s">
        <v>89</v>
      </c>
      <c r="L799" s="5" t="s">
        <v>90</v>
      </c>
      <c r="M799" s="5" t="s">
        <v>11670</v>
      </c>
      <c r="N799" s="5" t="s">
        <v>13641</v>
      </c>
      <c r="O799" s="5" t="s">
        <v>15255</v>
      </c>
      <c r="P799" s="5" t="s">
        <v>13642</v>
      </c>
      <c r="Q799" s="5">
        <v>22479030</v>
      </c>
      <c r="S799" t="s">
        <v>42</v>
      </c>
      <c r="T799" t="s">
        <v>9058</v>
      </c>
      <c r="U799" t="s">
        <v>17513</v>
      </c>
      <c r="V799" t="s">
        <v>13500</v>
      </c>
    </row>
    <row r="800" spans="1:22" ht="15" x14ac:dyDescent="0.35">
      <c r="A800" s="5" t="s">
        <v>8283</v>
      </c>
      <c r="B800" s="344" t="s">
        <v>7137</v>
      </c>
      <c r="C800" s="5" t="s">
        <v>8284</v>
      </c>
      <c r="D800" s="5" t="s">
        <v>88</v>
      </c>
      <c r="E800" s="5" t="s">
        <v>12</v>
      </c>
      <c r="F800" s="5" t="s">
        <v>45</v>
      </c>
      <c r="G800" s="5" t="s">
        <v>20</v>
      </c>
      <c r="H800" s="5" t="s">
        <v>9</v>
      </c>
      <c r="I800" s="360" t="s">
        <v>7950</v>
      </c>
      <c r="K800" s="5" t="s">
        <v>89</v>
      </c>
      <c r="L800" s="5" t="s">
        <v>11577</v>
      </c>
      <c r="M800" s="5" t="s">
        <v>555</v>
      </c>
      <c r="N800" s="5" t="s">
        <v>11921</v>
      </c>
      <c r="O800" s="5" t="s">
        <v>15255</v>
      </c>
      <c r="P800" s="5" t="s">
        <v>15816</v>
      </c>
      <c r="Q800" s="5">
        <v>87027013</v>
      </c>
      <c r="S800" t="s">
        <v>42</v>
      </c>
      <c r="T800" t="s">
        <v>2458</v>
      </c>
      <c r="U800" t="s">
        <v>17514</v>
      </c>
      <c r="V800" t="s">
        <v>8284</v>
      </c>
    </row>
    <row r="801" spans="1:22" ht="15" x14ac:dyDescent="0.35">
      <c r="A801" s="5" t="s">
        <v>10400</v>
      </c>
      <c r="B801" s="344" t="s">
        <v>7400</v>
      </c>
      <c r="C801" s="5" t="s">
        <v>555</v>
      </c>
      <c r="D801" s="5" t="s">
        <v>88</v>
      </c>
      <c r="E801" s="5" t="s">
        <v>12</v>
      </c>
      <c r="F801" s="5" t="s">
        <v>45</v>
      </c>
      <c r="G801" s="5" t="s">
        <v>20</v>
      </c>
      <c r="H801" s="5" t="s">
        <v>9</v>
      </c>
      <c r="I801" s="360" t="s">
        <v>7950</v>
      </c>
      <c r="K801" s="5" t="s">
        <v>89</v>
      </c>
      <c r="L801" s="5" t="s">
        <v>11577</v>
      </c>
      <c r="M801" s="5" t="s">
        <v>555</v>
      </c>
      <c r="N801" s="5" t="s">
        <v>12276</v>
      </c>
      <c r="O801" s="5" t="s">
        <v>15255</v>
      </c>
      <c r="P801" s="5" t="s">
        <v>14879</v>
      </c>
      <c r="Q801" s="5">
        <v>24631713</v>
      </c>
      <c r="R801" s="5">
        <v>24633572</v>
      </c>
      <c r="S801" t="s">
        <v>42</v>
      </c>
      <c r="T801" t="s">
        <v>1610</v>
      </c>
      <c r="U801" t="s">
        <v>17515</v>
      </c>
      <c r="V801" t="s">
        <v>555</v>
      </c>
    </row>
    <row r="802" spans="1:22" ht="15" x14ac:dyDescent="0.35">
      <c r="A802" s="5" t="s">
        <v>2215</v>
      </c>
      <c r="B802" s="344" t="s">
        <v>2217</v>
      </c>
      <c r="C802" s="5" t="s">
        <v>2216</v>
      </c>
      <c r="D802" s="5" t="s">
        <v>88</v>
      </c>
      <c r="E802" s="5" t="s">
        <v>15</v>
      </c>
      <c r="F802" s="5" t="s">
        <v>45</v>
      </c>
      <c r="G802" s="5" t="s">
        <v>7</v>
      </c>
      <c r="H802" s="5" t="s">
        <v>208</v>
      </c>
      <c r="I802" s="360" t="s">
        <v>10313</v>
      </c>
      <c r="K802" s="5" t="s">
        <v>89</v>
      </c>
      <c r="L802" s="5" t="s">
        <v>90</v>
      </c>
      <c r="M802" s="5" t="s">
        <v>1272</v>
      </c>
      <c r="N802" s="5" t="s">
        <v>2216</v>
      </c>
      <c r="O802" s="5" t="s">
        <v>15255</v>
      </c>
      <c r="P802" s="5" t="s">
        <v>10156</v>
      </c>
      <c r="Q802" s="5">
        <v>47013127</v>
      </c>
      <c r="S802" t="s">
        <v>42</v>
      </c>
      <c r="T802" t="s">
        <v>950</v>
      </c>
      <c r="U802" t="s">
        <v>17516</v>
      </c>
      <c r="V802" t="s">
        <v>2216</v>
      </c>
    </row>
    <row r="803" spans="1:22" ht="15" x14ac:dyDescent="0.35">
      <c r="A803" s="5" t="s">
        <v>5991</v>
      </c>
      <c r="B803" s="344" t="s">
        <v>314</v>
      </c>
      <c r="C803" s="5" t="s">
        <v>5992</v>
      </c>
      <c r="D803" s="5" t="s">
        <v>88</v>
      </c>
      <c r="E803" s="5" t="s">
        <v>7</v>
      </c>
      <c r="F803" s="5" t="s">
        <v>45</v>
      </c>
      <c r="G803" s="5" t="s">
        <v>7</v>
      </c>
      <c r="H803" s="5" t="s">
        <v>14</v>
      </c>
      <c r="I803" s="360" t="s">
        <v>7883</v>
      </c>
      <c r="K803" s="5" t="s">
        <v>89</v>
      </c>
      <c r="L803" s="5" t="s">
        <v>90</v>
      </c>
      <c r="M803" s="5" t="s">
        <v>11768</v>
      </c>
      <c r="N803" s="5" t="s">
        <v>5992</v>
      </c>
      <c r="O803" s="5" t="s">
        <v>15255</v>
      </c>
      <c r="P803" s="5" t="s">
        <v>10038</v>
      </c>
      <c r="Q803" s="5">
        <v>24458882</v>
      </c>
      <c r="R803" s="5">
        <v>24458882</v>
      </c>
      <c r="S803" t="s">
        <v>42</v>
      </c>
      <c r="T803" t="s">
        <v>6982</v>
      </c>
      <c r="U803" t="s">
        <v>17517</v>
      </c>
      <c r="V803" t="s">
        <v>5992</v>
      </c>
    </row>
    <row r="804" spans="1:22" ht="15" x14ac:dyDescent="0.35">
      <c r="A804" s="5" t="s">
        <v>2248</v>
      </c>
      <c r="B804" s="344" t="s">
        <v>2249</v>
      </c>
      <c r="C804" s="5" t="s">
        <v>9844</v>
      </c>
      <c r="D804" s="5" t="s">
        <v>88</v>
      </c>
      <c r="E804" s="5" t="s">
        <v>15</v>
      </c>
      <c r="F804" s="5" t="s">
        <v>45</v>
      </c>
      <c r="G804" s="5" t="s">
        <v>7</v>
      </c>
      <c r="H804" s="5" t="s">
        <v>208</v>
      </c>
      <c r="I804" s="360" t="s">
        <v>10313</v>
      </c>
      <c r="K804" s="5" t="s">
        <v>89</v>
      </c>
      <c r="L804" s="5" t="s">
        <v>90</v>
      </c>
      <c r="M804" s="5" t="s">
        <v>1272</v>
      </c>
      <c r="N804" s="5" t="s">
        <v>11796</v>
      </c>
      <c r="O804" s="5" t="s">
        <v>15255</v>
      </c>
      <c r="P804" s="5" t="s">
        <v>13016</v>
      </c>
      <c r="Q804" s="5">
        <v>24751893</v>
      </c>
      <c r="R804" s="5">
        <v>24751893</v>
      </c>
      <c r="S804" t="s">
        <v>42</v>
      </c>
      <c r="T804" t="s">
        <v>2247</v>
      </c>
      <c r="U804" t="s">
        <v>17518</v>
      </c>
      <c r="V804" t="s">
        <v>9844</v>
      </c>
    </row>
    <row r="805" spans="1:22" ht="15" x14ac:dyDescent="0.35">
      <c r="A805" s="5" t="s">
        <v>704</v>
      </c>
      <c r="B805" s="344" t="s">
        <v>707</v>
      </c>
      <c r="C805" s="5" t="s">
        <v>705</v>
      </c>
      <c r="D805" s="5" t="s">
        <v>88</v>
      </c>
      <c r="E805" s="5" t="s">
        <v>14</v>
      </c>
      <c r="F805" s="5" t="s">
        <v>45</v>
      </c>
      <c r="G805" s="5" t="s">
        <v>11</v>
      </c>
      <c r="H805" s="5" t="s">
        <v>9</v>
      </c>
      <c r="I805" s="360" t="s">
        <v>7912</v>
      </c>
      <c r="K805" s="5" t="s">
        <v>89</v>
      </c>
      <c r="L805" s="5" t="s">
        <v>706</v>
      </c>
      <c r="M805" s="5" t="s">
        <v>14407</v>
      </c>
      <c r="N805" s="5" t="s">
        <v>705</v>
      </c>
      <c r="O805" s="5" t="s">
        <v>15255</v>
      </c>
      <c r="P805" s="5" t="s">
        <v>10041</v>
      </c>
      <c r="Q805" s="5">
        <v>24634714</v>
      </c>
      <c r="R805" s="5">
        <v>24633897</v>
      </c>
      <c r="S805" t="s">
        <v>42</v>
      </c>
      <c r="T805" t="s">
        <v>703</v>
      </c>
      <c r="U805" t="s">
        <v>17519</v>
      </c>
      <c r="V805" t="s">
        <v>705</v>
      </c>
    </row>
    <row r="806" spans="1:22" ht="15" x14ac:dyDescent="0.35">
      <c r="A806" s="5" t="s">
        <v>2382</v>
      </c>
      <c r="B806" s="344" t="s">
        <v>2383</v>
      </c>
      <c r="C806" s="5" t="s">
        <v>454</v>
      </c>
      <c r="D806" s="5" t="s">
        <v>88</v>
      </c>
      <c r="E806" s="5" t="s">
        <v>10</v>
      </c>
      <c r="F806" s="5" t="s">
        <v>45</v>
      </c>
      <c r="G806" s="5" t="s">
        <v>11</v>
      </c>
      <c r="H806" s="5" t="s">
        <v>12</v>
      </c>
      <c r="I806" s="360" t="s">
        <v>7915</v>
      </c>
      <c r="K806" s="5" t="s">
        <v>89</v>
      </c>
      <c r="L806" s="5" t="s">
        <v>706</v>
      </c>
      <c r="M806" s="5" t="s">
        <v>14365</v>
      </c>
      <c r="N806" s="5" t="s">
        <v>454</v>
      </c>
      <c r="O806" s="5" t="s">
        <v>15255</v>
      </c>
      <c r="P806" s="5" t="s">
        <v>10931</v>
      </c>
      <c r="Q806" s="5">
        <v>24510655</v>
      </c>
      <c r="R806" s="5">
        <v>24510655</v>
      </c>
      <c r="S806" t="s">
        <v>42</v>
      </c>
      <c r="T806" t="s">
        <v>2381</v>
      </c>
      <c r="U806" t="s">
        <v>17520</v>
      </c>
      <c r="V806" t="s">
        <v>454</v>
      </c>
    </row>
    <row r="807" spans="1:22" ht="15" x14ac:dyDescent="0.35">
      <c r="A807" s="5" t="s">
        <v>11386</v>
      </c>
      <c r="B807" s="344" t="s">
        <v>11387</v>
      </c>
      <c r="C807" s="5" t="s">
        <v>11388</v>
      </c>
      <c r="D807" s="5" t="s">
        <v>88</v>
      </c>
      <c r="E807" s="5" t="s">
        <v>8</v>
      </c>
      <c r="F807" s="5" t="s">
        <v>45</v>
      </c>
      <c r="G807" s="5" t="s">
        <v>7</v>
      </c>
      <c r="H807" s="5" t="s">
        <v>10</v>
      </c>
      <c r="I807" s="360" t="s">
        <v>7880</v>
      </c>
      <c r="K807" s="5" t="s">
        <v>89</v>
      </c>
      <c r="L807" s="5" t="s">
        <v>90</v>
      </c>
      <c r="M807" s="5" t="s">
        <v>11670</v>
      </c>
      <c r="N807" s="5" t="s">
        <v>11388</v>
      </c>
      <c r="O807" s="5" t="s">
        <v>15255</v>
      </c>
      <c r="P807" s="5" t="s">
        <v>12313</v>
      </c>
      <c r="Q807" s="5">
        <v>22000737</v>
      </c>
      <c r="S807" t="s">
        <v>42</v>
      </c>
      <c r="T807" t="s">
        <v>59</v>
      </c>
      <c r="U807" t="s">
        <v>17521</v>
      </c>
      <c r="V807" t="s">
        <v>11388</v>
      </c>
    </row>
    <row r="808" spans="1:22" ht="15" x14ac:dyDescent="0.35">
      <c r="A808" s="5" t="s">
        <v>2268</v>
      </c>
      <c r="B808" s="344" t="s">
        <v>2270</v>
      </c>
      <c r="C808" s="5" t="s">
        <v>2269</v>
      </c>
      <c r="D808" s="5" t="s">
        <v>88</v>
      </c>
      <c r="E808" s="5" t="s">
        <v>8</v>
      </c>
      <c r="F808" s="5" t="s">
        <v>45</v>
      </c>
      <c r="G808" s="5" t="s">
        <v>7</v>
      </c>
      <c r="H808" s="5" t="s">
        <v>15</v>
      </c>
      <c r="I808" s="360" t="s">
        <v>7884</v>
      </c>
      <c r="K808" s="5" t="s">
        <v>89</v>
      </c>
      <c r="L808" s="5" t="s">
        <v>90</v>
      </c>
      <c r="M808" s="5" t="s">
        <v>14405</v>
      </c>
      <c r="N808" s="5" t="s">
        <v>12086</v>
      </c>
      <c r="O808" s="5" t="s">
        <v>15255</v>
      </c>
      <c r="P808" s="5" t="s">
        <v>10152</v>
      </c>
      <c r="Q808" s="5">
        <v>24454706</v>
      </c>
      <c r="R808" s="5">
        <v>24454706</v>
      </c>
      <c r="S808" t="s">
        <v>42</v>
      </c>
      <c r="T808" t="s">
        <v>1619</v>
      </c>
      <c r="U808" t="s">
        <v>17522</v>
      </c>
      <c r="V808" t="s">
        <v>2269</v>
      </c>
    </row>
    <row r="809" spans="1:22" ht="15" x14ac:dyDescent="0.35">
      <c r="A809" s="5" t="s">
        <v>2415</v>
      </c>
      <c r="B809" s="344" t="s">
        <v>1079</v>
      </c>
      <c r="C809" s="5" t="s">
        <v>1869</v>
      </c>
      <c r="D809" s="5" t="s">
        <v>88</v>
      </c>
      <c r="E809" s="5" t="s">
        <v>11</v>
      </c>
      <c r="F809" s="5" t="s">
        <v>45</v>
      </c>
      <c r="G809" s="5" t="s">
        <v>12</v>
      </c>
      <c r="H809" s="5" t="s">
        <v>12</v>
      </c>
      <c r="I809" s="360" t="s">
        <v>7923</v>
      </c>
      <c r="K809" s="5" t="s">
        <v>89</v>
      </c>
      <c r="L809" s="5" t="s">
        <v>11536</v>
      </c>
      <c r="M809" s="5" t="s">
        <v>15551</v>
      </c>
      <c r="N809" s="5" t="s">
        <v>11574</v>
      </c>
      <c r="O809" s="5" t="s">
        <v>15255</v>
      </c>
      <c r="P809" s="5" t="s">
        <v>2202</v>
      </c>
      <c r="Q809" s="5">
        <v>24531486</v>
      </c>
      <c r="R809" s="5">
        <v>24531486</v>
      </c>
      <c r="S809" t="s">
        <v>42</v>
      </c>
      <c r="T809" t="s">
        <v>2414</v>
      </c>
      <c r="U809" t="s">
        <v>17523</v>
      </c>
      <c r="V809" t="s">
        <v>1869</v>
      </c>
    </row>
    <row r="810" spans="1:22" ht="15" x14ac:dyDescent="0.35">
      <c r="A810" s="5" t="s">
        <v>2430</v>
      </c>
      <c r="B810" s="344" t="s">
        <v>2432</v>
      </c>
      <c r="C810" s="5" t="s">
        <v>9846</v>
      </c>
      <c r="D810" s="5" t="s">
        <v>88</v>
      </c>
      <c r="E810" s="5" t="s">
        <v>12</v>
      </c>
      <c r="F810" s="5" t="s">
        <v>45</v>
      </c>
      <c r="G810" s="5" t="s">
        <v>20</v>
      </c>
      <c r="H810" s="5" t="s">
        <v>7</v>
      </c>
      <c r="I810" s="360" t="s">
        <v>7948</v>
      </c>
      <c r="K810" s="5" t="s">
        <v>89</v>
      </c>
      <c r="L810" s="5" t="s">
        <v>11577</v>
      </c>
      <c r="M810" s="5" t="s">
        <v>1398</v>
      </c>
      <c r="N810" s="5" t="s">
        <v>1398</v>
      </c>
      <c r="O810" s="5" t="s">
        <v>15255</v>
      </c>
      <c r="P810" s="5" t="s">
        <v>2444</v>
      </c>
      <c r="Q810" s="5">
        <v>24633200</v>
      </c>
      <c r="R810" s="5">
        <v>24633200</v>
      </c>
      <c r="S810" t="s">
        <v>42</v>
      </c>
      <c r="T810" t="s">
        <v>2429</v>
      </c>
      <c r="U810" t="s">
        <v>17524</v>
      </c>
      <c r="V810" t="s">
        <v>9846</v>
      </c>
    </row>
    <row r="811" spans="1:22" ht="15" x14ac:dyDescent="0.35">
      <c r="A811" s="5" t="s">
        <v>2221</v>
      </c>
      <c r="B811" s="344" t="s">
        <v>521</v>
      </c>
      <c r="C811" s="5" t="s">
        <v>8481</v>
      </c>
      <c r="D811" s="5" t="s">
        <v>88</v>
      </c>
      <c r="E811" s="5" t="s">
        <v>7</v>
      </c>
      <c r="F811" s="5" t="s">
        <v>45</v>
      </c>
      <c r="G811" s="5" t="s">
        <v>7</v>
      </c>
      <c r="H811" s="5" t="s">
        <v>9</v>
      </c>
      <c r="I811" s="360" t="s">
        <v>7879</v>
      </c>
      <c r="K811" s="5" t="s">
        <v>89</v>
      </c>
      <c r="L811" s="5" t="s">
        <v>90</v>
      </c>
      <c r="M811" s="5" t="s">
        <v>15598</v>
      </c>
      <c r="N811" s="5" t="s">
        <v>11336</v>
      </c>
      <c r="O811" s="5" t="s">
        <v>15255</v>
      </c>
      <c r="P811" s="5" t="s">
        <v>15600</v>
      </c>
      <c r="Q811" s="5">
        <v>24473844</v>
      </c>
      <c r="R811" s="5">
        <v>24473844</v>
      </c>
      <c r="S811" t="s">
        <v>42</v>
      </c>
      <c r="T811" t="s">
        <v>2220</v>
      </c>
      <c r="U811" t="s">
        <v>17525</v>
      </c>
      <c r="V811" t="s">
        <v>8481</v>
      </c>
    </row>
    <row r="812" spans="1:22" ht="15" x14ac:dyDescent="0.35">
      <c r="A812" s="5" t="s">
        <v>2177</v>
      </c>
      <c r="B812" s="344" t="s">
        <v>2178</v>
      </c>
      <c r="C812" s="5" t="s">
        <v>7036</v>
      </c>
      <c r="D812" s="5" t="s">
        <v>88</v>
      </c>
      <c r="E812" s="5" t="s">
        <v>6</v>
      </c>
      <c r="F812" s="5" t="s">
        <v>45</v>
      </c>
      <c r="G812" s="5" t="s">
        <v>7</v>
      </c>
      <c r="H812" s="5" t="s">
        <v>11</v>
      </c>
      <c r="I812" s="360" t="s">
        <v>7881</v>
      </c>
      <c r="K812" s="5" t="s">
        <v>89</v>
      </c>
      <c r="L812" s="5" t="s">
        <v>90</v>
      </c>
      <c r="M812" s="5" t="s">
        <v>153</v>
      </c>
      <c r="N812" s="5" t="s">
        <v>11821</v>
      </c>
      <c r="O812" s="5" t="s">
        <v>15255</v>
      </c>
      <c r="P812" s="5" t="s">
        <v>14603</v>
      </c>
      <c r="Q812" s="5">
        <v>24534632</v>
      </c>
      <c r="R812" s="5">
        <v>24564632</v>
      </c>
      <c r="S812" t="s">
        <v>42</v>
      </c>
      <c r="T812" t="s">
        <v>6620</v>
      </c>
      <c r="U812" t="s">
        <v>17526</v>
      </c>
      <c r="V812" t="s">
        <v>7036</v>
      </c>
    </row>
    <row r="813" spans="1:22" ht="15" x14ac:dyDescent="0.35">
      <c r="A813" s="5" t="s">
        <v>13501</v>
      </c>
      <c r="B813" s="344" t="s">
        <v>8762</v>
      </c>
      <c r="C813" s="5" t="s">
        <v>13502</v>
      </c>
      <c r="D813" s="5" t="s">
        <v>88</v>
      </c>
      <c r="E813" s="5" t="s">
        <v>8</v>
      </c>
      <c r="F813" s="5" t="s">
        <v>45</v>
      </c>
      <c r="G813" s="5" t="s">
        <v>7</v>
      </c>
      <c r="H813" s="5" t="s">
        <v>7</v>
      </c>
      <c r="I813" s="360" t="s">
        <v>7877</v>
      </c>
      <c r="K813" s="5" t="s">
        <v>89</v>
      </c>
      <c r="L813" s="5" t="s">
        <v>90</v>
      </c>
      <c r="M813" s="5" t="s">
        <v>571</v>
      </c>
      <c r="N813" s="5" t="s">
        <v>13643</v>
      </c>
      <c r="O813" s="5" t="s">
        <v>15255</v>
      </c>
      <c r="P813" s="5" t="s">
        <v>14920</v>
      </c>
      <c r="Q813" s="5">
        <v>24451455</v>
      </c>
      <c r="R813" s="5">
        <v>86176706</v>
      </c>
      <c r="S813" t="s">
        <v>42</v>
      </c>
      <c r="T813" t="s">
        <v>570</v>
      </c>
      <c r="U813" t="s">
        <v>17527</v>
      </c>
      <c r="V813" t="s">
        <v>13502</v>
      </c>
    </row>
    <row r="814" spans="1:22" ht="15" x14ac:dyDescent="0.35">
      <c r="A814" s="5" t="s">
        <v>2434</v>
      </c>
      <c r="B814" s="344" t="s">
        <v>2436</v>
      </c>
      <c r="C814" s="5" t="s">
        <v>2435</v>
      </c>
      <c r="D814" s="5" t="s">
        <v>88</v>
      </c>
      <c r="E814" s="5" t="s">
        <v>14</v>
      </c>
      <c r="F814" s="5" t="s">
        <v>45</v>
      </c>
      <c r="G814" s="5" t="s">
        <v>11</v>
      </c>
      <c r="H814" s="5" t="s">
        <v>8</v>
      </c>
      <c r="I814" s="360" t="s">
        <v>7911</v>
      </c>
      <c r="K814" s="5" t="s">
        <v>89</v>
      </c>
      <c r="L814" s="5" t="s">
        <v>706</v>
      </c>
      <c r="M814" s="5" t="s">
        <v>43</v>
      </c>
      <c r="N814" s="5" t="s">
        <v>11799</v>
      </c>
      <c r="O814" s="5" t="s">
        <v>15255</v>
      </c>
      <c r="P814" s="5" t="s">
        <v>10042</v>
      </c>
      <c r="Q814" s="5">
        <v>24631569</v>
      </c>
      <c r="R814" s="5">
        <v>24631569</v>
      </c>
      <c r="S814" t="s">
        <v>42</v>
      </c>
      <c r="T814" t="s">
        <v>2433</v>
      </c>
      <c r="U814" t="s">
        <v>17528</v>
      </c>
      <c r="V814" t="s">
        <v>2435</v>
      </c>
    </row>
    <row r="815" spans="1:22" ht="15" x14ac:dyDescent="0.35">
      <c r="A815" s="5" t="s">
        <v>579</v>
      </c>
      <c r="B815" s="344" t="s">
        <v>581</v>
      </c>
      <c r="C815" s="5" t="s">
        <v>580</v>
      </c>
      <c r="D815" s="5" t="s">
        <v>88</v>
      </c>
      <c r="E815" s="5" t="s">
        <v>9</v>
      </c>
      <c r="F815" s="5" t="s">
        <v>45</v>
      </c>
      <c r="G815" s="5" t="s">
        <v>21</v>
      </c>
      <c r="H815" s="5" t="s">
        <v>7</v>
      </c>
      <c r="I815" s="360" t="s">
        <v>7955</v>
      </c>
      <c r="K815" s="5" t="s">
        <v>89</v>
      </c>
      <c r="L815" s="5" t="s">
        <v>15500</v>
      </c>
      <c r="M815" s="5" t="s">
        <v>11571</v>
      </c>
      <c r="N815" s="5" t="s">
        <v>580</v>
      </c>
      <c r="O815" s="5" t="s">
        <v>15255</v>
      </c>
      <c r="P815" s="5" t="s">
        <v>15705</v>
      </c>
      <c r="Q815" s="5">
        <v>24542000</v>
      </c>
      <c r="R815" s="5">
        <v>24542000</v>
      </c>
      <c r="S815" t="s">
        <v>42</v>
      </c>
      <c r="T815" t="s">
        <v>561</v>
      </c>
      <c r="U815" t="s">
        <v>17529</v>
      </c>
      <c r="V815" t="s">
        <v>580</v>
      </c>
    </row>
    <row r="816" spans="1:22" ht="15" x14ac:dyDescent="0.35">
      <c r="A816" s="5" t="s">
        <v>2417</v>
      </c>
      <c r="B816" s="344" t="s">
        <v>1084</v>
      </c>
      <c r="C816" s="5" t="s">
        <v>9815</v>
      </c>
      <c r="D816" s="5" t="s">
        <v>88</v>
      </c>
      <c r="E816" s="5" t="s">
        <v>11</v>
      </c>
      <c r="F816" s="5" t="s">
        <v>45</v>
      </c>
      <c r="G816" s="5" t="s">
        <v>12</v>
      </c>
      <c r="H816" s="5" t="s">
        <v>8</v>
      </c>
      <c r="I816" s="360" t="s">
        <v>7919</v>
      </c>
      <c r="K816" s="5" t="s">
        <v>89</v>
      </c>
      <c r="L816" s="5" t="s">
        <v>11536</v>
      </c>
      <c r="M816" s="5" t="s">
        <v>1514</v>
      </c>
      <c r="N816" s="5" t="s">
        <v>1514</v>
      </c>
      <c r="O816" s="5" t="s">
        <v>15255</v>
      </c>
      <c r="P816" s="5" t="s">
        <v>15555</v>
      </c>
      <c r="Q816" s="5">
        <v>24520190</v>
      </c>
      <c r="R816" s="5">
        <v>24520190</v>
      </c>
      <c r="S816" t="s">
        <v>42</v>
      </c>
      <c r="T816" t="s">
        <v>2416</v>
      </c>
      <c r="U816" t="s">
        <v>17530</v>
      </c>
      <c r="V816" t="s">
        <v>9815</v>
      </c>
    </row>
    <row r="817" spans="1:22" ht="15" x14ac:dyDescent="0.35">
      <c r="A817" s="5" t="s">
        <v>6297</v>
      </c>
      <c r="B817" s="344" t="s">
        <v>6357</v>
      </c>
      <c r="C817" s="5" t="s">
        <v>9809</v>
      </c>
      <c r="D817" s="5" t="s">
        <v>88</v>
      </c>
      <c r="E817" s="5" t="s">
        <v>6</v>
      </c>
      <c r="F817" s="5" t="s">
        <v>45</v>
      </c>
      <c r="G817" s="5" t="s">
        <v>7</v>
      </c>
      <c r="H817" s="5" t="s">
        <v>6</v>
      </c>
      <c r="I817" s="360" t="s">
        <v>7876</v>
      </c>
      <c r="K817" s="5" t="s">
        <v>89</v>
      </c>
      <c r="L817" s="5" t="s">
        <v>90</v>
      </c>
      <c r="M817" s="5" t="s">
        <v>90</v>
      </c>
      <c r="N817" s="5" t="s">
        <v>9992</v>
      </c>
      <c r="O817" s="5" t="s">
        <v>15255</v>
      </c>
      <c r="P817" s="5" t="s">
        <v>9412</v>
      </c>
      <c r="Q817" s="5">
        <v>24450750</v>
      </c>
      <c r="R817" s="5">
        <v>24450750</v>
      </c>
      <c r="S817" t="s">
        <v>45</v>
      </c>
      <c r="T817" t="s">
        <v>13574</v>
      </c>
    </row>
    <row r="818" spans="1:22" ht="15" x14ac:dyDescent="0.35">
      <c r="A818" s="5" t="s">
        <v>2397</v>
      </c>
      <c r="B818" s="344" t="s">
        <v>1098</v>
      </c>
      <c r="C818" s="5" t="s">
        <v>9829</v>
      </c>
      <c r="D818" s="5" t="s">
        <v>88</v>
      </c>
      <c r="E818" s="5" t="s">
        <v>14</v>
      </c>
      <c r="F818" s="5" t="s">
        <v>45</v>
      </c>
      <c r="G818" s="5" t="s">
        <v>11</v>
      </c>
      <c r="H818" s="5" t="s">
        <v>14</v>
      </c>
      <c r="I818" s="360" t="s">
        <v>7916</v>
      </c>
      <c r="K818" s="5" t="s">
        <v>89</v>
      </c>
      <c r="L818" s="5" t="s">
        <v>706</v>
      </c>
      <c r="M818" s="5" t="s">
        <v>2350</v>
      </c>
      <c r="N818" s="5" t="s">
        <v>226</v>
      </c>
      <c r="O818" s="5" t="s">
        <v>15255</v>
      </c>
      <c r="P818" s="5" t="s">
        <v>2738</v>
      </c>
      <c r="Q818" s="5">
        <v>24511838</v>
      </c>
      <c r="R818" s="5">
        <v>24511838</v>
      </c>
      <c r="S818" t="s">
        <v>42</v>
      </c>
      <c r="T818" t="s">
        <v>2396</v>
      </c>
      <c r="U818" t="s">
        <v>17531</v>
      </c>
      <c r="V818" t="s">
        <v>9829</v>
      </c>
    </row>
    <row r="819" spans="1:22" ht="15" x14ac:dyDescent="0.35">
      <c r="A819" s="5" t="s">
        <v>2460</v>
      </c>
      <c r="B819" s="344" t="s">
        <v>2461</v>
      </c>
      <c r="C819" s="5" t="s">
        <v>9908</v>
      </c>
      <c r="D819" s="5" t="s">
        <v>88</v>
      </c>
      <c r="E819" s="5" t="s">
        <v>12</v>
      </c>
      <c r="F819" s="5" t="s">
        <v>45</v>
      </c>
      <c r="G819" s="5" t="s">
        <v>20</v>
      </c>
      <c r="H819" s="5" t="s">
        <v>11</v>
      </c>
      <c r="I819" s="360" t="s">
        <v>7952</v>
      </c>
      <c r="K819" s="5" t="s">
        <v>89</v>
      </c>
      <c r="L819" s="5" t="s">
        <v>11577</v>
      </c>
      <c r="M819" s="5" t="s">
        <v>100</v>
      </c>
      <c r="N819" s="5" t="s">
        <v>12141</v>
      </c>
      <c r="O819" s="5" t="s">
        <v>15255</v>
      </c>
      <c r="P819" s="5" t="s">
        <v>16095</v>
      </c>
      <c r="Q819" s="5">
        <v>24632358</v>
      </c>
      <c r="R819" s="5">
        <v>24632358</v>
      </c>
      <c r="S819" t="s">
        <v>42</v>
      </c>
      <c r="T819" t="s">
        <v>2459</v>
      </c>
      <c r="U819" t="s">
        <v>17532</v>
      </c>
      <c r="V819" t="s">
        <v>9908</v>
      </c>
    </row>
    <row r="820" spans="1:22" ht="15" x14ac:dyDescent="0.35">
      <c r="A820" s="5" t="s">
        <v>2339</v>
      </c>
      <c r="B820" s="344" t="s">
        <v>1052</v>
      </c>
      <c r="C820" s="5" t="s">
        <v>95</v>
      </c>
      <c r="D820" s="5" t="s">
        <v>88</v>
      </c>
      <c r="E820" s="5" t="s">
        <v>10</v>
      </c>
      <c r="F820" s="5" t="s">
        <v>45</v>
      </c>
      <c r="G820" s="5" t="s">
        <v>11</v>
      </c>
      <c r="H820" s="5" t="s">
        <v>9</v>
      </c>
      <c r="I820" s="360" t="s">
        <v>7912</v>
      </c>
      <c r="K820" s="5" t="s">
        <v>89</v>
      </c>
      <c r="L820" s="5" t="s">
        <v>706</v>
      </c>
      <c r="M820" s="5" t="s">
        <v>14407</v>
      </c>
      <c r="N820" s="5" t="s">
        <v>11572</v>
      </c>
      <c r="O820" s="5" t="s">
        <v>15255</v>
      </c>
      <c r="P820" s="5" t="s">
        <v>13645</v>
      </c>
      <c r="Q820" s="5">
        <v>24514648</v>
      </c>
      <c r="R820" s="5">
        <v>24514648</v>
      </c>
      <c r="S820" t="s">
        <v>42</v>
      </c>
      <c r="T820" t="s">
        <v>87</v>
      </c>
      <c r="U820" t="s">
        <v>17533</v>
      </c>
      <c r="V820" t="s">
        <v>95</v>
      </c>
    </row>
    <row r="821" spans="1:22" ht="15" x14ac:dyDescent="0.35">
      <c r="A821" s="5" t="s">
        <v>2347</v>
      </c>
      <c r="B821" s="344" t="s">
        <v>1054</v>
      </c>
      <c r="C821" s="5" t="s">
        <v>8226</v>
      </c>
      <c r="D821" s="5" t="s">
        <v>88</v>
      </c>
      <c r="E821" s="5" t="s">
        <v>14</v>
      </c>
      <c r="F821" s="5" t="s">
        <v>45</v>
      </c>
      <c r="G821" s="5" t="s">
        <v>11</v>
      </c>
      <c r="H821" s="5" t="s">
        <v>6</v>
      </c>
      <c r="I821" s="360" t="s">
        <v>7909</v>
      </c>
      <c r="K821" s="5" t="s">
        <v>89</v>
      </c>
      <c r="L821" s="5" t="s">
        <v>706</v>
      </c>
      <c r="M821" s="5" t="s">
        <v>706</v>
      </c>
      <c r="N821" s="5" t="s">
        <v>11573</v>
      </c>
      <c r="O821" s="5" t="s">
        <v>15255</v>
      </c>
      <c r="P821" s="5" t="s">
        <v>2431</v>
      </c>
      <c r="Q821" s="5">
        <v>24511727</v>
      </c>
      <c r="R821" s="5">
        <v>24511727</v>
      </c>
      <c r="S821" t="s">
        <v>42</v>
      </c>
      <c r="T821" t="s">
        <v>599</v>
      </c>
      <c r="U821" t="s">
        <v>17534</v>
      </c>
      <c r="V821" t="s">
        <v>8226</v>
      </c>
    </row>
    <row r="822" spans="1:22" ht="15" x14ac:dyDescent="0.35">
      <c r="A822" s="5" t="s">
        <v>2401</v>
      </c>
      <c r="B822" s="344" t="s">
        <v>755</v>
      </c>
      <c r="C822" s="5" t="s">
        <v>1908</v>
      </c>
      <c r="D822" s="5" t="s">
        <v>88</v>
      </c>
      <c r="E822" s="5" t="s">
        <v>11</v>
      </c>
      <c r="F822" s="5" t="s">
        <v>45</v>
      </c>
      <c r="G822" s="5" t="s">
        <v>12</v>
      </c>
      <c r="H822" s="5" t="s">
        <v>11</v>
      </c>
      <c r="I822" s="360" t="s">
        <v>7922</v>
      </c>
      <c r="K822" s="5" t="s">
        <v>89</v>
      </c>
      <c r="L822" s="5" t="s">
        <v>11536</v>
      </c>
      <c r="M822" s="5" t="s">
        <v>2402</v>
      </c>
      <c r="N822" s="5" t="s">
        <v>2402</v>
      </c>
      <c r="O822" s="5" t="s">
        <v>15255</v>
      </c>
      <c r="P822" s="5" t="s">
        <v>9993</v>
      </c>
      <c r="Q822" s="5">
        <v>24530917</v>
      </c>
      <c r="R822" s="5">
        <v>24530917</v>
      </c>
      <c r="S822" t="s">
        <v>42</v>
      </c>
      <c r="T822" t="s">
        <v>7573</v>
      </c>
      <c r="U822" t="s">
        <v>17535</v>
      </c>
      <c r="V822" t="s">
        <v>1908</v>
      </c>
    </row>
    <row r="823" spans="1:22" ht="15" x14ac:dyDescent="0.35">
      <c r="A823" s="5" t="s">
        <v>8553</v>
      </c>
      <c r="B823" s="344" t="s">
        <v>7086</v>
      </c>
      <c r="C823" s="5" t="s">
        <v>2175</v>
      </c>
      <c r="D823" s="5" t="s">
        <v>88</v>
      </c>
      <c r="E823" s="5" t="s">
        <v>7</v>
      </c>
      <c r="F823" s="5" t="s">
        <v>45</v>
      </c>
      <c r="G823" s="5" t="s">
        <v>7</v>
      </c>
      <c r="H823" s="5" t="s">
        <v>14</v>
      </c>
      <c r="I823" s="360" t="s">
        <v>7883</v>
      </c>
      <c r="K823" s="5" t="s">
        <v>89</v>
      </c>
      <c r="L823" s="5" t="s">
        <v>90</v>
      </c>
      <c r="M823" s="5" t="s">
        <v>11768</v>
      </c>
      <c r="N823" s="5" t="s">
        <v>2175</v>
      </c>
      <c r="O823" s="5" t="s">
        <v>15255</v>
      </c>
      <c r="P823" s="5" t="s">
        <v>8554</v>
      </c>
      <c r="Q823" s="5">
        <v>24479221</v>
      </c>
      <c r="R823" s="5">
        <v>24479221</v>
      </c>
      <c r="S823" t="s">
        <v>42</v>
      </c>
      <c r="T823" t="s">
        <v>2223</v>
      </c>
      <c r="U823" t="s">
        <v>17536</v>
      </c>
      <c r="V823" t="s">
        <v>2175</v>
      </c>
    </row>
    <row r="824" spans="1:22" ht="15" x14ac:dyDescent="0.35">
      <c r="A824" s="5" t="s">
        <v>2438</v>
      </c>
      <c r="B824" s="344" t="s">
        <v>2440</v>
      </c>
      <c r="C824" s="5" t="s">
        <v>2439</v>
      </c>
      <c r="D824" s="5" t="s">
        <v>88</v>
      </c>
      <c r="E824" s="5" t="s">
        <v>12</v>
      </c>
      <c r="F824" s="5" t="s">
        <v>45</v>
      </c>
      <c r="G824" s="5" t="s">
        <v>20</v>
      </c>
      <c r="H824" s="5" t="s">
        <v>12</v>
      </c>
      <c r="I824" s="360" t="s">
        <v>7953</v>
      </c>
      <c r="K824" s="5" t="s">
        <v>89</v>
      </c>
      <c r="L824" s="5" t="s">
        <v>11577</v>
      </c>
      <c r="M824" s="5" t="s">
        <v>14544</v>
      </c>
      <c r="N824" s="5" t="s">
        <v>1109</v>
      </c>
      <c r="O824" s="5" t="s">
        <v>15255</v>
      </c>
      <c r="P824" s="5" t="s">
        <v>13195</v>
      </c>
      <c r="Q824" s="5">
        <v>24632455</v>
      </c>
      <c r="R824" s="5">
        <v>24632455</v>
      </c>
      <c r="S824" t="s">
        <v>42</v>
      </c>
      <c r="T824" t="s">
        <v>2437</v>
      </c>
      <c r="U824" t="s">
        <v>17537</v>
      </c>
      <c r="V824" t="s">
        <v>2439</v>
      </c>
    </row>
    <row r="825" spans="1:22" ht="15" x14ac:dyDescent="0.35">
      <c r="A825" s="5" t="s">
        <v>2289</v>
      </c>
      <c r="B825" s="344" t="s">
        <v>2292</v>
      </c>
      <c r="C825" s="5" t="s">
        <v>2290</v>
      </c>
      <c r="D825" s="5" t="s">
        <v>88</v>
      </c>
      <c r="E825" s="5" t="s">
        <v>8</v>
      </c>
      <c r="F825" s="5" t="s">
        <v>45</v>
      </c>
      <c r="G825" s="5" t="s">
        <v>7</v>
      </c>
      <c r="H825" s="5" t="s">
        <v>7</v>
      </c>
      <c r="I825" s="360" t="s">
        <v>7877</v>
      </c>
      <c r="K825" s="5" t="s">
        <v>89</v>
      </c>
      <c r="L825" s="5" t="s">
        <v>90</v>
      </c>
      <c r="M825" s="5" t="s">
        <v>571</v>
      </c>
      <c r="N825" s="5" t="s">
        <v>2291</v>
      </c>
      <c r="O825" s="5" t="s">
        <v>15255</v>
      </c>
      <c r="P825" s="5" t="s">
        <v>10851</v>
      </c>
      <c r="Q825" s="5">
        <v>24454430</v>
      </c>
      <c r="R825" s="5">
        <v>24454430</v>
      </c>
      <c r="S825" t="s">
        <v>42</v>
      </c>
      <c r="T825" t="s">
        <v>1783</v>
      </c>
      <c r="U825" t="s">
        <v>17538</v>
      </c>
      <c r="V825" t="s">
        <v>2290</v>
      </c>
    </row>
    <row r="826" spans="1:22" ht="15" x14ac:dyDescent="0.35">
      <c r="A826" s="5" t="s">
        <v>2342</v>
      </c>
      <c r="B826" s="344" t="s">
        <v>2247</v>
      </c>
      <c r="C826" s="5" t="s">
        <v>2343</v>
      </c>
      <c r="D826" s="5" t="s">
        <v>88</v>
      </c>
      <c r="E826" s="5" t="s">
        <v>14</v>
      </c>
      <c r="F826" s="5" t="s">
        <v>45</v>
      </c>
      <c r="G826" s="5" t="s">
        <v>11</v>
      </c>
      <c r="H826" s="5" t="s">
        <v>11</v>
      </c>
      <c r="I826" s="360" t="s">
        <v>7914</v>
      </c>
      <c r="K826" s="5" t="s">
        <v>89</v>
      </c>
      <c r="L826" s="5" t="s">
        <v>706</v>
      </c>
      <c r="M826" s="5" t="s">
        <v>166</v>
      </c>
      <c r="N826" s="5" t="s">
        <v>11697</v>
      </c>
      <c r="O826" s="5" t="s">
        <v>15255</v>
      </c>
      <c r="P826" s="5" t="s">
        <v>10831</v>
      </c>
      <c r="Q826" s="5">
        <v>24512500</v>
      </c>
      <c r="R826" s="5">
        <v>24501625</v>
      </c>
      <c r="S826" t="s">
        <v>42</v>
      </c>
      <c r="T826" t="s">
        <v>2341</v>
      </c>
      <c r="U826" t="s">
        <v>17539</v>
      </c>
      <c r="V826" t="s">
        <v>2343</v>
      </c>
    </row>
    <row r="827" spans="1:22" ht="15" x14ac:dyDescent="0.35">
      <c r="A827" s="5" t="s">
        <v>2251</v>
      </c>
      <c r="B827" s="344" t="s">
        <v>816</v>
      </c>
      <c r="C827" s="5" t="s">
        <v>3201</v>
      </c>
      <c r="D827" s="5" t="s">
        <v>88</v>
      </c>
      <c r="E827" s="5" t="s">
        <v>7</v>
      </c>
      <c r="F827" s="5" t="s">
        <v>45</v>
      </c>
      <c r="G827" s="5" t="s">
        <v>7</v>
      </c>
      <c r="H827" s="5" t="s">
        <v>16</v>
      </c>
      <c r="I827" s="360" t="s">
        <v>7885</v>
      </c>
      <c r="K827" s="5" t="s">
        <v>89</v>
      </c>
      <c r="L827" s="5" t="s">
        <v>90</v>
      </c>
      <c r="M827" s="5" t="s">
        <v>11568</v>
      </c>
      <c r="N827" s="5" t="s">
        <v>11568</v>
      </c>
      <c r="O827" s="5" t="s">
        <v>15255</v>
      </c>
      <c r="P827" s="5" t="s">
        <v>10827</v>
      </c>
      <c r="Q827" s="5">
        <v>24472863</v>
      </c>
      <c r="R827" s="5">
        <v>24472863</v>
      </c>
      <c r="S827" t="s">
        <v>42</v>
      </c>
      <c r="T827" t="s">
        <v>2250</v>
      </c>
      <c r="U827" t="s">
        <v>17540</v>
      </c>
      <c r="V827" t="s">
        <v>3201</v>
      </c>
    </row>
    <row r="828" spans="1:22" ht="15" x14ac:dyDescent="0.35">
      <c r="A828" s="5" t="s">
        <v>2271</v>
      </c>
      <c r="B828" s="344" t="s">
        <v>2272</v>
      </c>
      <c r="C828" s="5" t="s">
        <v>1262</v>
      </c>
      <c r="D828" s="5" t="s">
        <v>88</v>
      </c>
      <c r="E828" s="5" t="s">
        <v>8</v>
      </c>
      <c r="F828" s="5" t="s">
        <v>45</v>
      </c>
      <c r="G828" s="5" t="s">
        <v>7</v>
      </c>
      <c r="H828" s="5" t="s">
        <v>10</v>
      </c>
      <c r="I828" s="360" t="s">
        <v>7880</v>
      </c>
      <c r="K828" s="5" t="s">
        <v>89</v>
      </c>
      <c r="L828" s="5" t="s">
        <v>90</v>
      </c>
      <c r="M828" s="5" t="s">
        <v>11670</v>
      </c>
      <c r="N828" s="5" t="s">
        <v>1262</v>
      </c>
      <c r="O828" s="5" t="s">
        <v>15255</v>
      </c>
      <c r="P828" s="5" t="s">
        <v>13640</v>
      </c>
      <c r="Q828" s="5">
        <v>24478107</v>
      </c>
      <c r="R828" s="5">
        <v>24478107</v>
      </c>
      <c r="S828" t="s">
        <v>42</v>
      </c>
      <c r="T828" t="s">
        <v>1644</v>
      </c>
      <c r="U828" t="s">
        <v>17541</v>
      </c>
      <c r="V828" t="s">
        <v>1262</v>
      </c>
    </row>
    <row r="829" spans="1:22" ht="15" x14ac:dyDescent="0.35">
      <c r="A829" s="5" t="s">
        <v>2302</v>
      </c>
      <c r="B829" s="344" t="s">
        <v>2304</v>
      </c>
      <c r="C829" s="5" t="s">
        <v>14568</v>
      </c>
      <c r="D829" s="5" t="s">
        <v>88</v>
      </c>
      <c r="E829" s="5" t="s">
        <v>9</v>
      </c>
      <c r="F829" s="5" t="s">
        <v>45</v>
      </c>
      <c r="G829" s="5" t="s">
        <v>21</v>
      </c>
      <c r="H829" s="5" t="s">
        <v>6</v>
      </c>
      <c r="I829" s="360" t="s">
        <v>7954</v>
      </c>
      <c r="K829" s="5" t="s">
        <v>89</v>
      </c>
      <c r="L829" s="5" t="s">
        <v>15500</v>
      </c>
      <c r="M829" s="5" t="s">
        <v>11570</v>
      </c>
      <c r="N829" s="5" t="s">
        <v>2303</v>
      </c>
      <c r="O829" s="5" t="s">
        <v>15255</v>
      </c>
      <c r="P829" s="5" t="s">
        <v>9414</v>
      </c>
      <c r="Q829" s="5">
        <v>24543100</v>
      </c>
      <c r="R829" s="5">
        <v>24543100</v>
      </c>
      <c r="S829" t="s">
        <v>42</v>
      </c>
      <c r="T829" t="s">
        <v>309</v>
      </c>
      <c r="U829" t="s">
        <v>17542</v>
      </c>
      <c r="V829" t="s">
        <v>14568</v>
      </c>
    </row>
    <row r="830" spans="1:22" ht="15" x14ac:dyDescent="0.35">
      <c r="A830" s="5" t="s">
        <v>2293</v>
      </c>
      <c r="B830" s="344" t="s">
        <v>2294</v>
      </c>
      <c r="C830" s="5" t="s">
        <v>720</v>
      </c>
      <c r="D830" s="5" t="s">
        <v>88</v>
      </c>
      <c r="E830" s="5" t="s">
        <v>8</v>
      </c>
      <c r="F830" s="5" t="s">
        <v>45</v>
      </c>
      <c r="G830" s="5" t="s">
        <v>7</v>
      </c>
      <c r="H830" s="5" t="s">
        <v>10</v>
      </c>
      <c r="I830" s="360" t="s">
        <v>7880</v>
      </c>
      <c r="K830" s="5" t="s">
        <v>89</v>
      </c>
      <c r="L830" s="5" t="s">
        <v>90</v>
      </c>
      <c r="M830" s="5" t="s">
        <v>11670</v>
      </c>
      <c r="N830" s="5" t="s">
        <v>61</v>
      </c>
      <c r="O830" s="5" t="s">
        <v>15255</v>
      </c>
      <c r="P830" s="5" t="s">
        <v>13646</v>
      </c>
      <c r="Q830" s="5">
        <v>22016150</v>
      </c>
      <c r="R830" s="5">
        <v>27470075</v>
      </c>
      <c r="S830" t="s">
        <v>42</v>
      </c>
      <c r="T830" t="s">
        <v>7276</v>
      </c>
      <c r="U830" t="s">
        <v>17543</v>
      </c>
      <c r="V830" t="s">
        <v>720</v>
      </c>
    </row>
    <row r="831" spans="1:22" ht="15" x14ac:dyDescent="0.35">
      <c r="A831" s="5" t="s">
        <v>2225</v>
      </c>
      <c r="B831" s="344" t="s">
        <v>2226</v>
      </c>
      <c r="C831" s="5" t="s">
        <v>10401</v>
      </c>
      <c r="D831" s="5" t="s">
        <v>88</v>
      </c>
      <c r="E831" s="5" t="s">
        <v>7</v>
      </c>
      <c r="F831" s="5" t="s">
        <v>45</v>
      </c>
      <c r="G831" s="5" t="s">
        <v>7</v>
      </c>
      <c r="H831" s="5" t="s">
        <v>9</v>
      </c>
      <c r="I831" s="360" t="s">
        <v>7879</v>
      </c>
      <c r="K831" s="5" t="s">
        <v>89</v>
      </c>
      <c r="L831" s="5" t="s">
        <v>90</v>
      </c>
      <c r="M831" s="5" t="s">
        <v>15598</v>
      </c>
      <c r="N831" s="5" t="s">
        <v>12085</v>
      </c>
      <c r="O831" s="5" t="s">
        <v>15255</v>
      </c>
      <c r="P831" s="5" t="s">
        <v>16015</v>
      </c>
      <c r="Q831" s="5">
        <v>24470008</v>
      </c>
      <c r="R831" s="5">
        <v>24451606</v>
      </c>
      <c r="S831" t="s">
        <v>42</v>
      </c>
      <c r="T831" t="s">
        <v>2224</v>
      </c>
      <c r="U831" t="s">
        <v>17544</v>
      </c>
      <c r="V831" t="s">
        <v>10401</v>
      </c>
    </row>
    <row r="832" spans="1:22" ht="15" x14ac:dyDescent="0.35">
      <c r="A832" s="5" t="s">
        <v>10402</v>
      </c>
      <c r="B832" s="344" t="s">
        <v>7222</v>
      </c>
      <c r="C832" s="5" t="s">
        <v>14797</v>
      </c>
      <c r="D832" s="5" t="s">
        <v>88</v>
      </c>
      <c r="E832" s="5" t="s">
        <v>12</v>
      </c>
      <c r="F832" s="5" t="s">
        <v>45</v>
      </c>
      <c r="G832" s="5" t="s">
        <v>20</v>
      </c>
      <c r="H832" s="5" t="s">
        <v>7</v>
      </c>
      <c r="I832" s="360" t="s">
        <v>7948</v>
      </c>
      <c r="K832" s="5" t="s">
        <v>89</v>
      </c>
      <c r="L832" s="5" t="s">
        <v>11577</v>
      </c>
      <c r="M832" s="5" t="s">
        <v>1398</v>
      </c>
      <c r="N832" s="5" t="s">
        <v>326</v>
      </c>
      <c r="O832" s="5" t="s">
        <v>15255</v>
      </c>
      <c r="P832" s="5" t="s">
        <v>16094</v>
      </c>
      <c r="Q832" s="5">
        <v>72074988</v>
      </c>
      <c r="S832" t="s">
        <v>42</v>
      </c>
      <c r="T832" t="s">
        <v>9069</v>
      </c>
      <c r="U832" t="s">
        <v>17545</v>
      </c>
      <c r="V832" t="s">
        <v>14797</v>
      </c>
    </row>
    <row r="833" spans="1:22" ht="15" x14ac:dyDescent="0.35">
      <c r="A833" s="5" t="s">
        <v>2442</v>
      </c>
      <c r="B833" s="344" t="s">
        <v>2445</v>
      </c>
      <c r="C833" s="5" t="s">
        <v>2443</v>
      </c>
      <c r="D833" s="5" t="s">
        <v>88</v>
      </c>
      <c r="E833" s="5" t="s">
        <v>12</v>
      </c>
      <c r="F833" s="5" t="s">
        <v>45</v>
      </c>
      <c r="G833" s="5" t="s">
        <v>20</v>
      </c>
      <c r="H833" s="5" t="s">
        <v>10</v>
      </c>
      <c r="I833" s="360" t="s">
        <v>7951</v>
      </c>
      <c r="K833" s="5" t="s">
        <v>89</v>
      </c>
      <c r="L833" s="5" t="s">
        <v>11577</v>
      </c>
      <c r="M833" s="5" t="s">
        <v>1770</v>
      </c>
      <c r="N833" s="5" t="s">
        <v>196</v>
      </c>
      <c r="O833" s="5" t="s">
        <v>15255</v>
      </c>
      <c r="P833" s="5" t="s">
        <v>13017</v>
      </c>
      <c r="Q833" s="5">
        <v>24631645</v>
      </c>
      <c r="R833" s="5">
        <v>24631645</v>
      </c>
      <c r="S833" t="s">
        <v>42</v>
      </c>
      <c r="T833" t="s">
        <v>2441</v>
      </c>
      <c r="U833" t="s">
        <v>17546</v>
      </c>
      <c r="V833" t="s">
        <v>2443</v>
      </c>
    </row>
    <row r="834" spans="1:22" ht="15" x14ac:dyDescent="0.35">
      <c r="A834" s="5" t="s">
        <v>2388</v>
      </c>
      <c r="B834" s="344" t="s">
        <v>2390</v>
      </c>
      <c r="C834" s="5" t="s">
        <v>2389</v>
      </c>
      <c r="D834" s="5" t="s">
        <v>88</v>
      </c>
      <c r="E834" s="5" t="s">
        <v>10</v>
      </c>
      <c r="F834" s="5" t="s">
        <v>45</v>
      </c>
      <c r="G834" s="5" t="s">
        <v>11</v>
      </c>
      <c r="H834" s="5" t="s">
        <v>7</v>
      </c>
      <c r="I834" s="360" t="s">
        <v>7910</v>
      </c>
      <c r="K834" s="5" t="s">
        <v>89</v>
      </c>
      <c r="L834" s="5" t="s">
        <v>706</v>
      </c>
      <c r="M834" s="5" t="s">
        <v>61</v>
      </c>
      <c r="N834" s="5" t="s">
        <v>2389</v>
      </c>
      <c r="O834" s="5" t="s">
        <v>15255</v>
      </c>
      <c r="P834" s="5" t="s">
        <v>10833</v>
      </c>
      <c r="Q834" s="5">
        <v>24510560</v>
      </c>
      <c r="R834" s="5">
        <v>24505685</v>
      </c>
      <c r="S834" t="s">
        <v>42</v>
      </c>
      <c r="T834" t="s">
        <v>2387</v>
      </c>
      <c r="U834" t="s">
        <v>17547</v>
      </c>
      <c r="V834" t="s">
        <v>2389</v>
      </c>
    </row>
    <row r="835" spans="1:22" ht="15" x14ac:dyDescent="0.35">
      <c r="A835" s="5" t="s">
        <v>15414</v>
      </c>
      <c r="B835" s="344" t="s">
        <v>13914</v>
      </c>
      <c r="C835" s="5" t="s">
        <v>15478</v>
      </c>
      <c r="D835" s="5" t="s">
        <v>88</v>
      </c>
      <c r="E835" s="5" t="s">
        <v>8</v>
      </c>
      <c r="F835" s="5" t="s">
        <v>45</v>
      </c>
      <c r="G835" s="5" t="s">
        <v>7</v>
      </c>
      <c r="H835" s="5" t="s">
        <v>21</v>
      </c>
      <c r="I835" s="360" t="s">
        <v>7887</v>
      </c>
      <c r="K835" s="5" t="s">
        <v>89</v>
      </c>
      <c r="L835" s="5" t="s">
        <v>90</v>
      </c>
      <c r="M835" s="5" t="s">
        <v>1450</v>
      </c>
      <c r="N835" s="5" t="s">
        <v>15478</v>
      </c>
      <c r="O835" s="5" t="s">
        <v>15255</v>
      </c>
      <c r="P835" s="5" t="s">
        <v>16430</v>
      </c>
      <c r="Q835" s="5">
        <v>87068072</v>
      </c>
      <c r="S835" t="s">
        <v>42</v>
      </c>
      <c r="T835" t="s">
        <v>16442</v>
      </c>
      <c r="U835" t="s">
        <v>17548</v>
      </c>
      <c r="V835" t="s">
        <v>15478</v>
      </c>
    </row>
    <row r="836" spans="1:22" ht="15" x14ac:dyDescent="0.35">
      <c r="A836" s="5" t="s">
        <v>9262</v>
      </c>
      <c r="B836" s="344" t="s">
        <v>2228</v>
      </c>
      <c r="C836" s="5" t="s">
        <v>959</v>
      </c>
      <c r="D836" s="5" t="s">
        <v>88</v>
      </c>
      <c r="E836" s="5" t="s">
        <v>7</v>
      </c>
      <c r="F836" s="5" t="s">
        <v>45</v>
      </c>
      <c r="G836" s="5" t="s">
        <v>7</v>
      </c>
      <c r="H836" s="5" t="s">
        <v>16</v>
      </c>
      <c r="I836" s="360" t="s">
        <v>7885</v>
      </c>
      <c r="K836" s="5" t="s">
        <v>89</v>
      </c>
      <c r="L836" s="5" t="s">
        <v>90</v>
      </c>
      <c r="M836" s="5" t="s">
        <v>11568</v>
      </c>
      <c r="N836" s="5" t="s">
        <v>12171</v>
      </c>
      <c r="O836" s="5" t="s">
        <v>15255</v>
      </c>
      <c r="P836" s="5" t="s">
        <v>10830</v>
      </c>
      <c r="Q836" s="5">
        <v>24450620</v>
      </c>
      <c r="R836" s="5">
        <v>24450620</v>
      </c>
      <c r="S836" t="s">
        <v>42</v>
      </c>
      <c r="T836" t="s">
        <v>2227</v>
      </c>
      <c r="U836" t="s">
        <v>17549</v>
      </c>
      <c r="V836" t="s">
        <v>959</v>
      </c>
    </row>
    <row r="837" spans="1:22" ht="15" x14ac:dyDescent="0.35">
      <c r="A837" s="5" t="s">
        <v>2364</v>
      </c>
      <c r="B837" s="344" t="s">
        <v>2365</v>
      </c>
      <c r="C837" s="5" t="s">
        <v>424</v>
      </c>
      <c r="D837" s="5" t="s">
        <v>88</v>
      </c>
      <c r="E837" s="5" t="s">
        <v>14</v>
      </c>
      <c r="F837" s="5" t="s">
        <v>45</v>
      </c>
      <c r="G837" s="5" t="s">
        <v>11</v>
      </c>
      <c r="H837" s="5" t="s">
        <v>9</v>
      </c>
      <c r="I837" s="360" t="s">
        <v>7912</v>
      </c>
      <c r="K837" s="5" t="s">
        <v>89</v>
      </c>
      <c r="L837" s="5" t="s">
        <v>706</v>
      </c>
      <c r="M837" s="5" t="s">
        <v>14407</v>
      </c>
      <c r="N837" s="5" t="s">
        <v>424</v>
      </c>
      <c r="O837" s="5" t="s">
        <v>15255</v>
      </c>
      <c r="P837" s="5" t="s">
        <v>12059</v>
      </c>
      <c r="Q837" s="5">
        <v>24631045</v>
      </c>
      <c r="R837" s="5">
        <v>24631045</v>
      </c>
      <c r="S837" t="s">
        <v>42</v>
      </c>
      <c r="T837" t="s">
        <v>7103</v>
      </c>
      <c r="U837" t="s">
        <v>17550</v>
      </c>
      <c r="V837" t="s">
        <v>424</v>
      </c>
    </row>
    <row r="838" spans="1:22" ht="15" x14ac:dyDescent="0.35">
      <c r="A838" s="5" t="s">
        <v>2180</v>
      </c>
      <c r="B838" s="344" t="s">
        <v>2182</v>
      </c>
      <c r="C838" s="5" t="s">
        <v>2181</v>
      </c>
      <c r="D838" s="5" t="s">
        <v>88</v>
      </c>
      <c r="E838" s="5" t="s">
        <v>6</v>
      </c>
      <c r="F838" s="5" t="s">
        <v>45</v>
      </c>
      <c r="G838" s="5" t="s">
        <v>7</v>
      </c>
      <c r="H838" s="5" t="s">
        <v>11</v>
      </c>
      <c r="I838" s="360" t="s">
        <v>7881</v>
      </c>
      <c r="K838" s="5" t="s">
        <v>89</v>
      </c>
      <c r="L838" s="5" t="s">
        <v>90</v>
      </c>
      <c r="M838" s="5" t="s">
        <v>153</v>
      </c>
      <c r="N838" s="5" t="s">
        <v>2181</v>
      </c>
      <c r="O838" s="5" t="s">
        <v>15255</v>
      </c>
      <c r="P838" s="5" t="s">
        <v>15765</v>
      </c>
      <c r="Q838" s="5">
        <v>24533246</v>
      </c>
      <c r="R838" s="5">
        <v>24533246</v>
      </c>
      <c r="S838" t="s">
        <v>42</v>
      </c>
      <c r="T838" t="s">
        <v>1812</v>
      </c>
      <c r="U838" t="s">
        <v>17551</v>
      </c>
      <c r="V838" t="s">
        <v>2181</v>
      </c>
    </row>
    <row r="839" spans="1:22" ht="15" x14ac:dyDescent="0.35">
      <c r="A839" s="5" t="s">
        <v>7574</v>
      </c>
      <c r="B839" s="344" t="s">
        <v>7575</v>
      </c>
      <c r="C839" s="5" t="s">
        <v>824</v>
      </c>
      <c r="D839" s="5" t="s">
        <v>88</v>
      </c>
      <c r="E839" s="5" t="s">
        <v>9</v>
      </c>
      <c r="F839" s="5" t="s">
        <v>45</v>
      </c>
      <c r="G839" s="5" t="s">
        <v>21</v>
      </c>
      <c r="H839" s="5" t="s">
        <v>6</v>
      </c>
      <c r="I839" s="360" t="s">
        <v>7954</v>
      </c>
      <c r="K839" s="5" t="s">
        <v>89</v>
      </c>
      <c r="L839" s="5" t="s">
        <v>15500</v>
      </c>
      <c r="M839" s="5" t="s">
        <v>11570</v>
      </c>
      <c r="N839" s="5" t="s">
        <v>5732</v>
      </c>
      <c r="O839" s="5" t="s">
        <v>15255</v>
      </c>
      <c r="P839" s="5" t="s">
        <v>16176</v>
      </c>
      <c r="Q839" s="5">
        <v>89878771</v>
      </c>
      <c r="S839" t="s">
        <v>42</v>
      </c>
      <c r="T839" t="s">
        <v>7576</v>
      </c>
      <c r="U839" t="s">
        <v>17552</v>
      </c>
      <c r="V839" t="s">
        <v>824</v>
      </c>
    </row>
    <row r="840" spans="1:22" ht="15" x14ac:dyDescent="0.35">
      <c r="A840" s="5" t="s">
        <v>2448</v>
      </c>
      <c r="B840" s="344" t="s">
        <v>2449</v>
      </c>
      <c r="C840" s="5" t="s">
        <v>9835</v>
      </c>
      <c r="D840" s="5" t="s">
        <v>88</v>
      </c>
      <c r="E840" s="5" t="s">
        <v>14</v>
      </c>
      <c r="F840" s="5" t="s">
        <v>45</v>
      </c>
      <c r="G840" s="5" t="s">
        <v>11</v>
      </c>
      <c r="H840" s="5" t="s">
        <v>8</v>
      </c>
      <c r="I840" s="360" t="s">
        <v>7911</v>
      </c>
      <c r="K840" s="5" t="s">
        <v>89</v>
      </c>
      <c r="L840" s="5" t="s">
        <v>706</v>
      </c>
      <c r="M840" s="5" t="s">
        <v>43</v>
      </c>
      <c r="N840" s="5" t="s">
        <v>11634</v>
      </c>
      <c r="O840" s="5" t="s">
        <v>15255</v>
      </c>
      <c r="P840" s="5" t="s">
        <v>13019</v>
      </c>
      <c r="Q840" s="5">
        <v>24631696</v>
      </c>
      <c r="R840" s="5">
        <v>24631696</v>
      </c>
      <c r="S840" t="s">
        <v>42</v>
      </c>
      <c r="T840" t="s">
        <v>2447</v>
      </c>
      <c r="U840" t="s">
        <v>17553</v>
      </c>
      <c r="V840" t="s">
        <v>9835</v>
      </c>
    </row>
    <row r="841" spans="1:22" ht="15" x14ac:dyDescent="0.35">
      <c r="A841" s="5" t="s">
        <v>2231</v>
      </c>
      <c r="B841" s="344" t="s">
        <v>2233</v>
      </c>
      <c r="C841" s="5" t="s">
        <v>2232</v>
      </c>
      <c r="D841" s="5" t="s">
        <v>88</v>
      </c>
      <c r="E841" s="5" t="s">
        <v>15</v>
      </c>
      <c r="F841" s="5" t="s">
        <v>45</v>
      </c>
      <c r="G841" s="5" t="s">
        <v>7</v>
      </c>
      <c r="H841" s="5" t="s">
        <v>208</v>
      </c>
      <c r="I841" s="360" t="s">
        <v>10313</v>
      </c>
      <c r="K841" s="5" t="s">
        <v>89</v>
      </c>
      <c r="L841" s="5" t="s">
        <v>90</v>
      </c>
      <c r="M841" s="5" t="s">
        <v>1272</v>
      </c>
      <c r="N841" s="5" t="s">
        <v>2232</v>
      </c>
      <c r="O841" s="5" t="s">
        <v>15255</v>
      </c>
      <c r="P841" s="5" t="s">
        <v>13647</v>
      </c>
      <c r="Q841" s="5">
        <v>24688009</v>
      </c>
      <c r="S841" t="s">
        <v>42</v>
      </c>
      <c r="T841" t="s">
        <v>6621</v>
      </c>
      <c r="U841" t="s">
        <v>17554</v>
      </c>
      <c r="V841" t="s">
        <v>2232</v>
      </c>
    </row>
    <row r="842" spans="1:22" ht="15" x14ac:dyDescent="0.35">
      <c r="A842" s="5" t="s">
        <v>2398</v>
      </c>
      <c r="B842" s="344" t="s">
        <v>2399</v>
      </c>
      <c r="C842" s="5" t="s">
        <v>243</v>
      </c>
      <c r="D842" s="5" t="s">
        <v>88</v>
      </c>
      <c r="E842" s="5" t="s">
        <v>11</v>
      </c>
      <c r="F842" s="5" t="s">
        <v>45</v>
      </c>
      <c r="G842" s="5" t="s">
        <v>12</v>
      </c>
      <c r="H842" s="5" t="s">
        <v>10</v>
      </c>
      <c r="I842" s="360" t="s">
        <v>7921</v>
      </c>
      <c r="K842" s="5" t="s">
        <v>89</v>
      </c>
      <c r="L842" s="5" t="s">
        <v>11536</v>
      </c>
      <c r="M842" s="5" t="s">
        <v>11573</v>
      </c>
      <c r="N842" s="5" t="s">
        <v>243</v>
      </c>
      <c r="O842" s="5" t="s">
        <v>15255</v>
      </c>
      <c r="P842" s="5" t="s">
        <v>15823</v>
      </c>
      <c r="Q842" s="5">
        <v>24532100</v>
      </c>
      <c r="R842" s="5">
        <v>24532100</v>
      </c>
      <c r="S842" t="s">
        <v>42</v>
      </c>
      <c r="T842" t="s">
        <v>708</v>
      </c>
      <c r="U842" t="s">
        <v>17555</v>
      </c>
      <c r="V842" t="s">
        <v>243</v>
      </c>
    </row>
    <row r="843" spans="1:22" ht="15" x14ac:dyDescent="0.35">
      <c r="A843" s="5" t="s">
        <v>2366</v>
      </c>
      <c r="B843" s="344" t="s">
        <v>106</v>
      </c>
      <c r="C843" s="5" t="s">
        <v>2367</v>
      </c>
      <c r="D843" s="5" t="s">
        <v>88</v>
      </c>
      <c r="E843" s="5" t="s">
        <v>10</v>
      </c>
      <c r="F843" s="5" t="s">
        <v>45</v>
      </c>
      <c r="G843" s="5" t="s">
        <v>11</v>
      </c>
      <c r="H843" s="5" t="s">
        <v>10</v>
      </c>
      <c r="I843" s="360" t="s">
        <v>7913</v>
      </c>
      <c r="K843" s="5" t="s">
        <v>89</v>
      </c>
      <c r="L843" s="5" t="s">
        <v>706</v>
      </c>
      <c r="M843" s="5" t="s">
        <v>395</v>
      </c>
      <c r="N843" s="5" t="s">
        <v>2367</v>
      </c>
      <c r="O843" s="5" t="s">
        <v>15255</v>
      </c>
      <c r="P843" s="5" t="s">
        <v>13648</v>
      </c>
      <c r="Q843" s="5">
        <v>24503742</v>
      </c>
      <c r="R843" s="5">
        <v>24503742</v>
      </c>
      <c r="S843" t="s">
        <v>42</v>
      </c>
      <c r="T843" t="s">
        <v>2012</v>
      </c>
      <c r="U843" t="s">
        <v>17556</v>
      </c>
      <c r="V843" t="s">
        <v>2367</v>
      </c>
    </row>
    <row r="844" spans="1:22" ht="15" x14ac:dyDescent="0.35">
      <c r="A844" s="5" t="s">
        <v>2345</v>
      </c>
      <c r="B844" s="344" t="s">
        <v>2346</v>
      </c>
      <c r="C844" s="5" t="s">
        <v>471</v>
      </c>
      <c r="D844" s="5" t="s">
        <v>88</v>
      </c>
      <c r="E844" s="5" t="s">
        <v>10</v>
      </c>
      <c r="F844" s="5" t="s">
        <v>45</v>
      </c>
      <c r="G844" s="5" t="s">
        <v>11</v>
      </c>
      <c r="H844" s="5" t="s">
        <v>9</v>
      </c>
      <c r="I844" s="360" t="s">
        <v>7912</v>
      </c>
      <c r="K844" s="5" t="s">
        <v>89</v>
      </c>
      <c r="L844" s="5" t="s">
        <v>706</v>
      </c>
      <c r="M844" s="5" t="s">
        <v>14407</v>
      </c>
      <c r="N844" s="5" t="s">
        <v>471</v>
      </c>
      <c r="O844" s="5" t="s">
        <v>15255</v>
      </c>
      <c r="P844" s="5" t="s">
        <v>13706</v>
      </c>
      <c r="Q844" s="5">
        <v>24514140</v>
      </c>
      <c r="R844" s="5">
        <v>24514140</v>
      </c>
      <c r="S844" t="s">
        <v>42</v>
      </c>
      <c r="T844" t="s">
        <v>271</v>
      </c>
      <c r="U844" t="s">
        <v>17557</v>
      </c>
      <c r="V844" t="s">
        <v>471</v>
      </c>
    </row>
    <row r="845" spans="1:22" ht="15" x14ac:dyDescent="0.35">
      <c r="A845" s="5" t="s">
        <v>2185</v>
      </c>
      <c r="B845" s="344" t="s">
        <v>2170</v>
      </c>
      <c r="C845" s="5" t="s">
        <v>2186</v>
      </c>
      <c r="D845" s="5" t="s">
        <v>88</v>
      </c>
      <c r="E845" s="5" t="s">
        <v>6</v>
      </c>
      <c r="F845" s="5" t="s">
        <v>45</v>
      </c>
      <c r="G845" s="5" t="s">
        <v>7</v>
      </c>
      <c r="H845" s="5" t="s">
        <v>11</v>
      </c>
      <c r="I845" s="360" t="s">
        <v>7881</v>
      </c>
      <c r="K845" s="5" t="s">
        <v>89</v>
      </c>
      <c r="L845" s="5" t="s">
        <v>90</v>
      </c>
      <c r="M845" s="5" t="s">
        <v>153</v>
      </c>
      <c r="N845" s="5" t="s">
        <v>11687</v>
      </c>
      <c r="O845" s="5" t="s">
        <v>15255</v>
      </c>
      <c r="P845" s="5" t="s">
        <v>14510</v>
      </c>
      <c r="Q845" s="5">
        <v>24470520</v>
      </c>
      <c r="R845" s="5">
        <v>24470520</v>
      </c>
      <c r="S845" t="s">
        <v>42</v>
      </c>
      <c r="T845" t="s">
        <v>2184</v>
      </c>
      <c r="U845" t="s">
        <v>17558</v>
      </c>
      <c r="V845" t="s">
        <v>2186</v>
      </c>
    </row>
    <row r="846" spans="1:22" ht="15" x14ac:dyDescent="0.35">
      <c r="A846" s="5" t="s">
        <v>6302</v>
      </c>
      <c r="B846" s="344" t="s">
        <v>1090</v>
      </c>
      <c r="C846" s="5" t="s">
        <v>9816</v>
      </c>
      <c r="D846" s="5" t="s">
        <v>88</v>
      </c>
      <c r="E846" s="5" t="s">
        <v>11</v>
      </c>
      <c r="F846" s="5" t="s">
        <v>45</v>
      </c>
      <c r="G846" s="5" t="s">
        <v>12</v>
      </c>
      <c r="H846" s="5" t="s">
        <v>6</v>
      </c>
      <c r="I846" s="360" t="s">
        <v>7917</v>
      </c>
      <c r="K846" s="5" t="s">
        <v>89</v>
      </c>
      <c r="L846" s="5" t="s">
        <v>11536</v>
      </c>
      <c r="M846" s="5" t="s">
        <v>11536</v>
      </c>
      <c r="N846" s="5" t="s">
        <v>9994</v>
      </c>
      <c r="O846" s="5" t="s">
        <v>15255</v>
      </c>
      <c r="P846" s="5" t="s">
        <v>13649</v>
      </c>
      <c r="Q846" s="5">
        <v>24536438</v>
      </c>
      <c r="S846" t="s">
        <v>45</v>
      </c>
      <c r="T846" t="s">
        <v>13574</v>
      </c>
    </row>
    <row r="847" spans="1:22" ht="15" x14ac:dyDescent="0.35">
      <c r="A847" s="5" t="s">
        <v>2252</v>
      </c>
      <c r="B847" s="344" t="s">
        <v>359</v>
      </c>
      <c r="C847" s="5" t="s">
        <v>2253</v>
      </c>
      <c r="D847" s="5" t="s">
        <v>88</v>
      </c>
      <c r="E847" s="5" t="s">
        <v>7</v>
      </c>
      <c r="F847" s="5" t="s">
        <v>45</v>
      </c>
      <c r="G847" s="5" t="s">
        <v>7</v>
      </c>
      <c r="H847" s="5" t="s">
        <v>20</v>
      </c>
      <c r="I847" s="360" t="s">
        <v>7886</v>
      </c>
      <c r="K847" s="5" t="s">
        <v>89</v>
      </c>
      <c r="L847" s="5" t="s">
        <v>90</v>
      </c>
      <c r="M847" s="5" t="s">
        <v>226</v>
      </c>
      <c r="N847" s="5" t="s">
        <v>11797</v>
      </c>
      <c r="O847" s="5" t="s">
        <v>15255</v>
      </c>
      <c r="P847" s="5" t="s">
        <v>10036</v>
      </c>
      <c r="Q847" s="5">
        <v>24459538</v>
      </c>
      <c r="R847" s="5">
        <v>24459538</v>
      </c>
      <c r="S847" t="s">
        <v>42</v>
      </c>
      <c r="T847" t="s">
        <v>1098</v>
      </c>
      <c r="U847" t="s">
        <v>17559</v>
      </c>
      <c r="V847" t="s">
        <v>2253</v>
      </c>
    </row>
    <row r="848" spans="1:22" ht="15" x14ac:dyDescent="0.35">
      <c r="A848" s="5" t="s">
        <v>2229</v>
      </c>
      <c r="B848" s="344" t="s">
        <v>336</v>
      </c>
      <c r="C848" s="5" t="s">
        <v>2230</v>
      </c>
      <c r="D848" s="5" t="s">
        <v>88</v>
      </c>
      <c r="E848" s="5" t="s">
        <v>7</v>
      </c>
      <c r="F848" s="5" t="s">
        <v>45</v>
      </c>
      <c r="G848" s="5" t="s">
        <v>7</v>
      </c>
      <c r="H848" s="5" t="s">
        <v>20</v>
      </c>
      <c r="I848" s="360" t="s">
        <v>7886</v>
      </c>
      <c r="K848" s="5" t="s">
        <v>89</v>
      </c>
      <c r="L848" s="5" t="s">
        <v>90</v>
      </c>
      <c r="M848" s="5" t="s">
        <v>226</v>
      </c>
      <c r="N848" s="5" t="s">
        <v>11497</v>
      </c>
      <c r="O848" s="5" t="s">
        <v>15255</v>
      </c>
      <c r="P848" s="5" t="s">
        <v>10037</v>
      </c>
      <c r="Q848" s="5">
        <v>87395823</v>
      </c>
      <c r="S848" t="s">
        <v>42</v>
      </c>
      <c r="T848" t="s">
        <v>2131</v>
      </c>
      <c r="U848" t="s">
        <v>17560</v>
      </c>
      <c r="V848" t="s">
        <v>2230</v>
      </c>
    </row>
    <row r="849" spans="1:22" ht="15" x14ac:dyDescent="0.35">
      <c r="A849" s="5" t="s">
        <v>2368</v>
      </c>
      <c r="B849" s="344" t="s">
        <v>2370</v>
      </c>
      <c r="C849" s="5" t="s">
        <v>2369</v>
      </c>
      <c r="D849" s="5" t="s">
        <v>88</v>
      </c>
      <c r="E849" s="5" t="s">
        <v>14</v>
      </c>
      <c r="F849" s="5" t="s">
        <v>45</v>
      </c>
      <c r="G849" s="5" t="s">
        <v>11</v>
      </c>
      <c r="H849" s="5" t="s">
        <v>9</v>
      </c>
      <c r="I849" s="360" t="s">
        <v>7912</v>
      </c>
      <c r="K849" s="5" t="s">
        <v>89</v>
      </c>
      <c r="L849" s="5" t="s">
        <v>706</v>
      </c>
      <c r="M849" s="5" t="s">
        <v>14407</v>
      </c>
      <c r="N849" s="5" t="s">
        <v>424</v>
      </c>
      <c r="O849" s="5" t="s">
        <v>15255</v>
      </c>
      <c r="P849" s="5" t="s">
        <v>15706</v>
      </c>
      <c r="Q849" s="5">
        <v>24634746</v>
      </c>
      <c r="R849" s="5">
        <v>24634746</v>
      </c>
      <c r="S849" t="s">
        <v>42</v>
      </c>
      <c r="T849" t="s">
        <v>1200</v>
      </c>
      <c r="U849" t="s">
        <v>17561</v>
      </c>
      <c r="V849" t="s">
        <v>2369</v>
      </c>
    </row>
    <row r="850" spans="1:22" ht="15" x14ac:dyDescent="0.35">
      <c r="A850" s="5" t="s">
        <v>2201</v>
      </c>
      <c r="B850" s="344" t="s">
        <v>1030</v>
      </c>
      <c r="C850" s="5" t="s">
        <v>225</v>
      </c>
      <c r="D850" s="5" t="s">
        <v>88</v>
      </c>
      <c r="E850" s="5" t="s">
        <v>6</v>
      </c>
      <c r="F850" s="5" t="s">
        <v>45</v>
      </c>
      <c r="G850" s="5" t="s">
        <v>7</v>
      </c>
      <c r="H850" s="5" t="s">
        <v>11</v>
      </c>
      <c r="I850" s="360" t="s">
        <v>7881</v>
      </c>
      <c r="K850" s="5" t="s">
        <v>89</v>
      </c>
      <c r="L850" s="5" t="s">
        <v>90</v>
      </c>
      <c r="M850" s="5" t="s">
        <v>153</v>
      </c>
      <c r="N850" s="5" t="s">
        <v>225</v>
      </c>
      <c r="O850" s="5" t="s">
        <v>15255</v>
      </c>
      <c r="P850" s="5" t="s">
        <v>9413</v>
      </c>
      <c r="Q850" s="5">
        <v>24474300</v>
      </c>
      <c r="R850" s="5">
        <v>24474300</v>
      </c>
      <c r="S850" t="s">
        <v>42</v>
      </c>
      <c r="T850" t="s">
        <v>7578</v>
      </c>
      <c r="U850" t="s">
        <v>17562</v>
      </c>
      <c r="V850" t="s">
        <v>225</v>
      </c>
    </row>
    <row r="851" spans="1:22" ht="15" x14ac:dyDescent="0.35">
      <c r="A851" s="5" t="s">
        <v>2274</v>
      </c>
      <c r="B851" s="344" t="s">
        <v>179</v>
      </c>
      <c r="C851" s="5" t="s">
        <v>9826</v>
      </c>
      <c r="D851" s="5" t="s">
        <v>88</v>
      </c>
      <c r="E851" s="5" t="s">
        <v>8</v>
      </c>
      <c r="F851" s="5" t="s">
        <v>45</v>
      </c>
      <c r="G851" s="5" t="s">
        <v>7</v>
      </c>
      <c r="H851" s="5" t="s">
        <v>10</v>
      </c>
      <c r="I851" s="360" t="s">
        <v>7880</v>
      </c>
      <c r="K851" s="5" t="s">
        <v>89</v>
      </c>
      <c r="L851" s="5" t="s">
        <v>90</v>
      </c>
      <c r="M851" s="5" t="s">
        <v>11670</v>
      </c>
      <c r="N851" s="5" t="s">
        <v>11670</v>
      </c>
      <c r="O851" s="5" t="s">
        <v>15255</v>
      </c>
      <c r="P851" s="5" t="s">
        <v>11671</v>
      </c>
      <c r="Q851" s="5">
        <v>24478363</v>
      </c>
      <c r="R851" s="5">
        <v>24478363</v>
      </c>
      <c r="S851" t="s">
        <v>42</v>
      </c>
      <c r="T851" t="s">
        <v>1657</v>
      </c>
      <c r="U851" t="s">
        <v>17563</v>
      </c>
      <c r="V851" t="s">
        <v>9826</v>
      </c>
    </row>
    <row r="852" spans="1:22" ht="15" x14ac:dyDescent="0.35">
      <c r="A852" s="5" t="s">
        <v>2192</v>
      </c>
      <c r="B852" s="344" t="s">
        <v>2193</v>
      </c>
      <c r="C852" s="5" t="s">
        <v>8244</v>
      </c>
      <c r="D852" s="5" t="s">
        <v>88</v>
      </c>
      <c r="E852" s="5" t="s">
        <v>6</v>
      </c>
      <c r="F852" s="5" t="s">
        <v>45</v>
      </c>
      <c r="G852" s="5" t="s">
        <v>7</v>
      </c>
      <c r="H852" s="5" t="s">
        <v>12</v>
      </c>
      <c r="I852" s="360" t="s">
        <v>7882</v>
      </c>
      <c r="K852" s="5" t="s">
        <v>89</v>
      </c>
      <c r="L852" s="5" t="s">
        <v>90</v>
      </c>
      <c r="M852" s="5" t="s">
        <v>249</v>
      </c>
      <c r="N852" s="5" t="s">
        <v>249</v>
      </c>
      <c r="O852" s="5" t="s">
        <v>15255</v>
      </c>
      <c r="P852" s="5" t="s">
        <v>10020</v>
      </c>
      <c r="Q852" s="5">
        <v>24470801</v>
      </c>
      <c r="S852" t="s">
        <v>42</v>
      </c>
      <c r="T852" t="s">
        <v>2191</v>
      </c>
      <c r="U852" t="s">
        <v>17564</v>
      </c>
      <c r="V852" t="s">
        <v>8244</v>
      </c>
    </row>
    <row r="853" spans="1:22" ht="15" x14ac:dyDescent="0.35">
      <c r="A853" s="5" t="s">
        <v>9263</v>
      </c>
      <c r="B853" s="344" t="s">
        <v>7048</v>
      </c>
      <c r="C853" s="5" t="s">
        <v>9264</v>
      </c>
      <c r="D853" s="5" t="s">
        <v>88</v>
      </c>
      <c r="E853" s="5" t="s">
        <v>12</v>
      </c>
      <c r="F853" s="5" t="s">
        <v>45</v>
      </c>
      <c r="G853" s="5" t="s">
        <v>20</v>
      </c>
      <c r="H853" s="5" t="s">
        <v>9</v>
      </c>
      <c r="I853" s="360" t="s">
        <v>7950</v>
      </c>
      <c r="K853" s="5" t="s">
        <v>89</v>
      </c>
      <c r="L853" s="5" t="s">
        <v>11577</v>
      </c>
      <c r="M853" s="5" t="s">
        <v>555</v>
      </c>
      <c r="N853" s="5" t="s">
        <v>656</v>
      </c>
      <c r="O853" s="5" t="s">
        <v>15255</v>
      </c>
      <c r="P853" s="5" t="s">
        <v>14796</v>
      </c>
      <c r="Q853" s="5">
        <v>24634385</v>
      </c>
      <c r="R853" s="5">
        <v>24624287</v>
      </c>
      <c r="S853" t="s">
        <v>42</v>
      </c>
      <c r="T853" t="s">
        <v>776</v>
      </c>
      <c r="U853" t="s">
        <v>17565</v>
      </c>
      <c r="V853" t="s">
        <v>9264</v>
      </c>
    </row>
    <row r="854" spans="1:22" ht="15" x14ac:dyDescent="0.35">
      <c r="A854" s="5" t="s">
        <v>2254</v>
      </c>
      <c r="B854" s="344" t="s">
        <v>2256</v>
      </c>
      <c r="C854" s="5" t="s">
        <v>2255</v>
      </c>
      <c r="D854" s="5" t="s">
        <v>88</v>
      </c>
      <c r="E854" s="5" t="s">
        <v>7</v>
      </c>
      <c r="F854" s="5" t="s">
        <v>45</v>
      </c>
      <c r="G854" s="5" t="s">
        <v>7</v>
      </c>
      <c r="H854" s="5" t="s">
        <v>9</v>
      </c>
      <c r="I854" s="360" t="s">
        <v>7879</v>
      </c>
      <c r="K854" s="5" t="s">
        <v>89</v>
      </c>
      <c r="L854" s="5" t="s">
        <v>90</v>
      </c>
      <c r="M854" s="5" t="s">
        <v>15598</v>
      </c>
      <c r="N854" s="5" t="s">
        <v>672</v>
      </c>
      <c r="O854" s="5" t="s">
        <v>15255</v>
      </c>
      <c r="P854" s="5" t="s">
        <v>13059</v>
      </c>
      <c r="Q854" s="5">
        <v>24471402</v>
      </c>
      <c r="R854" s="5">
        <v>24471402</v>
      </c>
      <c r="S854" t="s">
        <v>42</v>
      </c>
      <c r="T854" t="s">
        <v>6981</v>
      </c>
      <c r="U854" t="s">
        <v>17566</v>
      </c>
      <c r="V854" t="s">
        <v>2255</v>
      </c>
    </row>
    <row r="855" spans="1:22" ht="15" x14ac:dyDescent="0.35">
      <c r="A855" s="5" t="s">
        <v>2238</v>
      </c>
      <c r="B855" s="344" t="s">
        <v>2239</v>
      </c>
      <c r="C855" s="5" t="s">
        <v>7335</v>
      </c>
      <c r="D855" s="5" t="s">
        <v>88</v>
      </c>
      <c r="E855" s="5" t="s">
        <v>7</v>
      </c>
      <c r="F855" s="5" t="s">
        <v>45</v>
      </c>
      <c r="G855" s="5" t="s">
        <v>7</v>
      </c>
      <c r="H855" s="5" t="s">
        <v>14</v>
      </c>
      <c r="I855" s="360" t="s">
        <v>7883</v>
      </c>
      <c r="K855" s="5" t="s">
        <v>89</v>
      </c>
      <c r="L855" s="5" t="s">
        <v>90</v>
      </c>
      <c r="M855" s="5" t="s">
        <v>11768</v>
      </c>
      <c r="N855" s="5" t="s">
        <v>12128</v>
      </c>
      <c r="O855" s="5" t="s">
        <v>15255</v>
      </c>
      <c r="P855" s="5" t="s">
        <v>14408</v>
      </c>
      <c r="Q855" s="5">
        <v>40825872</v>
      </c>
      <c r="R855" s="5">
        <v>40825872</v>
      </c>
      <c r="S855" t="s">
        <v>42</v>
      </c>
      <c r="T855" t="s">
        <v>2237</v>
      </c>
      <c r="U855" t="s">
        <v>17567</v>
      </c>
      <c r="V855" t="s">
        <v>7335</v>
      </c>
    </row>
    <row r="856" spans="1:22" ht="15" x14ac:dyDescent="0.35">
      <c r="A856" s="5" t="s">
        <v>2454</v>
      </c>
      <c r="B856" s="344" t="s">
        <v>1099</v>
      </c>
      <c r="C856" s="5" t="s">
        <v>2455</v>
      </c>
      <c r="D856" s="5" t="s">
        <v>88</v>
      </c>
      <c r="E856" s="5" t="s">
        <v>12</v>
      </c>
      <c r="F856" s="5" t="s">
        <v>45</v>
      </c>
      <c r="G856" s="5" t="s">
        <v>20</v>
      </c>
      <c r="H856" s="5" t="s">
        <v>6</v>
      </c>
      <c r="I856" s="360" t="s">
        <v>7947</v>
      </c>
      <c r="K856" s="5" t="s">
        <v>89</v>
      </c>
      <c r="L856" s="5" t="s">
        <v>11577</v>
      </c>
      <c r="M856" s="5" t="s">
        <v>11577</v>
      </c>
      <c r="N856" s="5" t="s">
        <v>11577</v>
      </c>
      <c r="O856" s="5" t="s">
        <v>15255</v>
      </c>
      <c r="P856" s="5" t="s">
        <v>13644</v>
      </c>
      <c r="Q856" s="5">
        <v>24633145</v>
      </c>
      <c r="R856" s="5">
        <v>24633145</v>
      </c>
      <c r="S856" t="s">
        <v>42</v>
      </c>
      <c r="T856" t="s">
        <v>400</v>
      </c>
      <c r="U856" t="s">
        <v>17568</v>
      </c>
      <c r="V856" t="s">
        <v>2455</v>
      </c>
    </row>
    <row r="857" spans="1:22" ht="15" x14ac:dyDescent="0.35">
      <c r="A857" s="5" t="s">
        <v>2451</v>
      </c>
      <c r="B857" s="344" t="s">
        <v>2453</v>
      </c>
      <c r="C857" s="5" t="s">
        <v>2452</v>
      </c>
      <c r="D857" s="5" t="s">
        <v>88</v>
      </c>
      <c r="E857" s="5" t="s">
        <v>12</v>
      </c>
      <c r="F857" s="5" t="s">
        <v>45</v>
      </c>
      <c r="G857" s="5" t="s">
        <v>20</v>
      </c>
      <c r="H857" s="5" t="s">
        <v>10</v>
      </c>
      <c r="I857" s="360" t="s">
        <v>7951</v>
      </c>
      <c r="K857" s="5" t="s">
        <v>89</v>
      </c>
      <c r="L857" s="5" t="s">
        <v>11577</v>
      </c>
      <c r="M857" s="5" t="s">
        <v>1770</v>
      </c>
      <c r="N857" s="5" t="s">
        <v>1770</v>
      </c>
      <c r="O857" s="5" t="s">
        <v>15255</v>
      </c>
      <c r="P857" s="5" t="s">
        <v>14550</v>
      </c>
      <c r="Q857" s="5">
        <v>24633903</v>
      </c>
      <c r="R857" s="5">
        <v>24633903</v>
      </c>
      <c r="S857" t="s">
        <v>42</v>
      </c>
      <c r="T857" t="s">
        <v>429</v>
      </c>
      <c r="U857" t="s">
        <v>17569</v>
      </c>
      <c r="V857" t="s">
        <v>2452</v>
      </c>
    </row>
    <row r="858" spans="1:22" ht="15" x14ac:dyDescent="0.35">
      <c r="A858" s="5" t="s">
        <v>2349</v>
      </c>
      <c r="B858" s="344" t="s">
        <v>1055</v>
      </c>
      <c r="C858" s="5" t="s">
        <v>2350</v>
      </c>
      <c r="D858" s="5" t="s">
        <v>88</v>
      </c>
      <c r="E858" s="5" t="s">
        <v>14</v>
      </c>
      <c r="F858" s="5" t="s">
        <v>45</v>
      </c>
      <c r="G858" s="5" t="s">
        <v>11</v>
      </c>
      <c r="H858" s="5" t="s">
        <v>14</v>
      </c>
      <c r="I858" s="360" t="s">
        <v>7916</v>
      </c>
      <c r="K858" s="5" t="s">
        <v>89</v>
      </c>
      <c r="L858" s="5" t="s">
        <v>706</v>
      </c>
      <c r="M858" s="5" t="s">
        <v>2350</v>
      </c>
      <c r="N858" s="5" t="s">
        <v>2350</v>
      </c>
      <c r="O858" s="5" t="s">
        <v>15255</v>
      </c>
      <c r="P858" s="5" t="s">
        <v>12277</v>
      </c>
      <c r="Q858" s="5">
        <v>24515121</v>
      </c>
      <c r="R858" s="5">
        <v>24515121</v>
      </c>
      <c r="S858" t="s">
        <v>42</v>
      </c>
      <c r="T858" t="s">
        <v>2348</v>
      </c>
      <c r="U858" t="s">
        <v>17570</v>
      </c>
      <c r="V858" t="s">
        <v>2350</v>
      </c>
    </row>
    <row r="859" spans="1:22" ht="15" x14ac:dyDescent="0.35">
      <c r="A859" s="5" t="s">
        <v>2306</v>
      </c>
      <c r="B859" s="344" t="s">
        <v>2022</v>
      </c>
      <c r="C859" s="5" t="s">
        <v>2307</v>
      </c>
      <c r="D859" s="5" t="s">
        <v>88</v>
      </c>
      <c r="E859" s="5" t="s">
        <v>9</v>
      </c>
      <c r="F859" s="5" t="s">
        <v>45</v>
      </c>
      <c r="G859" s="5" t="s">
        <v>21</v>
      </c>
      <c r="H859" s="5" t="s">
        <v>10</v>
      </c>
      <c r="I859" s="360" t="s">
        <v>7958</v>
      </c>
      <c r="K859" s="5" t="s">
        <v>89</v>
      </c>
      <c r="L859" s="5" t="s">
        <v>15500</v>
      </c>
      <c r="M859" s="5" t="s">
        <v>14503</v>
      </c>
      <c r="N859" s="5" t="s">
        <v>166</v>
      </c>
      <c r="O859" s="5" t="s">
        <v>15255</v>
      </c>
      <c r="P859" s="5" t="s">
        <v>10014</v>
      </c>
      <c r="Q859" s="5">
        <v>24545256</v>
      </c>
      <c r="S859" t="s">
        <v>42</v>
      </c>
      <c r="T859" t="s">
        <v>6883</v>
      </c>
      <c r="U859" t="s">
        <v>17571</v>
      </c>
      <c r="V859" t="s">
        <v>2307</v>
      </c>
    </row>
    <row r="860" spans="1:22" ht="15" x14ac:dyDescent="0.35">
      <c r="A860" s="5" t="s">
        <v>2234</v>
      </c>
      <c r="B860" s="344" t="s">
        <v>2235</v>
      </c>
      <c r="C860" s="5" t="s">
        <v>9836</v>
      </c>
      <c r="D860" s="5" t="s">
        <v>88</v>
      </c>
      <c r="E860" s="5" t="s">
        <v>7</v>
      </c>
      <c r="F860" s="5" t="s">
        <v>45</v>
      </c>
      <c r="G860" s="5" t="s">
        <v>7</v>
      </c>
      <c r="H860" s="5" t="s">
        <v>9</v>
      </c>
      <c r="I860" s="360" t="s">
        <v>7879</v>
      </c>
      <c r="K860" s="5" t="s">
        <v>89</v>
      </c>
      <c r="L860" s="5" t="s">
        <v>90</v>
      </c>
      <c r="M860" s="5" t="s">
        <v>15598</v>
      </c>
      <c r="N860" s="5" t="s">
        <v>11758</v>
      </c>
      <c r="O860" s="5" t="s">
        <v>15255</v>
      </c>
      <c r="P860" s="5" t="s">
        <v>9996</v>
      </c>
      <c r="Q860" s="5">
        <v>24470148</v>
      </c>
      <c r="R860" s="5">
        <v>24470148</v>
      </c>
      <c r="S860" t="s">
        <v>42</v>
      </c>
      <c r="T860" t="s">
        <v>6958</v>
      </c>
      <c r="U860" t="s">
        <v>17572</v>
      </c>
      <c r="V860" t="s">
        <v>9836</v>
      </c>
    </row>
    <row r="861" spans="1:22" ht="15" x14ac:dyDescent="0.35">
      <c r="A861" s="5" t="s">
        <v>2285</v>
      </c>
      <c r="B861" s="344" t="s">
        <v>2287</v>
      </c>
      <c r="C861" s="5" t="s">
        <v>2286</v>
      </c>
      <c r="D861" s="5" t="s">
        <v>88</v>
      </c>
      <c r="E861" s="5" t="s">
        <v>8</v>
      </c>
      <c r="F861" s="5" t="s">
        <v>45</v>
      </c>
      <c r="G861" s="5" t="s">
        <v>7</v>
      </c>
      <c r="H861" s="5" t="s">
        <v>10</v>
      </c>
      <c r="I861" s="360" t="s">
        <v>7880</v>
      </c>
      <c r="K861" s="5" t="s">
        <v>89</v>
      </c>
      <c r="L861" s="5" t="s">
        <v>90</v>
      </c>
      <c r="M861" s="5" t="s">
        <v>11670</v>
      </c>
      <c r="N861" s="5" t="s">
        <v>2286</v>
      </c>
      <c r="O861" s="5" t="s">
        <v>15255</v>
      </c>
      <c r="P861" s="5" t="s">
        <v>12111</v>
      </c>
      <c r="Q861" s="5">
        <v>24470147</v>
      </c>
      <c r="R861" s="5">
        <v>24470147</v>
      </c>
      <c r="S861" t="s">
        <v>42</v>
      </c>
      <c r="T861" t="s">
        <v>1716</v>
      </c>
      <c r="U861" t="s">
        <v>17573</v>
      </c>
      <c r="V861" t="s">
        <v>2286</v>
      </c>
    </row>
    <row r="862" spans="1:22" ht="15" x14ac:dyDescent="0.35">
      <c r="A862" s="5" t="s">
        <v>2392</v>
      </c>
      <c r="B862" s="344" t="s">
        <v>2373</v>
      </c>
      <c r="C862" s="5" t="s">
        <v>9832</v>
      </c>
      <c r="D862" s="5" t="s">
        <v>88</v>
      </c>
      <c r="E862" s="5" t="s">
        <v>10</v>
      </c>
      <c r="F862" s="5" t="s">
        <v>45</v>
      </c>
      <c r="G862" s="5" t="s">
        <v>11</v>
      </c>
      <c r="H862" s="5" t="s">
        <v>7</v>
      </c>
      <c r="I862" s="360" t="s">
        <v>7910</v>
      </c>
      <c r="K862" s="5" t="s">
        <v>89</v>
      </c>
      <c r="L862" s="5" t="s">
        <v>706</v>
      </c>
      <c r="M862" s="5" t="s">
        <v>61</v>
      </c>
      <c r="N862" s="5" t="s">
        <v>61</v>
      </c>
      <c r="O862" s="5" t="s">
        <v>15255</v>
      </c>
      <c r="P862" s="5" t="s">
        <v>10021</v>
      </c>
      <c r="Q862" s="5">
        <v>24510570</v>
      </c>
      <c r="R862" s="5">
        <v>22018952</v>
      </c>
      <c r="S862" t="s">
        <v>42</v>
      </c>
      <c r="T862" t="s">
        <v>6921</v>
      </c>
      <c r="U862" t="s">
        <v>17574</v>
      </c>
      <c r="V862" t="s">
        <v>9832</v>
      </c>
    </row>
    <row r="863" spans="1:22" ht="15" x14ac:dyDescent="0.35">
      <c r="A863" s="5" t="s">
        <v>2360</v>
      </c>
      <c r="B863" s="344" t="s">
        <v>2250</v>
      </c>
      <c r="C863" s="5" t="s">
        <v>9828</v>
      </c>
      <c r="D863" s="5" t="s">
        <v>88</v>
      </c>
      <c r="E863" s="5" t="s">
        <v>14</v>
      </c>
      <c r="F863" s="5" t="s">
        <v>45</v>
      </c>
      <c r="G863" s="5" t="s">
        <v>11</v>
      </c>
      <c r="H863" s="5" t="s">
        <v>8</v>
      </c>
      <c r="I863" s="360" t="s">
        <v>7911</v>
      </c>
      <c r="K863" s="5" t="s">
        <v>89</v>
      </c>
      <c r="L863" s="5" t="s">
        <v>706</v>
      </c>
      <c r="M863" s="5" t="s">
        <v>43</v>
      </c>
      <c r="N863" s="5" t="s">
        <v>2361</v>
      </c>
      <c r="O863" s="5" t="s">
        <v>15255</v>
      </c>
      <c r="P863" s="5" t="s">
        <v>2298</v>
      </c>
      <c r="Q863" s="5">
        <v>24511228</v>
      </c>
      <c r="S863" t="s">
        <v>42</v>
      </c>
      <c r="T863" t="s">
        <v>1823</v>
      </c>
      <c r="U863" t="s">
        <v>17575</v>
      </c>
      <c r="V863" t="s">
        <v>9828</v>
      </c>
    </row>
    <row r="864" spans="1:22" ht="15" x14ac:dyDescent="0.35">
      <c r="A864" s="5" t="s">
        <v>2351</v>
      </c>
      <c r="B864" s="344" t="s">
        <v>1061</v>
      </c>
      <c r="C864" s="5" t="s">
        <v>9813</v>
      </c>
      <c r="D864" s="5" t="s">
        <v>88</v>
      </c>
      <c r="E864" s="5" t="s">
        <v>14</v>
      </c>
      <c r="F864" s="5" t="s">
        <v>45</v>
      </c>
      <c r="G864" s="5" t="s">
        <v>11</v>
      </c>
      <c r="H864" s="5" t="s">
        <v>11</v>
      </c>
      <c r="I864" s="360" t="s">
        <v>7914</v>
      </c>
      <c r="K864" s="5" t="s">
        <v>89</v>
      </c>
      <c r="L864" s="5" t="s">
        <v>706</v>
      </c>
      <c r="M864" s="5" t="s">
        <v>166</v>
      </c>
      <c r="N864" s="5" t="s">
        <v>166</v>
      </c>
      <c r="O864" s="5" t="s">
        <v>15255</v>
      </c>
      <c r="P864" s="5" t="s">
        <v>15554</v>
      </c>
      <c r="Q864" s="5">
        <v>24500005</v>
      </c>
      <c r="R864" s="5">
        <v>24500005</v>
      </c>
      <c r="S864" t="s">
        <v>42</v>
      </c>
      <c r="T864" t="s">
        <v>616</v>
      </c>
      <c r="U864" t="s">
        <v>17576</v>
      </c>
      <c r="V864" t="s">
        <v>9813</v>
      </c>
    </row>
    <row r="865" spans="1:22" ht="15" x14ac:dyDescent="0.35">
      <c r="A865" s="5" t="s">
        <v>2405</v>
      </c>
      <c r="B865" s="344" t="s">
        <v>1092</v>
      </c>
      <c r="C865" s="5" t="s">
        <v>2406</v>
      </c>
      <c r="D865" s="5" t="s">
        <v>88</v>
      </c>
      <c r="E865" s="5" t="s">
        <v>11</v>
      </c>
      <c r="F865" s="5" t="s">
        <v>45</v>
      </c>
      <c r="G865" s="5" t="s">
        <v>12</v>
      </c>
      <c r="H865" s="5" t="s">
        <v>7</v>
      </c>
      <c r="I865" s="360" t="s">
        <v>7918</v>
      </c>
      <c r="K865" s="5" t="s">
        <v>89</v>
      </c>
      <c r="L865" s="5" t="s">
        <v>11536</v>
      </c>
      <c r="M865" s="5" t="s">
        <v>11575</v>
      </c>
      <c r="N865" s="5" t="s">
        <v>11575</v>
      </c>
      <c r="O865" s="5" t="s">
        <v>15255</v>
      </c>
      <c r="P865" s="5" t="s">
        <v>8358</v>
      </c>
      <c r="Q865" s="5">
        <v>24531586</v>
      </c>
      <c r="R865" s="5">
        <v>24531586</v>
      </c>
      <c r="S865" t="s">
        <v>42</v>
      </c>
      <c r="T865" t="s">
        <v>2404</v>
      </c>
      <c r="U865" t="s">
        <v>17577</v>
      </c>
      <c r="V865" t="s">
        <v>2406</v>
      </c>
    </row>
    <row r="866" spans="1:22" ht="15" x14ac:dyDescent="0.35">
      <c r="A866" s="5" t="s">
        <v>11384</v>
      </c>
      <c r="B866" s="344" t="s">
        <v>7131</v>
      </c>
      <c r="C866" s="5" t="s">
        <v>11385</v>
      </c>
      <c r="D866" s="5" t="s">
        <v>88</v>
      </c>
      <c r="E866" s="5" t="s">
        <v>6</v>
      </c>
      <c r="F866" s="5" t="s">
        <v>45</v>
      </c>
      <c r="G866" s="5" t="s">
        <v>7</v>
      </c>
      <c r="H866" s="5" t="s">
        <v>11</v>
      </c>
      <c r="I866" s="360" t="s">
        <v>7881</v>
      </c>
      <c r="K866" s="5" t="s">
        <v>89</v>
      </c>
      <c r="L866" s="5" t="s">
        <v>90</v>
      </c>
      <c r="M866" s="5" t="s">
        <v>153</v>
      </c>
      <c r="N866" s="5" t="s">
        <v>11385</v>
      </c>
      <c r="O866" s="5" t="s">
        <v>15255</v>
      </c>
      <c r="P866" s="5" t="s">
        <v>12312</v>
      </c>
      <c r="Q866" s="5">
        <v>24477992</v>
      </c>
      <c r="S866" t="s">
        <v>42</v>
      </c>
      <c r="T866" t="s">
        <v>815</v>
      </c>
      <c r="U866" t="s">
        <v>17578</v>
      </c>
      <c r="V866" t="s">
        <v>11385</v>
      </c>
    </row>
    <row r="867" spans="1:22" ht="15" x14ac:dyDescent="0.35">
      <c r="A867" s="5" t="s">
        <v>2409</v>
      </c>
      <c r="B867" s="344" t="s">
        <v>1094</v>
      </c>
      <c r="C867" s="5" t="s">
        <v>2410</v>
      </c>
      <c r="D867" s="5" t="s">
        <v>88</v>
      </c>
      <c r="E867" s="5" t="s">
        <v>11</v>
      </c>
      <c r="F867" s="5" t="s">
        <v>45</v>
      </c>
      <c r="G867" s="5" t="s">
        <v>12</v>
      </c>
      <c r="H867" s="5" t="s">
        <v>7</v>
      </c>
      <c r="I867" s="360" t="s">
        <v>7918</v>
      </c>
      <c r="K867" s="5" t="s">
        <v>89</v>
      </c>
      <c r="L867" s="5" t="s">
        <v>11536</v>
      </c>
      <c r="M867" s="5" t="s">
        <v>11575</v>
      </c>
      <c r="N867" s="5" t="s">
        <v>11576</v>
      </c>
      <c r="O867" s="5" t="s">
        <v>15255</v>
      </c>
      <c r="P867" s="5" t="s">
        <v>9995</v>
      </c>
      <c r="Q867" s="5">
        <v>24533140</v>
      </c>
      <c r="R867" s="5">
        <v>24533140</v>
      </c>
      <c r="S867" t="s">
        <v>42</v>
      </c>
      <c r="T867" t="s">
        <v>2408</v>
      </c>
      <c r="U867" t="s">
        <v>17579</v>
      </c>
      <c r="V867" t="s">
        <v>2410</v>
      </c>
    </row>
    <row r="868" spans="1:22" ht="15" x14ac:dyDescent="0.35">
      <c r="A868" s="5" t="s">
        <v>2205</v>
      </c>
      <c r="B868" s="344" t="s">
        <v>2206</v>
      </c>
      <c r="C868" s="5" t="s">
        <v>9834</v>
      </c>
      <c r="D868" s="5" t="s">
        <v>88</v>
      </c>
      <c r="E868" s="5" t="s">
        <v>6</v>
      </c>
      <c r="F868" s="5" t="s">
        <v>45</v>
      </c>
      <c r="G868" s="5" t="s">
        <v>7</v>
      </c>
      <c r="H868" s="5" t="s">
        <v>12</v>
      </c>
      <c r="I868" s="360" t="s">
        <v>7882</v>
      </c>
      <c r="K868" s="5" t="s">
        <v>89</v>
      </c>
      <c r="L868" s="5" t="s">
        <v>90</v>
      </c>
      <c r="M868" s="5" t="s">
        <v>249</v>
      </c>
      <c r="N868" s="5" t="s">
        <v>1262</v>
      </c>
      <c r="O868" s="5" t="s">
        <v>15255</v>
      </c>
      <c r="P868" s="5" t="s">
        <v>10026</v>
      </c>
      <c r="Q868" s="5">
        <v>24474337</v>
      </c>
      <c r="R868" s="5">
        <v>24474337</v>
      </c>
      <c r="S868" t="s">
        <v>42</v>
      </c>
      <c r="T868" t="s">
        <v>2204</v>
      </c>
      <c r="U868" t="s">
        <v>17580</v>
      </c>
      <c r="V868" t="s">
        <v>9834</v>
      </c>
    </row>
    <row r="869" spans="1:22" ht="15" x14ac:dyDescent="0.35">
      <c r="A869" s="5" t="s">
        <v>2297</v>
      </c>
      <c r="B869" s="344" t="s">
        <v>6440</v>
      </c>
      <c r="C869" s="5" t="s">
        <v>483</v>
      </c>
      <c r="D869" s="5" t="s">
        <v>88</v>
      </c>
      <c r="E869" s="5" t="s">
        <v>8</v>
      </c>
      <c r="F869" s="5" t="s">
        <v>45</v>
      </c>
      <c r="G869" s="5" t="s">
        <v>7</v>
      </c>
      <c r="H869" s="5" t="s">
        <v>10</v>
      </c>
      <c r="I869" s="360" t="s">
        <v>7880</v>
      </c>
      <c r="K869" s="5" t="s">
        <v>89</v>
      </c>
      <c r="L869" s="5" t="s">
        <v>90</v>
      </c>
      <c r="M869" s="5" t="s">
        <v>11670</v>
      </c>
      <c r="N869" s="5" t="s">
        <v>483</v>
      </c>
      <c r="O869" s="5" t="s">
        <v>15255</v>
      </c>
      <c r="P869" s="5" t="s">
        <v>10834</v>
      </c>
      <c r="Q869" s="5">
        <v>24479106</v>
      </c>
      <c r="R869" s="5">
        <v>24479106</v>
      </c>
      <c r="S869" t="s">
        <v>42</v>
      </c>
      <c r="T869" t="s">
        <v>2296</v>
      </c>
      <c r="U869" t="s">
        <v>17581</v>
      </c>
      <c r="V869" t="s">
        <v>483</v>
      </c>
    </row>
    <row r="870" spans="1:22" ht="15" x14ac:dyDescent="0.35">
      <c r="A870" s="5" t="s">
        <v>2327</v>
      </c>
      <c r="B870" s="344" t="s">
        <v>2018</v>
      </c>
      <c r="C870" s="5" t="s">
        <v>603</v>
      </c>
      <c r="D870" s="5" t="s">
        <v>88</v>
      </c>
      <c r="E870" s="5" t="s">
        <v>9</v>
      </c>
      <c r="F870" s="5" t="s">
        <v>45</v>
      </c>
      <c r="G870" s="5" t="s">
        <v>21</v>
      </c>
      <c r="H870" s="5" t="s">
        <v>9</v>
      </c>
      <c r="I870" s="360" t="s">
        <v>7957</v>
      </c>
      <c r="K870" s="5" t="s">
        <v>89</v>
      </c>
      <c r="L870" s="5" t="s">
        <v>15500</v>
      </c>
      <c r="M870" s="5" t="s">
        <v>603</v>
      </c>
      <c r="N870" s="5" t="s">
        <v>603</v>
      </c>
      <c r="O870" s="5" t="s">
        <v>15255</v>
      </c>
      <c r="P870" s="5" t="s">
        <v>10826</v>
      </c>
      <c r="Q870" s="5">
        <v>24543370</v>
      </c>
      <c r="S870" t="s">
        <v>42</v>
      </c>
      <c r="T870" t="s">
        <v>6882</v>
      </c>
      <c r="U870" t="s">
        <v>17582</v>
      </c>
      <c r="V870" t="s">
        <v>603</v>
      </c>
    </row>
    <row r="871" spans="1:22" ht="15" x14ac:dyDescent="0.35">
      <c r="A871" s="5" t="s">
        <v>2196</v>
      </c>
      <c r="B871" s="344" t="s">
        <v>2198</v>
      </c>
      <c r="C871" s="5" t="s">
        <v>2197</v>
      </c>
      <c r="D871" s="5" t="s">
        <v>88</v>
      </c>
      <c r="E871" s="5" t="s">
        <v>6</v>
      </c>
      <c r="F871" s="5" t="s">
        <v>45</v>
      </c>
      <c r="G871" s="5" t="s">
        <v>7</v>
      </c>
      <c r="H871" s="5" t="s">
        <v>11</v>
      </c>
      <c r="I871" s="360" t="s">
        <v>7881</v>
      </c>
      <c r="K871" s="5" t="s">
        <v>89</v>
      </c>
      <c r="L871" s="5" t="s">
        <v>90</v>
      </c>
      <c r="M871" s="5" t="s">
        <v>153</v>
      </c>
      <c r="N871" s="5" t="s">
        <v>153</v>
      </c>
      <c r="O871" s="5" t="s">
        <v>15255</v>
      </c>
      <c r="P871" s="5" t="s">
        <v>15704</v>
      </c>
      <c r="Q871" s="5">
        <v>24470171</v>
      </c>
      <c r="R871" s="5">
        <v>24470171</v>
      </c>
      <c r="S871" t="s">
        <v>42</v>
      </c>
      <c r="T871" t="s">
        <v>2195</v>
      </c>
      <c r="U871" t="s">
        <v>17583</v>
      </c>
      <c r="V871" t="s">
        <v>2197</v>
      </c>
    </row>
    <row r="872" spans="1:22" ht="15" x14ac:dyDescent="0.35">
      <c r="A872" s="5" t="s">
        <v>2353</v>
      </c>
      <c r="B872" s="344" t="s">
        <v>2354</v>
      </c>
      <c r="C872" s="5" t="s">
        <v>1966</v>
      </c>
      <c r="D872" s="5" t="s">
        <v>88</v>
      </c>
      <c r="E872" s="5" t="s">
        <v>14</v>
      </c>
      <c r="F872" s="5" t="s">
        <v>45</v>
      </c>
      <c r="G872" s="5" t="s">
        <v>11</v>
      </c>
      <c r="H872" s="5" t="s">
        <v>14</v>
      </c>
      <c r="I872" s="360" t="s">
        <v>7916</v>
      </c>
      <c r="K872" s="5" t="s">
        <v>89</v>
      </c>
      <c r="L872" s="5" t="s">
        <v>706</v>
      </c>
      <c r="M872" s="5" t="s">
        <v>2350</v>
      </c>
      <c r="N872" s="5" t="s">
        <v>1966</v>
      </c>
      <c r="O872" s="5" t="s">
        <v>15255</v>
      </c>
      <c r="P872" s="5" t="s">
        <v>10040</v>
      </c>
      <c r="Q872" s="5">
        <v>24514612</v>
      </c>
      <c r="R872" s="5">
        <v>24514612</v>
      </c>
      <c r="S872" t="s">
        <v>42</v>
      </c>
      <c r="T872" t="s">
        <v>2352</v>
      </c>
      <c r="U872" t="s">
        <v>17584</v>
      </c>
      <c r="V872" t="s">
        <v>1966</v>
      </c>
    </row>
    <row r="873" spans="1:22" ht="15" x14ac:dyDescent="0.35">
      <c r="A873" s="5" t="s">
        <v>2207</v>
      </c>
      <c r="B873" s="344" t="s">
        <v>1032</v>
      </c>
      <c r="C873" s="5" t="s">
        <v>571</v>
      </c>
      <c r="D873" s="5" t="s">
        <v>88</v>
      </c>
      <c r="E873" s="5" t="s">
        <v>8</v>
      </c>
      <c r="F873" s="5" t="s">
        <v>45</v>
      </c>
      <c r="G873" s="5" t="s">
        <v>7</v>
      </c>
      <c r="H873" s="5" t="s">
        <v>7</v>
      </c>
      <c r="I873" s="360" t="s">
        <v>7877</v>
      </c>
      <c r="K873" s="5" t="s">
        <v>89</v>
      </c>
      <c r="L873" s="5" t="s">
        <v>90</v>
      </c>
      <c r="M873" s="5" t="s">
        <v>571</v>
      </c>
      <c r="N873" s="5" t="s">
        <v>571</v>
      </c>
      <c r="O873" s="5" t="s">
        <v>15255</v>
      </c>
      <c r="P873" s="5" t="s">
        <v>9410</v>
      </c>
      <c r="Q873" s="5">
        <v>24454373</v>
      </c>
      <c r="S873" t="s">
        <v>42</v>
      </c>
      <c r="T873" t="s">
        <v>7579</v>
      </c>
      <c r="U873" t="s">
        <v>17585</v>
      </c>
      <c r="V873" t="s">
        <v>571</v>
      </c>
    </row>
    <row r="874" spans="1:22" ht="15" x14ac:dyDescent="0.35">
      <c r="A874" s="5" t="s">
        <v>2362</v>
      </c>
      <c r="B874" s="344" t="s">
        <v>1066</v>
      </c>
      <c r="C874" s="5" t="s">
        <v>2363</v>
      </c>
      <c r="D874" s="5" t="s">
        <v>88</v>
      </c>
      <c r="E874" s="5" t="s">
        <v>10</v>
      </c>
      <c r="F874" s="5" t="s">
        <v>45</v>
      </c>
      <c r="G874" s="5" t="s">
        <v>11</v>
      </c>
      <c r="H874" s="5" t="s">
        <v>10</v>
      </c>
      <c r="I874" s="360" t="s">
        <v>7913</v>
      </c>
      <c r="K874" s="5" t="s">
        <v>89</v>
      </c>
      <c r="L874" s="5" t="s">
        <v>706</v>
      </c>
      <c r="M874" s="5" t="s">
        <v>395</v>
      </c>
      <c r="N874" s="5" t="s">
        <v>395</v>
      </c>
      <c r="O874" s="5" t="s">
        <v>15255</v>
      </c>
      <c r="P874" s="5" t="s">
        <v>13020</v>
      </c>
      <c r="Q874" s="5">
        <v>24512700</v>
      </c>
      <c r="R874" s="5">
        <v>24512700</v>
      </c>
      <c r="S874" t="s">
        <v>42</v>
      </c>
      <c r="T874" t="s">
        <v>1867</v>
      </c>
      <c r="U874" t="s">
        <v>17586</v>
      </c>
      <c r="V874" t="s">
        <v>2363</v>
      </c>
    </row>
    <row r="875" spans="1:22" ht="15" x14ac:dyDescent="0.35">
      <c r="A875" s="5" t="s">
        <v>2311</v>
      </c>
      <c r="B875" s="344" t="s">
        <v>1051</v>
      </c>
      <c r="C875" s="5" t="s">
        <v>2312</v>
      </c>
      <c r="D875" s="5" t="s">
        <v>88</v>
      </c>
      <c r="E875" s="5" t="s">
        <v>9</v>
      </c>
      <c r="F875" s="5" t="s">
        <v>45</v>
      </c>
      <c r="G875" s="5" t="s">
        <v>21</v>
      </c>
      <c r="H875" s="5" t="s">
        <v>7</v>
      </c>
      <c r="I875" s="360" t="s">
        <v>7955</v>
      </c>
      <c r="K875" s="5" t="s">
        <v>89</v>
      </c>
      <c r="L875" s="5" t="s">
        <v>15500</v>
      </c>
      <c r="M875" s="5" t="s">
        <v>11571</v>
      </c>
      <c r="N875" s="5" t="s">
        <v>11571</v>
      </c>
      <c r="O875" s="5" t="s">
        <v>15255</v>
      </c>
      <c r="P875" s="5" t="s">
        <v>14406</v>
      </c>
      <c r="Q875" s="5">
        <v>24541535</v>
      </c>
      <c r="R875" s="5">
        <v>24544951</v>
      </c>
      <c r="S875" t="s">
        <v>42</v>
      </c>
      <c r="T875" t="s">
        <v>7580</v>
      </c>
      <c r="U875" t="s">
        <v>17587</v>
      </c>
      <c r="V875" t="s">
        <v>2312</v>
      </c>
    </row>
    <row r="876" spans="1:22" ht="15" x14ac:dyDescent="0.35">
      <c r="A876" s="5" t="s">
        <v>2276</v>
      </c>
      <c r="B876" s="344" t="s">
        <v>2277</v>
      </c>
      <c r="C876" s="5" t="s">
        <v>9853</v>
      </c>
      <c r="D876" s="5" t="s">
        <v>88</v>
      </c>
      <c r="E876" s="5" t="s">
        <v>7</v>
      </c>
      <c r="F876" s="5" t="s">
        <v>45</v>
      </c>
      <c r="G876" s="5" t="s">
        <v>7</v>
      </c>
      <c r="H876" s="5" t="s">
        <v>9</v>
      </c>
      <c r="I876" s="360" t="s">
        <v>7879</v>
      </c>
      <c r="K876" s="5" t="s">
        <v>89</v>
      </c>
      <c r="L876" s="5" t="s">
        <v>90</v>
      </c>
      <c r="M876" s="5" t="s">
        <v>15598</v>
      </c>
      <c r="N876" s="5" t="s">
        <v>11876</v>
      </c>
      <c r="O876" s="5" t="s">
        <v>15255</v>
      </c>
      <c r="P876" s="5" t="s">
        <v>10068</v>
      </c>
      <c r="Q876" s="5">
        <v>24458764</v>
      </c>
      <c r="R876" s="5">
        <v>24458764</v>
      </c>
      <c r="S876" t="s">
        <v>42</v>
      </c>
      <c r="T876" t="s">
        <v>1649</v>
      </c>
      <c r="U876" t="s">
        <v>17588</v>
      </c>
      <c r="V876" t="s">
        <v>9853</v>
      </c>
    </row>
    <row r="877" spans="1:22" ht="15" x14ac:dyDescent="0.35">
      <c r="A877" s="5" t="s">
        <v>2317</v>
      </c>
      <c r="B877" s="344" t="s">
        <v>2319</v>
      </c>
      <c r="C877" s="5" t="s">
        <v>9838</v>
      </c>
      <c r="D877" s="5" t="s">
        <v>88</v>
      </c>
      <c r="E877" s="5" t="s">
        <v>9</v>
      </c>
      <c r="F877" s="5" t="s">
        <v>45</v>
      </c>
      <c r="G877" s="5" t="s">
        <v>21</v>
      </c>
      <c r="H877" s="5" t="s">
        <v>9</v>
      </c>
      <c r="I877" s="360" t="s">
        <v>7957</v>
      </c>
      <c r="K877" s="5" t="s">
        <v>89</v>
      </c>
      <c r="L877" s="5" t="s">
        <v>15500</v>
      </c>
      <c r="M877" s="5" t="s">
        <v>603</v>
      </c>
      <c r="N877" s="5" t="s">
        <v>11760</v>
      </c>
      <c r="O877" s="5" t="s">
        <v>15255</v>
      </c>
      <c r="P877" s="5" t="s">
        <v>15674</v>
      </c>
      <c r="Q877" s="5">
        <v>24542206</v>
      </c>
      <c r="S877" t="s">
        <v>42</v>
      </c>
      <c r="T877" t="s">
        <v>2316</v>
      </c>
      <c r="U877" t="s">
        <v>17589</v>
      </c>
      <c r="V877" t="s">
        <v>9838</v>
      </c>
    </row>
    <row r="878" spans="1:22" ht="15" x14ac:dyDescent="0.35">
      <c r="A878" s="5" t="s">
        <v>2356</v>
      </c>
      <c r="B878" s="344" t="s">
        <v>762</v>
      </c>
      <c r="C878" s="5" t="s">
        <v>153</v>
      </c>
      <c r="D878" s="5" t="s">
        <v>88</v>
      </c>
      <c r="E878" s="5" t="s">
        <v>10</v>
      </c>
      <c r="F878" s="5" t="s">
        <v>45</v>
      </c>
      <c r="G878" s="5" t="s">
        <v>11</v>
      </c>
      <c r="H878" s="5" t="s">
        <v>6</v>
      </c>
      <c r="I878" s="360" t="s">
        <v>7909</v>
      </c>
      <c r="K878" s="5" t="s">
        <v>89</v>
      </c>
      <c r="L878" s="5" t="s">
        <v>706</v>
      </c>
      <c r="M878" s="5" t="s">
        <v>706</v>
      </c>
      <c r="N878" s="5" t="s">
        <v>153</v>
      </c>
      <c r="O878" s="5" t="s">
        <v>15255</v>
      </c>
      <c r="P878" s="5" t="s">
        <v>13651</v>
      </c>
      <c r="Q878" s="5">
        <v>24512458</v>
      </c>
      <c r="R878" s="5">
        <v>24512458</v>
      </c>
      <c r="S878" t="s">
        <v>42</v>
      </c>
      <c r="T878" t="s">
        <v>2355</v>
      </c>
      <c r="U878" t="s">
        <v>17590</v>
      </c>
      <c r="V878" t="s">
        <v>153</v>
      </c>
    </row>
    <row r="879" spans="1:22" ht="15" x14ac:dyDescent="0.35">
      <c r="A879" s="5" t="s">
        <v>2374</v>
      </c>
      <c r="B879" s="344" t="s">
        <v>2376</v>
      </c>
      <c r="C879" s="5" t="s">
        <v>2375</v>
      </c>
      <c r="D879" s="5" t="s">
        <v>88</v>
      </c>
      <c r="E879" s="5" t="s">
        <v>10</v>
      </c>
      <c r="F879" s="5" t="s">
        <v>45</v>
      </c>
      <c r="G879" s="5" t="s">
        <v>11</v>
      </c>
      <c r="H879" s="5" t="s">
        <v>12</v>
      </c>
      <c r="I879" s="360" t="s">
        <v>7915</v>
      </c>
      <c r="K879" s="5" t="s">
        <v>89</v>
      </c>
      <c r="L879" s="5" t="s">
        <v>706</v>
      </c>
      <c r="M879" s="5" t="s">
        <v>14365</v>
      </c>
      <c r="N879" s="5" t="s">
        <v>2375</v>
      </c>
      <c r="O879" s="5" t="s">
        <v>15255</v>
      </c>
      <c r="P879" s="5" t="s">
        <v>8395</v>
      </c>
      <c r="Q879" s="5">
        <v>24503291</v>
      </c>
      <c r="R879" s="5">
        <v>24510319</v>
      </c>
      <c r="S879" t="s">
        <v>42</v>
      </c>
      <c r="T879" t="s">
        <v>1974</v>
      </c>
      <c r="U879" t="s">
        <v>17591</v>
      </c>
      <c r="V879" t="s">
        <v>2375</v>
      </c>
    </row>
    <row r="880" spans="1:22" ht="15" x14ac:dyDescent="0.35">
      <c r="A880" s="5" t="s">
        <v>2413</v>
      </c>
      <c r="B880" s="344" t="s">
        <v>1096</v>
      </c>
      <c r="C880" s="5" t="s">
        <v>9817</v>
      </c>
      <c r="D880" s="5" t="s">
        <v>88</v>
      </c>
      <c r="E880" s="5" t="s">
        <v>11</v>
      </c>
      <c r="F880" s="5" t="s">
        <v>45</v>
      </c>
      <c r="G880" s="5" t="s">
        <v>12</v>
      </c>
      <c r="H880" s="5" t="s">
        <v>9</v>
      </c>
      <c r="I880" s="360" t="s">
        <v>7920</v>
      </c>
      <c r="K880" s="5" t="s">
        <v>89</v>
      </c>
      <c r="L880" s="5" t="s">
        <v>11536</v>
      </c>
      <c r="M880" s="5" t="s">
        <v>571</v>
      </c>
      <c r="N880" s="5" t="s">
        <v>571</v>
      </c>
      <c r="O880" s="5" t="s">
        <v>15255</v>
      </c>
      <c r="P880" s="5" t="s">
        <v>15556</v>
      </c>
      <c r="Q880" s="5">
        <v>24531286</v>
      </c>
      <c r="R880" s="5">
        <v>24531286</v>
      </c>
      <c r="S880" t="s">
        <v>42</v>
      </c>
      <c r="T880" t="s">
        <v>2412</v>
      </c>
      <c r="U880" t="s">
        <v>17592</v>
      </c>
      <c r="V880" t="s">
        <v>9817</v>
      </c>
    </row>
    <row r="881" spans="1:22" ht="15" x14ac:dyDescent="0.35">
      <c r="A881" s="5" t="s">
        <v>2257</v>
      </c>
      <c r="B881" s="344" t="s">
        <v>2259</v>
      </c>
      <c r="C881" s="5" t="s">
        <v>2258</v>
      </c>
      <c r="D881" s="5" t="s">
        <v>88</v>
      </c>
      <c r="E881" s="5" t="s">
        <v>15</v>
      </c>
      <c r="F881" s="5" t="s">
        <v>45</v>
      </c>
      <c r="G881" s="5" t="s">
        <v>7</v>
      </c>
      <c r="H881" s="5" t="s">
        <v>208</v>
      </c>
      <c r="I881" s="360" t="s">
        <v>10313</v>
      </c>
      <c r="K881" s="5" t="s">
        <v>89</v>
      </c>
      <c r="L881" s="5" t="s">
        <v>90</v>
      </c>
      <c r="M881" s="5" t="s">
        <v>1272</v>
      </c>
      <c r="N881" s="5" t="s">
        <v>2258</v>
      </c>
      <c r="O881" s="5" t="s">
        <v>15255</v>
      </c>
      <c r="P881" s="5" t="s">
        <v>16132</v>
      </c>
      <c r="Q881" s="5">
        <v>24750000</v>
      </c>
      <c r="R881" s="5">
        <v>24750000</v>
      </c>
      <c r="S881" t="s">
        <v>42</v>
      </c>
      <c r="T881" t="s">
        <v>1089</v>
      </c>
      <c r="U881" t="s">
        <v>17593</v>
      </c>
      <c r="V881" t="s">
        <v>2258</v>
      </c>
    </row>
    <row r="882" spans="1:22" ht="15" x14ac:dyDescent="0.35">
      <c r="A882" s="5" t="s">
        <v>2329</v>
      </c>
      <c r="B882" s="344" t="s">
        <v>6375</v>
      </c>
      <c r="C882" s="5" t="s">
        <v>2330</v>
      </c>
      <c r="D882" s="5" t="s">
        <v>88</v>
      </c>
      <c r="E882" s="5" t="s">
        <v>9</v>
      </c>
      <c r="F882" s="5" t="s">
        <v>45</v>
      </c>
      <c r="G882" s="5" t="s">
        <v>21</v>
      </c>
      <c r="H882" s="5" t="s">
        <v>7</v>
      </c>
      <c r="I882" s="360" t="s">
        <v>7955</v>
      </c>
      <c r="K882" s="5" t="s">
        <v>89</v>
      </c>
      <c r="L882" s="5" t="s">
        <v>15500</v>
      </c>
      <c r="M882" s="5" t="s">
        <v>11571</v>
      </c>
      <c r="N882" s="5" t="s">
        <v>2330</v>
      </c>
      <c r="O882" s="5" t="s">
        <v>15255</v>
      </c>
      <c r="P882" s="5" t="s">
        <v>10039</v>
      </c>
      <c r="Q882" s="5">
        <v>24544378</v>
      </c>
      <c r="R882" s="5">
        <v>24544378</v>
      </c>
      <c r="S882" t="s">
        <v>42</v>
      </c>
      <c r="T882" t="s">
        <v>2328</v>
      </c>
      <c r="U882" t="s">
        <v>17594</v>
      </c>
      <c r="V882" t="s">
        <v>2330</v>
      </c>
    </row>
    <row r="883" spans="1:22" ht="15" x14ac:dyDescent="0.35">
      <c r="A883" s="5" t="s">
        <v>2463</v>
      </c>
      <c r="B883" s="344" t="s">
        <v>2464</v>
      </c>
      <c r="C883" s="5" t="s">
        <v>100</v>
      </c>
      <c r="D883" s="5" t="s">
        <v>88</v>
      </c>
      <c r="E883" s="5" t="s">
        <v>12</v>
      </c>
      <c r="F883" s="5" t="s">
        <v>45</v>
      </c>
      <c r="G883" s="5" t="s">
        <v>20</v>
      </c>
      <c r="H883" s="5" t="s">
        <v>11</v>
      </c>
      <c r="I883" s="360" t="s">
        <v>7952</v>
      </c>
      <c r="K883" s="5" t="s">
        <v>89</v>
      </c>
      <c r="L883" s="5" t="s">
        <v>11577</v>
      </c>
      <c r="M883" s="5" t="s">
        <v>100</v>
      </c>
      <c r="N883" s="5" t="s">
        <v>100</v>
      </c>
      <c r="O883" s="5" t="s">
        <v>15255</v>
      </c>
      <c r="P883" s="5" t="s">
        <v>14604</v>
      </c>
      <c r="Q883" s="5">
        <v>24631745</v>
      </c>
      <c r="R883" s="5">
        <v>24631745</v>
      </c>
      <c r="S883" t="s">
        <v>42</v>
      </c>
      <c r="T883" t="s">
        <v>781</v>
      </c>
      <c r="U883" t="s">
        <v>17595</v>
      </c>
      <c r="V883" t="s">
        <v>100</v>
      </c>
    </row>
    <row r="884" spans="1:22" ht="15" x14ac:dyDescent="0.35">
      <c r="A884" s="5" t="s">
        <v>2188</v>
      </c>
      <c r="B884" s="344" t="s">
        <v>1034</v>
      </c>
      <c r="C884" s="5" t="s">
        <v>1204</v>
      </c>
      <c r="D884" s="5" t="s">
        <v>88</v>
      </c>
      <c r="E884" s="5" t="s">
        <v>6</v>
      </c>
      <c r="F884" s="5" t="s">
        <v>45</v>
      </c>
      <c r="G884" s="5" t="s">
        <v>7</v>
      </c>
      <c r="H884" s="5" t="s">
        <v>6</v>
      </c>
      <c r="I884" s="360" t="s">
        <v>7876</v>
      </c>
      <c r="K884" s="5" t="s">
        <v>89</v>
      </c>
      <c r="L884" s="5" t="s">
        <v>90</v>
      </c>
      <c r="M884" s="5" t="s">
        <v>90</v>
      </c>
      <c r="N884" s="5" t="s">
        <v>90</v>
      </c>
      <c r="O884" s="5" t="s">
        <v>15255</v>
      </c>
      <c r="P884" s="5" t="s">
        <v>15553</v>
      </c>
      <c r="Q884" s="5">
        <v>24455029</v>
      </c>
      <c r="R884" s="5">
        <v>24455029</v>
      </c>
      <c r="S884" t="s">
        <v>42</v>
      </c>
      <c r="T884" t="s">
        <v>2187</v>
      </c>
      <c r="U884" t="s">
        <v>17596</v>
      </c>
      <c r="V884" t="s">
        <v>1204</v>
      </c>
    </row>
    <row r="885" spans="1:22" ht="15" x14ac:dyDescent="0.35">
      <c r="A885" s="5" t="s">
        <v>2379</v>
      </c>
      <c r="B885" s="344" t="s">
        <v>2380</v>
      </c>
      <c r="C885" s="5" t="s">
        <v>7581</v>
      </c>
      <c r="D885" s="5" t="s">
        <v>88</v>
      </c>
      <c r="E885" s="5" t="s">
        <v>10</v>
      </c>
      <c r="F885" s="5" t="s">
        <v>45</v>
      </c>
      <c r="G885" s="5" t="s">
        <v>11</v>
      </c>
      <c r="H885" s="5" t="s">
        <v>7</v>
      </c>
      <c r="I885" s="360" t="s">
        <v>7910</v>
      </c>
      <c r="K885" s="5" t="s">
        <v>89</v>
      </c>
      <c r="L885" s="5" t="s">
        <v>706</v>
      </c>
      <c r="M885" s="5" t="s">
        <v>61</v>
      </c>
      <c r="N885" s="5" t="s">
        <v>11877</v>
      </c>
      <c r="O885" s="5" t="s">
        <v>15255</v>
      </c>
      <c r="P885" s="5" t="s">
        <v>15768</v>
      </c>
      <c r="Q885" s="5">
        <v>24512590</v>
      </c>
      <c r="R885" s="5">
        <v>24512590</v>
      </c>
      <c r="S885" t="s">
        <v>42</v>
      </c>
      <c r="T885" t="s">
        <v>2378</v>
      </c>
      <c r="U885" t="s">
        <v>17597</v>
      </c>
      <c r="V885" t="s">
        <v>7581</v>
      </c>
    </row>
    <row r="886" spans="1:22" ht="15" x14ac:dyDescent="0.35">
      <c r="A886" s="5" t="s">
        <v>2211</v>
      </c>
      <c r="B886" s="344" t="s">
        <v>46</v>
      </c>
      <c r="C886" s="5" t="s">
        <v>9843</v>
      </c>
      <c r="D886" s="5" t="s">
        <v>88</v>
      </c>
      <c r="E886" s="5" t="s">
        <v>6</v>
      </c>
      <c r="F886" s="5" t="s">
        <v>45</v>
      </c>
      <c r="G886" s="5" t="s">
        <v>7</v>
      </c>
      <c r="H886" s="5" t="s">
        <v>11</v>
      </c>
      <c r="I886" s="360" t="s">
        <v>7881</v>
      </c>
      <c r="K886" s="5" t="s">
        <v>89</v>
      </c>
      <c r="L886" s="5" t="s">
        <v>90</v>
      </c>
      <c r="M886" s="5" t="s">
        <v>153</v>
      </c>
      <c r="N886" s="5" t="s">
        <v>11795</v>
      </c>
      <c r="O886" s="5" t="s">
        <v>15255</v>
      </c>
      <c r="P886" s="5" t="s">
        <v>2212</v>
      </c>
      <c r="Q886" s="5">
        <v>24473694</v>
      </c>
      <c r="R886" s="5">
        <v>24473694</v>
      </c>
      <c r="S886" t="s">
        <v>42</v>
      </c>
      <c r="T886" t="s">
        <v>893</v>
      </c>
      <c r="U886" t="s">
        <v>17598</v>
      </c>
      <c r="V886" t="s">
        <v>9843</v>
      </c>
    </row>
    <row r="887" spans="1:22" ht="15" x14ac:dyDescent="0.35">
      <c r="A887" s="5" t="s">
        <v>2333</v>
      </c>
      <c r="B887" s="344" t="s">
        <v>2334</v>
      </c>
      <c r="C887" s="5" t="s">
        <v>759</v>
      </c>
      <c r="D887" s="5" t="s">
        <v>88</v>
      </c>
      <c r="E887" s="5" t="s">
        <v>9</v>
      </c>
      <c r="F887" s="5" t="s">
        <v>45</v>
      </c>
      <c r="G887" s="5" t="s">
        <v>21</v>
      </c>
      <c r="H887" s="5" t="s">
        <v>10</v>
      </c>
      <c r="I887" s="360" t="s">
        <v>7958</v>
      </c>
      <c r="K887" s="5" t="s">
        <v>89</v>
      </c>
      <c r="L887" s="5" t="s">
        <v>15500</v>
      </c>
      <c r="M887" s="5" t="s">
        <v>14503</v>
      </c>
      <c r="N887" s="5" t="s">
        <v>759</v>
      </c>
      <c r="O887" s="5" t="s">
        <v>15255</v>
      </c>
      <c r="P887" s="5" t="s">
        <v>11746</v>
      </c>
      <c r="Q887" s="5">
        <v>24545232</v>
      </c>
      <c r="R887" s="5">
        <v>24545232</v>
      </c>
      <c r="S887" t="s">
        <v>42</v>
      </c>
      <c r="T887" t="s">
        <v>6626</v>
      </c>
      <c r="U887" t="s">
        <v>17599</v>
      </c>
      <c r="V887" t="s">
        <v>759</v>
      </c>
    </row>
    <row r="888" spans="1:22" ht="15" x14ac:dyDescent="0.35">
      <c r="A888" s="5" t="s">
        <v>2841</v>
      </c>
      <c r="B888" s="344" t="s">
        <v>2842</v>
      </c>
      <c r="C888" s="5" t="s">
        <v>79</v>
      </c>
      <c r="D888" s="5" t="s">
        <v>207</v>
      </c>
      <c r="E888" s="5" t="s">
        <v>14</v>
      </c>
      <c r="F888" s="5" t="s">
        <v>45</v>
      </c>
      <c r="G888" s="5" t="s">
        <v>16</v>
      </c>
      <c r="H888" s="5" t="s">
        <v>22</v>
      </c>
      <c r="I888" s="360" t="s">
        <v>7946</v>
      </c>
      <c r="K888" s="5" t="s">
        <v>89</v>
      </c>
      <c r="L888" s="5" t="s">
        <v>207</v>
      </c>
      <c r="M888" s="5" t="s">
        <v>248</v>
      </c>
      <c r="N888" s="5" t="s">
        <v>79</v>
      </c>
      <c r="O888" s="5" t="s">
        <v>15255</v>
      </c>
      <c r="P888" s="5" t="s">
        <v>13056</v>
      </c>
      <c r="Q888" s="5">
        <v>72984047</v>
      </c>
      <c r="S888" t="s">
        <v>42</v>
      </c>
      <c r="T888" t="s">
        <v>1875</v>
      </c>
      <c r="U888" t="s">
        <v>17600</v>
      </c>
      <c r="V888" t="s">
        <v>79</v>
      </c>
    </row>
    <row r="889" spans="1:22" ht="15" x14ac:dyDescent="0.35">
      <c r="A889" s="5" t="s">
        <v>2740</v>
      </c>
      <c r="B889" s="344" t="s">
        <v>2742</v>
      </c>
      <c r="C889" s="5" t="s">
        <v>2741</v>
      </c>
      <c r="D889" s="5" t="s">
        <v>207</v>
      </c>
      <c r="E889" s="5" t="s">
        <v>11</v>
      </c>
      <c r="F889" s="5" t="s">
        <v>45</v>
      </c>
      <c r="G889" s="5" t="s">
        <v>16</v>
      </c>
      <c r="H889" s="5" t="s">
        <v>12</v>
      </c>
      <c r="I889" s="360" t="s">
        <v>7940</v>
      </c>
      <c r="K889" s="5" t="s">
        <v>89</v>
      </c>
      <c r="L889" s="5" t="s">
        <v>207</v>
      </c>
      <c r="M889" s="5" t="s">
        <v>11624</v>
      </c>
      <c r="N889" s="5" t="s">
        <v>2741</v>
      </c>
      <c r="O889" s="5" t="s">
        <v>15255</v>
      </c>
      <c r="P889" s="5" t="s">
        <v>14624</v>
      </c>
      <c r="Q889" s="5">
        <v>24692130</v>
      </c>
      <c r="R889" s="5">
        <v>24692130</v>
      </c>
      <c r="S889" t="s">
        <v>42</v>
      </c>
      <c r="T889" t="s">
        <v>7062</v>
      </c>
      <c r="U889" t="s">
        <v>17601</v>
      </c>
      <c r="V889" t="s">
        <v>2741</v>
      </c>
    </row>
    <row r="890" spans="1:22" ht="15" x14ac:dyDescent="0.35">
      <c r="A890" s="5" t="s">
        <v>2787</v>
      </c>
      <c r="B890" s="344" t="s">
        <v>2789</v>
      </c>
      <c r="C890" s="5" t="s">
        <v>2788</v>
      </c>
      <c r="D890" s="5" t="s">
        <v>207</v>
      </c>
      <c r="E890" s="5" t="s">
        <v>11</v>
      </c>
      <c r="F890" s="5" t="s">
        <v>45</v>
      </c>
      <c r="G890" s="5" t="s">
        <v>7</v>
      </c>
      <c r="H890" s="5" t="s">
        <v>22</v>
      </c>
      <c r="I890" s="360" t="s">
        <v>7888</v>
      </c>
      <c r="K890" s="5" t="s">
        <v>89</v>
      </c>
      <c r="L890" s="5" t="s">
        <v>90</v>
      </c>
      <c r="M890" s="5" t="s">
        <v>15557</v>
      </c>
      <c r="N890" s="5" t="s">
        <v>2788</v>
      </c>
      <c r="O890" s="5" t="s">
        <v>15255</v>
      </c>
      <c r="P890" s="5" t="s">
        <v>16030</v>
      </c>
      <c r="Q890" s="5">
        <v>24791950</v>
      </c>
      <c r="R890" s="5">
        <v>24791950</v>
      </c>
      <c r="S890" t="s">
        <v>42</v>
      </c>
      <c r="T890" t="s">
        <v>2786</v>
      </c>
      <c r="U890" t="s">
        <v>17602</v>
      </c>
      <c r="V890" t="s">
        <v>2788</v>
      </c>
    </row>
    <row r="891" spans="1:22" ht="15" x14ac:dyDescent="0.35">
      <c r="A891" s="5" t="s">
        <v>2621</v>
      </c>
      <c r="B891" s="344" t="s">
        <v>2624</v>
      </c>
      <c r="C891" s="5" t="s">
        <v>2622</v>
      </c>
      <c r="D891" s="5" t="s">
        <v>207</v>
      </c>
      <c r="E891" s="5" t="s">
        <v>9</v>
      </c>
      <c r="F891" s="5" t="s">
        <v>45</v>
      </c>
      <c r="G891" s="5" t="s">
        <v>16</v>
      </c>
      <c r="H891" s="5" t="s">
        <v>9</v>
      </c>
      <c r="I891" s="360" t="s">
        <v>7937</v>
      </c>
      <c r="K891" s="5" t="s">
        <v>89</v>
      </c>
      <c r="L891" s="5" t="s">
        <v>207</v>
      </c>
      <c r="M891" s="5" t="s">
        <v>15306</v>
      </c>
      <c r="N891" s="5" t="s">
        <v>2622</v>
      </c>
      <c r="O891" s="5" t="s">
        <v>15255</v>
      </c>
      <c r="P891" s="5" t="s">
        <v>10858</v>
      </c>
      <c r="Q891" s="5">
        <v>24742000</v>
      </c>
      <c r="R891" s="5">
        <v>24742000</v>
      </c>
      <c r="S891" t="s">
        <v>42</v>
      </c>
      <c r="T891" t="s">
        <v>2620</v>
      </c>
      <c r="U891" t="s">
        <v>17603</v>
      </c>
      <c r="V891" t="s">
        <v>2622</v>
      </c>
    </row>
    <row r="892" spans="1:22" ht="15" x14ac:dyDescent="0.35">
      <c r="A892" s="5" t="s">
        <v>2655</v>
      </c>
      <c r="B892" s="344" t="s">
        <v>2658</v>
      </c>
      <c r="C892" s="5" t="s">
        <v>2656</v>
      </c>
      <c r="D892" s="5" t="s">
        <v>207</v>
      </c>
      <c r="E892" s="5" t="s">
        <v>9</v>
      </c>
      <c r="F892" s="5" t="s">
        <v>45</v>
      </c>
      <c r="G892" s="5" t="s">
        <v>16</v>
      </c>
      <c r="H892" s="5" t="s">
        <v>15</v>
      </c>
      <c r="I892" s="360" t="s">
        <v>7942</v>
      </c>
      <c r="K892" s="5" t="s">
        <v>89</v>
      </c>
      <c r="L892" s="5" t="s">
        <v>207</v>
      </c>
      <c r="M892" s="5" t="s">
        <v>2634</v>
      </c>
      <c r="N892" s="5" t="s">
        <v>2657</v>
      </c>
      <c r="O892" s="5" t="s">
        <v>15255</v>
      </c>
      <c r="P892" s="5" t="s">
        <v>16108</v>
      </c>
      <c r="Q892" s="5">
        <v>24743644</v>
      </c>
      <c r="R892" s="5">
        <v>24743644</v>
      </c>
      <c r="S892" t="s">
        <v>42</v>
      </c>
      <c r="T892" t="s">
        <v>1046</v>
      </c>
      <c r="U892" t="s">
        <v>17604</v>
      </c>
      <c r="V892" t="s">
        <v>2656</v>
      </c>
    </row>
    <row r="893" spans="1:22" ht="15" x14ac:dyDescent="0.35">
      <c r="A893" s="5" t="s">
        <v>8561</v>
      </c>
      <c r="B893" s="344" t="s">
        <v>8562</v>
      </c>
      <c r="C893" s="5" t="s">
        <v>8563</v>
      </c>
      <c r="D893" s="5" t="s">
        <v>207</v>
      </c>
      <c r="E893" s="5" t="s">
        <v>11</v>
      </c>
      <c r="F893" s="5" t="s">
        <v>45</v>
      </c>
      <c r="G893" s="5" t="s">
        <v>16</v>
      </c>
      <c r="H893" s="5" t="s">
        <v>12</v>
      </c>
      <c r="I893" s="360" t="s">
        <v>7940</v>
      </c>
      <c r="K893" s="5" t="s">
        <v>89</v>
      </c>
      <c r="L893" s="5" t="s">
        <v>207</v>
      </c>
      <c r="M893" s="5" t="s">
        <v>11624</v>
      </c>
      <c r="N893" s="5" t="s">
        <v>8563</v>
      </c>
      <c r="O893" s="5" t="s">
        <v>15255</v>
      </c>
      <c r="P893" s="5" t="s">
        <v>16188</v>
      </c>
      <c r="Q893" s="5">
        <v>24798470</v>
      </c>
      <c r="S893" t="s">
        <v>42</v>
      </c>
      <c r="T893" t="s">
        <v>740</v>
      </c>
      <c r="U893" t="s">
        <v>17605</v>
      </c>
      <c r="V893" t="s">
        <v>8563</v>
      </c>
    </row>
    <row r="894" spans="1:22" ht="15" x14ac:dyDescent="0.35">
      <c r="A894" s="5" t="s">
        <v>6018</v>
      </c>
      <c r="B894" s="344" t="s">
        <v>5085</v>
      </c>
      <c r="C894" s="5" t="s">
        <v>5756</v>
      </c>
      <c r="D894" s="5" t="s">
        <v>207</v>
      </c>
      <c r="E894" s="5" t="s">
        <v>7</v>
      </c>
      <c r="F894" s="5" t="s">
        <v>45</v>
      </c>
      <c r="G894" s="5" t="s">
        <v>16</v>
      </c>
      <c r="H894" s="5" t="s">
        <v>14</v>
      </c>
      <c r="I894" s="360" t="s">
        <v>7941</v>
      </c>
      <c r="K894" s="5" t="s">
        <v>89</v>
      </c>
      <c r="L894" s="5" t="s">
        <v>207</v>
      </c>
      <c r="M894" s="5" t="s">
        <v>15552</v>
      </c>
      <c r="N894" s="5" t="s">
        <v>5756</v>
      </c>
      <c r="O894" s="5" t="s">
        <v>15255</v>
      </c>
      <c r="P894" s="5" t="s">
        <v>14762</v>
      </c>
      <c r="Q894" s="5">
        <v>24688797</v>
      </c>
      <c r="R894" s="5">
        <v>24689336</v>
      </c>
      <c r="S894" t="s">
        <v>42</v>
      </c>
      <c r="T894" t="s">
        <v>7295</v>
      </c>
      <c r="U894" t="s">
        <v>17606</v>
      </c>
      <c r="V894" t="s">
        <v>5756</v>
      </c>
    </row>
    <row r="895" spans="1:22" ht="15" x14ac:dyDescent="0.35">
      <c r="A895" s="5" t="s">
        <v>2510</v>
      </c>
      <c r="B895" s="344" t="s">
        <v>2512</v>
      </c>
      <c r="C895" s="5" t="s">
        <v>2511</v>
      </c>
      <c r="D895" s="5" t="s">
        <v>207</v>
      </c>
      <c r="E895" s="5" t="s">
        <v>7</v>
      </c>
      <c r="F895" s="5" t="s">
        <v>45</v>
      </c>
      <c r="G895" s="5" t="s">
        <v>16</v>
      </c>
      <c r="H895" s="5" t="s">
        <v>7</v>
      </c>
      <c r="I895" s="360" t="s">
        <v>7935</v>
      </c>
      <c r="K895" s="5" t="s">
        <v>89</v>
      </c>
      <c r="L895" s="5" t="s">
        <v>207</v>
      </c>
      <c r="M895" s="5" t="s">
        <v>11578</v>
      </c>
      <c r="N895" s="5" t="s">
        <v>2511</v>
      </c>
      <c r="O895" s="5" t="s">
        <v>15255</v>
      </c>
      <c r="P895" s="5" t="s">
        <v>8408</v>
      </c>
      <c r="Q895" s="5">
        <v>24755800</v>
      </c>
      <c r="S895" t="s">
        <v>42</v>
      </c>
      <c r="T895" t="s">
        <v>2509</v>
      </c>
      <c r="U895" t="s">
        <v>17607</v>
      </c>
      <c r="V895" t="s">
        <v>2511</v>
      </c>
    </row>
    <row r="896" spans="1:22" ht="15" x14ac:dyDescent="0.35">
      <c r="A896" s="5" t="s">
        <v>9265</v>
      </c>
      <c r="B896" s="344" t="s">
        <v>6878</v>
      </c>
      <c r="C896" s="5" t="s">
        <v>483</v>
      </c>
      <c r="D896" s="5" t="s">
        <v>192</v>
      </c>
      <c r="E896" s="5" t="s">
        <v>8</v>
      </c>
      <c r="F896" s="5" t="s">
        <v>193</v>
      </c>
      <c r="G896" s="5" t="s">
        <v>16</v>
      </c>
      <c r="H896" s="5" t="s">
        <v>10</v>
      </c>
      <c r="I896" s="360" t="s">
        <v>8072</v>
      </c>
      <c r="K896" s="5" t="s">
        <v>194</v>
      </c>
      <c r="L896" s="5" t="s">
        <v>192</v>
      </c>
      <c r="M896" s="5" t="s">
        <v>12245</v>
      </c>
      <c r="N896" s="5" t="s">
        <v>12215</v>
      </c>
      <c r="O896" s="5" t="s">
        <v>15255</v>
      </c>
      <c r="P896" s="5" t="s">
        <v>16194</v>
      </c>
      <c r="Q896" s="5">
        <v>27666283</v>
      </c>
      <c r="S896" t="s">
        <v>42</v>
      </c>
      <c r="T896" t="s">
        <v>2383</v>
      </c>
      <c r="U896" t="s">
        <v>17608</v>
      </c>
      <c r="V896" t="s">
        <v>483</v>
      </c>
    </row>
    <row r="897" spans="1:22" ht="15" x14ac:dyDescent="0.35">
      <c r="A897" s="5" t="s">
        <v>2869</v>
      </c>
      <c r="B897" s="344" t="s">
        <v>2871</v>
      </c>
      <c r="C897" s="5" t="s">
        <v>2870</v>
      </c>
      <c r="D897" s="5" t="s">
        <v>207</v>
      </c>
      <c r="E897" s="5" t="s">
        <v>14</v>
      </c>
      <c r="F897" s="5" t="s">
        <v>45</v>
      </c>
      <c r="G897" s="5" t="s">
        <v>16</v>
      </c>
      <c r="H897" s="5" t="s">
        <v>22</v>
      </c>
      <c r="I897" s="360" t="s">
        <v>7946</v>
      </c>
      <c r="K897" s="5" t="s">
        <v>89</v>
      </c>
      <c r="L897" s="5" t="s">
        <v>207</v>
      </c>
      <c r="M897" s="5" t="s">
        <v>248</v>
      </c>
      <c r="N897" s="5" t="s">
        <v>2870</v>
      </c>
      <c r="O897" s="5" t="s">
        <v>15255</v>
      </c>
      <c r="P897" s="5" t="s">
        <v>8755</v>
      </c>
      <c r="Q897" s="5">
        <v>24778344</v>
      </c>
      <c r="R897" s="5">
        <v>24778334</v>
      </c>
      <c r="S897" t="s">
        <v>42</v>
      </c>
      <c r="T897" t="s">
        <v>2868</v>
      </c>
      <c r="U897" t="s">
        <v>17609</v>
      </c>
      <c r="V897" t="s">
        <v>2870</v>
      </c>
    </row>
    <row r="898" spans="1:22" ht="15" x14ac:dyDescent="0.35">
      <c r="A898" s="5" t="s">
        <v>2653</v>
      </c>
      <c r="B898" s="344" t="s">
        <v>1140</v>
      </c>
      <c r="C898" s="5" t="s">
        <v>2654</v>
      </c>
      <c r="D898" s="5" t="s">
        <v>207</v>
      </c>
      <c r="E898" s="5" t="s">
        <v>9</v>
      </c>
      <c r="F898" s="5" t="s">
        <v>45</v>
      </c>
      <c r="G898" s="5" t="s">
        <v>16</v>
      </c>
      <c r="H898" s="5" t="s">
        <v>9</v>
      </c>
      <c r="I898" s="360" t="s">
        <v>7937</v>
      </c>
      <c r="K898" s="5" t="s">
        <v>89</v>
      </c>
      <c r="L898" s="5" t="s">
        <v>207</v>
      </c>
      <c r="M898" s="5" t="s">
        <v>15306</v>
      </c>
      <c r="N898" s="5" t="s">
        <v>2623</v>
      </c>
      <c r="O898" s="5" t="s">
        <v>15255</v>
      </c>
      <c r="P898" s="5" t="s">
        <v>10052</v>
      </c>
      <c r="Q898" s="5">
        <v>24744076</v>
      </c>
      <c r="R898" s="5">
        <v>24744076</v>
      </c>
      <c r="S898" t="s">
        <v>42</v>
      </c>
      <c r="T898" t="s">
        <v>1042</v>
      </c>
      <c r="U898" t="s">
        <v>17610</v>
      </c>
      <c r="V898" t="s">
        <v>2654</v>
      </c>
    </row>
    <row r="899" spans="1:22" ht="15" x14ac:dyDescent="0.35">
      <c r="A899" s="5" t="s">
        <v>5731</v>
      </c>
      <c r="B899" s="344" t="s">
        <v>768</v>
      </c>
      <c r="C899" s="5" t="s">
        <v>5732</v>
      </c>
      <c r="D899" s="5" t="s">
        <v>207</v>
      </c>
      <c r="E899" s="5" t="s">
        <v>8</v>
      </c>
      <c r="F899" s="5" t="s">
        <v>45</v>
      </c>
      <c r="G899" s="5" t="s">
        <v>16</v>
      </c>
      <c r="H899" s="5" t="s">
        <v>6</v>
      </c>
      <c r="I899" s="360" t="s">
        <v>7934</v>
      </c>
      <c r="K899" s="5" t="s">
        <v>89</v>
      </c>
      <c r="L899" s="5" t="s">
        <v>207</v>
      </c>
      <c r="M899" s="5" t="s">
        <v>12489</v>
      </c>
      <c r="N899" s="5" t="s">
        <v>79</v>
      </c>
      <c r="O899" s="5" t="s">
        <v>15255</v>
      </c>
      <c r="P899" s="5" t="s">
        <v>10848</v>
      </c>
      <c r="Q899" s="5">
        <v>24601300</v>
      </c>
      <c r="R899" s="5">
        <v>24601300</v>
      </c>
      <c r="S899" t="s">
        <v>42</v>
      </c>
      <c r="T899" t="s">
        <v>6815</v>
      </c>
      <c r="U899" t="s">
        <v>17611</v>
      </c>
      <c r="V899" t="s">
        <v>5732</v>
      </c>
    </row>
    <row r="900" spans="1:22" ht="15" x14ac:dyDescent="0.35">
      <c r="A900" s="5" t="s">
        <v>6051</v>
      </c>
      <c r="B900" s="344" t="s">
        <v>5701</v>
      </c>
      <c r="C900" s="5" t="s">
        <v>6052</v>
      </c>
      <c r="D900" s="5" t="s">
        <v>207</v>
      </c>
      <c r="E900" s="5" t="s">
        <v>16</v>
      </c>
      <c r="F900" s="5" t="s">
        <v>45</v>
      </c>
      <c r="G900" s="5" t="s">
        <v>208</v>
      </c>
      <c r="H900" s="5" t="s">
        <v>8</v>
      </c>
      <c r="I900" s="360" t="s">
        <v>7969</v>
      </c>
      <c r="K900" s="5" t="s">
        <v>89</v>
      </c>
      <c r="L900" s="5" t="s">
        <v>209</v>
      </c>
      <c r="M900" s="5" t="s">
        <v>14520</v>
      </c>
      <c r="N900" s="5" t="s">
        <v>12186</v>
      </c>
      <c r="O900" s="5" t="s">
        <v>15255</v>
      </c>
      <c r="P900" s="5" t="s">
        <v>12327</v>
      </c>
      <c r="Q900" s="5">
        <v>41051021</v>
      </c>
      <c r="S900" t="s">
        <v>42</v>
      </c>
      <c r="T900" t="s">
        <v>7425</v>
      </c>
      <c r="U900" t="s">
        <v>17612</v>
      </c>
      <c r="V900" t="s">
        <v>6052</v>
      </c>
    </row>
    <row r="901" spans="1:22" ht="15" x14ac:dyDescent="0.35">
      <c r="A901" s="5" t="s">
        <v>2660</v>
      </c>
      <c r="B901" s="344" t="s">
        <v>1601</v>
      </c>
      <c r="C901" s="5" t="s">
        <v>1667</v>
      </c>
      <c r="D901" s="5" t="s">
        <v>207</v>
      </c>
      <c r="E901" s="5" t="s">
        <v>9</v>
      </c>
      <c r="F901" s="5" t="s">
        <v>45</v>
      </c>
      <c r="G901" s="5" t="s">
        <v>16</v>
      </c>
      <c r="H901" s="5" t="s">
        <v>9</v>
      </c>
      <c r="I901" s="360" t="s">
        <v>7937</v>
      </c>
      <c r="K901" s="5" t="s">
        <v>89</v>
      </c>
      <c r="L901" s="5" t="s">
        <v>207</v>
      </c>
      <c r="M901" s="5" t="s">
        <v>15306</v>
      </c>
      <c r="N901" s="5" t="s">
        <v>10132</v>
      </c>
      <c r="O901" s="5" t="s">
        <v>15255</v>
      </c>
      <c r="P901" s="5" t="s">
        <v>13653</v>
      </c>
      <c r="Q901" s="5">
        <v>24741308</v>
      </c>
      <c r="R901" s="5">
        <v>24741308</v>
      </c>
      <c r="S901" t="s">
        <v>42</v>
      </c>
      <c r="T901" t="s">
        <v>7241</v>
      </c>
      <c r="U901" t="s">
        <v>17613</v>
      </c>
      <c r="V901" t="s">
        <v>1667</v>
      </c>
    </row>
    <row r="902" spans="1:22" ht="15" x14ac:dyDescent="0.35">
      <c r="A902" s="5" t="s">
        <v>12828</v>
      </c>
      <c r="B902" s="344" t="s">
        <v>9701</v>
      </c>
      <c r="C902" s="5" t="s">
        <v>2727</v>
      </c>
      <c r="D902" s="5" t="s">
        <v>207</v>
      </c>
      <c r="E902" s="5" t="s">
        <v>10</v>
      </c>
      <c r="F902" s="5" t="s">
        <v>45</v>
      </c>
      <c r="G902" s="5" t="s">
        <v>16</v>
      </c>
      <c r="H902" s="5" t="s">
        <v>20</v>
      </c>
      <c r="I902" s="360" t="s">
        <v>7944</v>
      </c>
      <c r="K902" s="5" t="s">
        <v>89</v>
      </c>
      <c r="L902" s="5" t="s">
        <v>207</v>
      </c>
      <c r="M902" s="5" t="s">
        <v>13028</v>
      </c>
      <c r="N902" s="5" t="s">
        <v>1955</v>
      </c>
      <c r="O902" s="5" t="s">
        <v>15255</v>
      </c>
      <c r="P902" s="5" t="s">
        <v>13022</v>
      </c>
      <c r="Q902" s="5">
        <v>83025179</v>
      </c>
      <c r="R902" s="5">
        <v>83025179</v>
      </c>
      <c r="S902" t="s">
        <v>42</v>
      </c>
      <c r="T902" t="s">
        <v>9071</v>
      </c>
      <c r="U902" t="s">
        <v>17614</v>
      </c>
      <c r="V902" t="s">
        <v>2727</v>
      </c>
    </row>
    <row r="903" spans="1:22" ht="15" x14ac:dyDescent="0.35">
      <c r="A903" s="5" t="s">
        <v>2599</v>
      </c>
      <c r="B903" s="344" t="s">
        <v>2600</v>
      </c>
      <c r="C903" s="5" t="s">
        <v>656</v>
      </c>
      <c r="D903" s="5" t="s">
        <v>207</v>
      </c>
      <c r="E903" s="5" t="s">
        <v>8</v>
      </c>
      <c r="F903" s="5" t="s">
        <v>45</v>
      </c>
      <c r="G903" s="5" t="s">
        <v>16</v>
      </c>
      <c r="H903" s="5" t="s">
        <v>6</v>
      </c>
      <c r="I903" s="360" t="s">
        <v>7934</v>
      </c>
      <c r="K903" s="5" t="s">
        <v>89</v>
      </c>
      <c r="L903" s="5" t="s">
        <v>207</v>
      </c>
      <c r="M903" s="5" t="s">
        <v>12489</v>
      </c>
      <c r="N903" s="5" t="s">
        <v>656</v>
      </c>
      <c r="O903" s="5" t="s">
        <v>15255</v>
      </c>
      <c r="P903" s="5" t="s">
        <v>13654</v>
      </c>
      <c r="Q903" s="5">
        <v>20005034</v>
      </c>
      <c r="S903" t="s">
        <v>42</v>
      </c>
      <c r="T903" t="s">
        <v>832</v>
      </c>
      <c r="U903" t="s">
        <v>17615</v>
      </c>
      <c r="V903" t="s">
        <v>656</v>
      </c>
    </row>
    <row r="904" spans="1:22" ht="15" x14ac:dyDescent="0.35">
      <c r="A904" s="5" t="s">
        <v>2661</v>
      </c>
      <c r="B904" s="344" t="s">
        <v>6464</v>
      </c>
      <c r="C904" s="5" t="s">
        <v>10403</v>
      </c>
      <c r="D904" s="5" t="s">
        <v>207</v>
      </c>
      <c r="E904" s="5" t="s">
        <v>9</v>
      </c>
      <c r="F904" s="5" t="s">
        <v>45</v>
      </c>
      <c r="G904" s="5" t="s">
        <v>16</v>
      </c>
      <c r="H904" s="5" t="s">
        <v>9</v>
      </c>
      <c r="I904" s="360" t="s">
        <v>7937</v>
      </c>
      <c r="K904" s="5" t="s">
        <v>89</v>
      </c>
      <c r="L904" s="5" t="s">
        <v>207</v>
      </c>
      <c r="M904" s="5" t="s">
        <v>15306</v>
      </c>
      <c r="N904" s="5" t="s">
        <v>16171</v>
      </c>
      <c r="O904" s="5" t="s">
        <v>15255</v>
      </c>
      <c r="P904" s="5" t="s">
        <v>2662</v>
      </c>
      <c r="Q904" s="5">
        <v>86118578</v>
      </c>
      <c r="S904" t="s">
        <v>42</v>
      </c>
      <c r="T904" t="s">
        <v>1016</v>
      </c>
      <c r="U904" t="s">
        <v>17616</v>
      </c>
      <c r="V904" t="s">
        <v>10403</v>
      </c>
    </row>
    <row r="905" spans="1:22" ht="15" x14ac:dyDescent="0.35">
      <c r="A905" s="5" t="s">
        <v>2466</v>
      </c>
      <c r="B905" s="344" t="s">
        <v>2468</v>
      </c>
      <c r="C905" s="5" t="s">
        <v>1445</v>
      </c>
      <c r="D905" s="5" t="s">
        <v>207</v>
      </c>
      <c r="E905" s="5" t="s">
        <v>9</v>
      </c>
      <c r="F905" s="5" t="s">
        <v>45</v>
      </c>
      <c r="G905" s="5" t="s">
        <v>16</v>
      </c>
      <c r="H905" s="5" t="s">
        <v>10</v>
      </c>
      <c r="I905" s="360" t="s">
        <v>7938</v>
      </c>
      <c r="K905" s="5" t="s">
        <v>89</v>
      </c>
      <c r="L905" s="5" t="s">
        <v>207</v>
      </c>
      <c r="M905" s="5" t="s">
        <v>2467</v>
      </c>
      <c r="N905" s="5" t="s">
        <v>11890</v>
      </c>
      <c r="O905" s="5" t="s">
        <v>15255</v>
      </c>
      <c r="P905" s="5" t="s">
        <v>2495</v>
      </c>
      <c r="Q905" s="5">
        <v>24743933</v>
      </c>
      <c r="R905" s="5">
        <v>24743933</v>
      </c>
      <c r="S905" t="s">
        <v>42</v>
      </c>
      <c r="T905" t="s">
        <v>811</v>
      </c>
      <c r="U905" t="s">
        <v>17617</v>
      </c>
      <c r="V905" t="s">
        <v>1445</v>
      </c>
    </row>
    <row r="906" spans="1:22" ht="15" x14ac:dyDescent="0.35">
      <c r="A906" s="5" t="s">
        <v>2843</v>
      </c>
      <c r="B906" s="344" t="s">
        <v>2845</v>
      </c>
      <c r="C906" s="5" t="s">
        <v>2844</v>
      </c>
      <c r="D906" s="5" t="s">
        <v>207</v>
      </c>
      <c r="E906" s="5" t="s">
        <v>21</v>
      </c>
      <c r="F906" s="5" t="s">
        <v>45</v>
      </c>
      <c r="G906" s="5" t="s">
        <v>16</v>
      </c>
      <c r="H906" s="5" t="s">
        <v>20</v>
      </c>
      <c r="I906" s="360" t="s">
        <v>7944</v>
      </c>
      <c r="K906" s="5" t="s">
        <v>89</v>
      </c>
      <c r="L906" s="5" t="s">
        <v>207</v>
      </c>
      <c r="M906" s="5" t="s">
        <v>13028</v>
      </c>
      <c r="N906" s="5" t="s">
        <v>2844</v>
      </c>
      <c r="O906" s="5" t="s">
        <v>15255</v>
      </c>
      <c r="P906" s="5" t="s">
        <v>13258</v>
      </c>
      <c r="Q906" s="5">
        <v>24673060</v>
      </c>
      <c r="S906" t="s">
        <v>42</v>
      </c>
      <c r="T906" t="s">
        <v>1890</v>
      </c>
      <c r="U906" t="s">
        <v>17618</v>
      </c>
      <c r="V906" t="s">
        <v>2844</v>
      </c>
    </row>
    <row r="907" spans="1:22" ht="15" x14ac:dyDescent="0.35">
      <c r="A907" s="5" t="s">
        <v>15416</v>
      </c>
      <c r="B907" s="344" t="s">
        <v>7437</v>
      </c>
      <c r="C907" s="5" t="s">
        <v>326</v>
      </c>
      <c r="D907" s="5" t="s">
        <v>88</v>
      </c>
      <c r="E907" s="5" t="s">
        <v>15</v>
      </c>
      <c r="F907" s="5" t="s">
        <v>45</v>
      </c>
      <c r="G907" s="5" t="s">
        <v>7</v>
      </c>
      <c r="H907" s="5" t="s">
        <v>22</v>
      </c>
      <c r="I907" s="360" t="s">
        <v>7888</v>
      </c>
      <c r="K907" s="5" t="s">
        <v>89</v>
      </c>
      <c r="L907" s="5" t="s">
        <v>90</v>
      </c>
      <c r="M907" s="5" t="s">
        <v>15557</v>
      </c>
      <c r="N907" s="5" t="s">
        <v>326</v>
      </c>
      <c r="O907" s="5" t="s">
        <v>15255</v>
      </c>
      <c r="P907" s="5" t="s">
        <v>16432</v>
      </c>
      <c r="Q907" s="5">
        <v>88549500</v>
      </c>
      <c r="R907" s="5">
        <v>24791394</v>
      </c>
      <c r="S907" t="s">
        <v>42</v>
      </c>
      <c r="T907" t="s">
        <v>11145</v>
      </c>
      <c r="U907" t="s">
        <v>17619</v>
      </c>
      <c r="V907" t="s">
        <v>326</v>
      </c>
    </row>
    <row r="908" spans="1:22" ht="15" x14ac:dyDescent="0.35">
      <c r="A908" s="5" t="s">
        <v>10404</v>
      </c>
      <c r="B908" s="344" t="s">
        <v>9631</v>
      </c>
      <c r="C908" s="5" t="s">
        <v>10405</v>
      </c>
      <c r="D908" s="5" t="s">
        <v>207</v>
      </c>
      <c r="E908" s="5" t="s">
        <v>10</v>
      </c>
      <c r="F908" s="5" t="s">
        <v>193</v>
      </c>
      <c r="G908" s="5" t="s">
        <v>16</v>
      </c>
      <c r="H908" s="5" t="s">
        <v>10</v>
      </c>
      <c r="I908" s="360" t="s">
        <v>8072</v>
      </c>
      <c r="K908" s="5" t="s">
        <v>194</v>
      </c>
      <c r="L908" s="5" t="s">
        <v>192</v>
      </c>
      <c r="M908" s="5" t="s">
        <v>12245</v>
      </c>
      <c r="N908" s="5" t="s">
        <v>12245</v>
      </c>
      <c r="O908" s="5" t="s">
        <v>15255</v>
      </c>
      <c r="P908" s="5" t="s">
        <v>13023</v>
      </c>
      <c r="Q908" s="5">
        <v>22064007</v>
      </c>
      <c r="R908" s="5">
        <v>25140411</v>
      </c>
      <c r="S908" t="s">
        <v>42</v>
      </c>
      <c r="T908" t="s">
        <v>10414</v>
      </c>
      <c r="U908" t="s">
        <v>17620</v>
      </c>
      <c r="V908" t="s">
        <v>16244</v>
      </c>
    </row>
    <row r="909" spans="1:22" ht="15" x14ac:dyDescent="0.35">
      <c r="A909" s="5" t="s">
        <v>5870</v>
      </c>
      <c r="B909" s="344" t="s">
        <v>4394</v>
      </c>
      <c r="C909" s="5" t="s">
        <v>5871</v>
      </c>
      <c r="D909" s="5" t="s">
        <v>207</v>
      </c>
      <c r="E909" s="5" t="s">
        <v>7</v>
      </c>
      <c r="F909" s="5" t="s">
        <v>45</v>
      </c>
      <c r="G909" s="5" t="s">
        <v>16</v>
      </c>
      <c r="H909" s="5" t="s">
        <v>14</v>
      </c>
      <c r="I909" s="360" t="s">
        <v>7941</v>
      </c>
      <c r="K909" s="5" t="s">
        <v>89</v>
      </c>
      <c r="L909" s="5" t="s">
        <v>207</v>
      </c>
      <c r="M909" s="5" t="s">
        <v>15552</v>
      </c>
      <c r="N909" s="5" t="s">
        <v>5871</v>
      </c>
      <c r="O909" s="5" t="s">
        <v>15255</v>
      </c>
      <c r="P909" s="5" t="s">
        <v>15633</v>
      </c>
      <c r="Q909" s="5">
        <v>24689041</v>
      </c>
      <c r="R909" s="5">
        <v>87219008</v>
      </c>
      <c r="S909" t="s">
        <v>42</v>
      </c>
      <c r="T909" t="s">
        <v>7152</v>
      </c>
      <c r="U909" t="s">
        <v>17621</v>
      </c>
      <c r="V909" t="s">
        <v>5871</v>
      </c>
    </row>
    <row r="910" spans="1:22" ht="15" x14ac:dyDescent="0.35">
      <c r="A910" s="5" t="s">
        <v>12829</v>
      </c>
      <c r="B910" s="344" t="s">
        <v>7275</v>
      </c>
      <c r="C910" s="5" t="s">
        <v>444</v>
      </c>
      <c r="D910" s="5" t="s">
        <v>207</v>
      </c>
      <c r="E910" s="5" t="s">
        <v>16</v>
      </c>
      <c r="F910" s="5" t="s">
        <v>45</v>
      </c>
      <c r="G910" s="5" t="s">
        <v>208</v>
      </c>
      <c r="H910" s="5" t="s">
        <v>6</v>
      </c>
      <c r="I910" s="360" t="s">
        <v>7967</v>
      </c>
      <c r="K910" s="5" t="s">
        <v>89</v>
      </c>
      <c r="L910" s="5" t="s">
        <v>209</v>
      </c>
      <c r="M910" s="5" t="s">
        <v>209</v>
      </c>
      <c r="N910" s="5" t="s">
        <v>444</v>
      </c>
      <c r="O910" s="5" t="s">
        <v>15255</v>
      </c>
      <c r="P910" s="5" t="s">
        <v>16369</v>
      </c>
      <c r="Q910" s="5">
        <v>41051069</v>
      </c>
      <c r="R910" s="5">
        <v>62756650</v>
      </c>
      <c r="S910" t="s">
        <v>42</v>
      </c>
      <c r="T910" t="s">
        <v>10517</v>
      </c>
      <c r="U910" t="s">
        <v>17622</v>
      </c>
      <c r="V910" t="s">
        <v>444</v>
      </c>
    </row>
    <row r="911" spans="1:22" ht="15" x14ac:dyDescent="0.35">
      <c r="A911" s="5" t="s">
        <v>6054</v>
      </c>
      <c r="B911" s="344" t="s">
        <v>6413</v>
      </c>
      <c r="C911" s="5" t="s">
        <v>6055</v>
      </c>
      <c r="D911" s="5" t="s">
        <v>207</v>
      </c>
      <c r="E911" s="5" t="s">
        <v>11</v>
      </c>
      <c r="F911" s="5" t="s">
        <v>45</v>
      </c>
      <c r="G911" s="5" t="s">
        <v>16</v>
      </c>
      <c r="H911" s="5" t="s">
        <v>7</v>
      </c>
      <c r="I911" s="360" t="s">
        <v>7935</v>
      </c>
      <c r="K911" s="5" t="s">
        <v>89</v>
      </c>
      <c r="L911" s="5" t="s">
        <v>207</v>
      </c>
      <c r="M911" s="5" t="s">
        <v>11578</v>
      </c>
      <c r="N911" s="5" t="s">
        <v>6055</v>
      </c>
      <c r="O911" s="5" t="s">
        <v>15255</v>
      </c>
      <c r="P911" s="5" t="s">
        <v>6056</v>
      </c>
      <c r="Q911" s="5">
        <v>24690900</v>
      </c>
      <c r="R911" s="5">
        <v>24690900</v>
      </c>
      <c r="S911" t="s">
        <v>42</v>
      </c>
      <c r="T911" t="s">
        <v>7208</v>
      </c>
      <c r="U911" t="s">
        <v>17623</v>
      </c>
      <c r="V911" t="s">
        <v>6055</v>
      </c>
    </row>
    <row r="912" spans="1:22" ht="15" x14ac:dyDescent="0.35">
      <c r="A912" s="5" t="s">
        <v>2680</v>
      </c>
      <c r="B912" s="344" t="s">
        <v>2681</v>
      </c>
      <c r="C912" s="5" t="s">
        <v>79</v>
      </c>
      <c r="D912" s="5" t="s">
        <v>207</v>
      </c>
      <c r="E912" s="5" t="s">
        <v>10</v>
      </c>
      <c r="F912" s="5" t="s">
        <v>45</v>
      </c>
      <c r="G912" s="5" t="s">
        <v>16</v>
      </c>
      <c r="H912" s="5" t="s">
        <v>11</v>
      </c>
      <c r="I912" s="360" t="s">
        <v>7939</v>
      </c>
      <c r="K912" s="5" t="s">
        <v>89</v>
      </c>
      <c r="L912" s="5" t="s">
        <v>207</v>
      </c>
      <c r="M912" s="5" t="s">
        <v>11581</v>
      </c>
      <c r="N912" s="5" t="s">
        <v>79</v>
      </c>
      <c r="O912" s="5" t="s">
        <v>15255</v>
      </c>
      <c r="P912" s="5" t="s">
        <v>10850</v>
      </c>
      <c r="Q912" s="5">
        <v>24041031</v>
      </c>
      <c r="S912" t="s">
        <v>42</v>
      </c>
      <c r="T912" t="s">
        <v>2288</v>
      </c>
      <c r="U912" t="s">
        <v>17624</v>
      </c>
      <c r="V912" t="s">
        <v>79</v>
      </c>
    </row>
    <row r="913" spans="1:22" ht="15" x14ac:dyDescent="0.35">
      <c r="A913" s="5" t="s">
        <v>2735</v>
      </c>
      <c r="B913" s="344" t="s">
        <v>6379</v>
      </c>
      <c r="C913" s="5" t="s">
        <v>79</v>
      </c>
      <c r="D913" s="5" t="s">
        <v>207</v>
      </c>
      <c r="E913" s="5" t="s">
        <v>11</v>
      </c>
      <c r="F913" s="5" t="s">
        <v>45</v>
      </c>
      <c r="G913" s="5" t="s">
        <v>16</v>
      </c>
      <c r="H913" s="5" t="s">
        <v>12</v>
      </c>
      <c r="I913" s="360" t="s">
        <v>7940</v>
      </c>
      <c r="K913" s="5" t="s">
        <v>89</v>
      </c>
      <c r="L913" s="5" t="s">
        <v>207</v>
      </c>
      <c r="M913" s="5" t="s">
        <v>11624</v>
      </c>
      <c r="N913" s="5" t="s">
        <v>79</v>
      </c>
      <c r="O913" s="5" t="s">
        <v>15255</v>
      </c>
      <c r="P913" s="5" t="s">
        <v>14576</v>
      </c>
      <c r="Q913" s="5">
        <v>24691724</v>
      </c>
      <c r="R913" s="5">
        <v>24691724</v>
      </c>
      <c r="S913" t="s">
        <v>42</v>
      </c>
      <c r="T913" t="s">
        <v>636</v>
      </c>
      <c r="U913" t="s">
        <v>17625</v>
      </c>
      <c r="V913" t="s">
        <v>79</v>
      </c>
    </row>
    <row r="914" spans="1:22" ht="15" x14ac:dyDescent="0.35">
      <c r="A914" s="5" t="s">
        <v>5803</v>
      </c>
      <c r="B914" s="344" t="s">
        <v>1335</v>
      </c>
      <c r="C914" s="5" t="s">
        <v>4563</v>
      </c>
      <c r="D914" s="5" t="s">
        <v>207</v>
      </c>
      <c r="E914" s="5" t="s">
        <v>10</v>
      </c>
      <c r="F914" s="5" t="s">
        <v>45</v>
      </c>
      <c r="G914" s="5" t="s">
        <v>16</v>
      </c>
      <c r="H914" s="5" t="s">
        <v>11</v>
      </c>
      <c r="I914" s="360" t="s">
        <v>7939</v>
      </c>
      <c r="K914" s="5" t="s">
        <v>89</v>
      </c>
      <c r="L914" s="5" t="s">
        <v>207</v>
      </c>
      <c r="M914" s="5" t="s">
        <v>11581</v>
      </c>
      <c r="N914" s="5" t="s">
        <v>444</v>
      </c>
      <c r="O914" s="5" t="s">
        <v>15255</v>
      </c>
      <c r="P914" s="5" t="s">
        <v>13655</v>
      </c>
      <c r="Q914" s="5">
        <v>24041122</v>
      </c>
      <c r="R914" s="5">
        <v>24041122</v>
      </c>
      <c r="S914" t="s">
        <v>42</v>
      </c>
      <c r="T914" t="s">
        <v>7147</v>
      </c>
      <c r="U914" t="s">
        <v>17626</v>
      </c>
      <c r="V914" t="s">
        <v>4563</v>
      </c>
    </row>
    <row r="915" spans="1:22" ht="15" x14ac:dyDescent="0.35">
      <c r="A915" s="5" t="s">
        <v>5924</v>
      </c>
      <c r="B915" s="344" t="s">
        <v>6431</v>
      </c>
      <c r="C915" s="5" t="s">
        <v>845</v>
      </c>
      <c r="D915" s="5" t="s">
        <v>207</v>
      </c>
      <c r="E915" s="5" t="s">
        <v>14</v>
      </c>
      <c r="F915" s="5" t="s">
        <v>45</v>
      </c>
      <c r="G915" s="5" t="s">
        <v>16</v>
      </c>
      <c r="H915" s="5" t="s">
        <v>22</v>
      </c>
      <c r="I915" s="360" t="s">
        <v>7946</v>
      </c>
      <c r="K915" s="5" t="s">
        <v>89</v>
      </c>
      <c r="L915" s="5" t="s">
        <v>207</v>
      </c>
      <c r="M915" s="5" t="s">
        <v>248</v>
      </c>
      <c r="N915" s="5" t="s">
        <v>845</v>
      </c>
      <c r="O915" s="5" t="s">
        <v>15255</v>
      </c>
      <c r="P915" s="5" t="s">
        <v>16054</v>
      </c>
      <c r="Q915" s="5">
        <v>44030238</v>
      </c>
      <c r="R915" s="5">
        <v>24777082</v>
      </c>
      <c r="S915" t="s">
        <v>42</v>
      </c>
      <c r="T915" t="s">
        <v>7312</v>
      </c>
      <c r="U915" t="s">
        <v>17627</v>
      </c>
      <c r="V915" t="s">
        <v>845</v>
      </c>
    </row>
    <row r="916" spans="1:22" ht="15" x14ac:dyDescent="0.35">
      <c r="A916" s="5" t="s">
        <v>5868</v>
      </c>
      <c r="B916" s="344" t="s">
        <v>6455</v>
      </c>
      <c r="C916" s="5" t="s">
        <v>5869</v>
      </c>
      <c r="D916" s="5" t="s">
        <v>207</v>
      </c>
      <c r="E916" s="5" t="s">
        <v>14</v>
      </c>
      <c r="F916" s="5" t="s">
        <v>45</v>
      </c>
      <c r="G916" s="5" t="s">
        <v>208</v>
      </c>
      <c r="H916" s="5" t="s">
        <v>9</v>
      </c>
      <c r="I916" s="360" t="s">
        <v>7970</v>
      </c>
      <c r="K916" s="5" t="s">
        <v>89</v>
      </c>
      <c r="L916" s="5" t="s">
        <v>209</v>
      </c>
      <c r="M916" s="5" t="s">
        <v>91</v>
      </c>
      <c r="N916" s="5" t="s">
        <v>5869</v>
      </c>
      <c r="O916" s="5" t="s">
        <v>15255</v>
      </c>
      <c r="P916" s="5" t="s">
        <v>13656</v>
      </c>
      <c r="Q916" s="5">
        <v>24713767</v>
      </c>
      <c r="R916" s="5">
        <v>41051044</v>
      </c>
      <c r="S916" t="s">
        <v>42</v>
      </c>
      <c r="T916" t="s">
        <v>7435</v>
      </c>
      <c r="U916" t="s">
        <v>17628</v>
      </c>
      <c r="V916" t="s">
        <v>5869</v>
      </c>
    </row>
    <row r="917" spans="1:22" ht="15" x14ac:dyDescent="0.35">
      <c r="A917" s="5" t="s">
        <v>8344</v>
      </c>
      <c r="B917" s="344" t="s">
        <v>8345</v>
      </c>
      <c r="C917" s="5" t="s">
        <v>8346</v>
      </c>
      <c r="D917" s="5" t="s">
        <v>207</v>
      </c>
      <c r="E917" s="5" t="s">
        <v>16</v>
      </c>
      <c r="F917" s="5" t="s">
        <v>45</v>
      </c>
      <c r="G917" s="5" t="s">
        <v>208</v>
      </c>
      <c r="H917" s="5" t="s">
        <v>8</v>
      </c>
      <c r="I917" s="360" t="s">
        <v>7969</v>
      </c>
      <c r="K917" s="5" t="s">
        <v>89</v>
      </c>
      <c r="L917" s="5" t="s">
        <v>209</v>
      </c>
      <c r="M917" s="5" t="s">
        <v>14520</v>
      </c>
      <c r="N917" s="5" t="s">
        <v>8346</v>
      </c>
      <c r="O917" s="5" t="s">
        <v>15255</v>
      </c>
      <c r="P917" s="5" t="s">
        <v>14677</v>
      </c>
      <c r="Q917" s="5">
        <v>41051034</v>
      </c>
      <c r="R917" s="5">
        <v>41051034</v>
      </c>
      <c r="S917" t="s">
        <v>42</v>
      </c>
      <c r="T917" t="s">
        <v>2960</v>
      </c>
      <c r="U917" t="s">
        <v>17629</v>
      </c>
      <c r="V917" t="s">
        <v>8346</v>
      </c>
    </row>
    <row r="918" spans="1:22" ht="15" x14ac:dyDescent="0.35">
      <c r="A918" s="5" t="s">
        <v>2949</v>
      </c>
      <c r="B918" s="344" t="s">
        <v>2951</v>
      </c>
      <c r="C918" s="5" t="s">
        <v>2950</v>
      </c>
      <c r="D918" s="5" t="s">
        <v>207</v>
      </c>
      <c r="E918" s="5" t="s">
        <v>15</v>
      </c>
      <c r="F918" s="5" t="s">
        <v>45</v>
      </c>
      <c r="G918" s="5" t="s">
        <v>208</v>
      </c>
      <c r="H918" s="5" t="s">
        <v>6</v>
      </c>
      <c r="I918" s="360" t="s">
        <v>7967</v>
      </c>
      <c r="K918" s="5" t="s">
        <v>89</v>
      </c>
      <c r="L918" s="5" t="s">
        <v>209</v>
      </c>
      <c r="M918" s="5" t="s">
        <v>209</v>
      </c>
      <c r="N918" s="5" t="s">
        <v>2950</v>
      </c>
      <c r="O918" s="5" t="s">
        <v>15255</v>
      </c>
      <c r="P918" s="5" t="s">
        <v>10838</v>
      </c>
      <c r="Q918" s="5">
        <v>41051036</v>
      </c>
      <c r="R918" s="5">
        <v>41051036</v>
      </c>
      <c r="S918" t="s">
        <v>42</v>
      </c>
      <c r="T918" t="s">
        <v>7439</v>
      </c>
      <c r="U918" t="s">
        <v>17630</v>
      </c>
      <c r="V918" t="s">
        <v>2950</v>
      </c>
    </row>
    <row r="919" spans="1:22" ht="15" x14ac:dyDescent="0.35">
      <c r="A919" s="5" t="s">
        <v>8557</v>
      </c>
      <c r="B919" s="344" t="s">
        <v>8558</v>
      </c>
      <c r="C919" s="5" t="s">
        <v>225</v>
      </c>
      <c r="D919" s="5" t="s">
        <v>207</v>
      </c>
      <c r="E919" s="5" t="s">
        <v>20</v>
      </c>
      <c r="F919" s="5" t="s">
        <v>45</v>
      </c>
      <c r="G919" s="5" t="s">
        <v>16</v>
      </c>
      <c r="H919" s="5" t="s">
        <v>21</v>
      </c>
      <c r="I919" s="360" t="s">
        <v>7945</v>
      </c>
      <c r="K919" s="5" t="s">
        <v>89</v>
      </c>
      <c r="L919" s="5" t="s">
        <v>207</v>
      </c>
      <c r="M919" s="5" t="s">
        <v>302</v>
      </c>
      <c r="N919" s="5" t="s">
        <v>225</v>
      </c>
      <c r="O919" s="5" t="s">
        <v>15255</v>
      </c>
      <c r="P919" s="5" t="s">
        <v>14851</v>
      </c>
      <c r="S919" t="s">
        <v>42</v>
      </c>
      <c r="T919" t="s">
        <v>2751</v>
      </c>
      <c r="U919" t="s">
        <v>17631</v>
      </c>
      <c r="V919" t="s">
        <v>225</v>
      </c>
    </row>
    <row r="920" spans="1:22" ht="15" x14ac:dyDescent="0.35">
      <c r="A920" s="5" t="s">
        <v>9266</v>
      </c>
      <c r="B920" s="344" t="s">
        <v>6886</v>
      </c>
      <c r="C920" s="5" t="s">
        <v>9267</v>
      </c>
      <c r="D920" s="5" t="s">
        <v>207</v>
      </c>
      <c r="E920" s="5" t="s">
        <v>15</v>
      </c>
      <c r="F920" s="5" t="s">
        <v>45</v>
      </c>
      <c r="G920" s="5" t="s">
        <v>208</v>
      </c>
      <c r="H920" s="5" t="s">
        <v>6</v>
      </c>
      <c r="I920" s="360" t="s">
        <v>7967</v>
      </c>
      <c r="K920" s="5" t="s">
        <v>89</v>
      </c>
      <c r="L920" s="5" t="s">
        <v>209</v>
      </c>
      <c r="M920" s="5" t="s">
        <v>209</v>
      </c>
      <c r="N920" s="5" t="s">
        <v>9267</v>
      </c>
      <c r="O920" s="5" t="s">
        <v>15255</v>
      </c>
      <c r="P920" s="5" t="s">
        <v>9415</v>
      </c>
      <c r="Q920" s="5">
        <v>41051041</v>
      </c>
      <c r="R920" s="5">
        <v>88211874</v>
      </c>
      <c r="S920" t="s">
        <v>42</v>
      </c>
      <c r="T920" t="s">
        <v>9488</v>
      </c>
      <c r="U920" t="s">
        <v>17632</v>
      </c>
      <c r="V920" t="s">
        <v>9267</v>
      </c>
    </row>
    <row r="921" spans="1:22" ht="15" x14ac:dyDescent="0.35">
      <c r="A921" s="5" t="s">
        <v>5866</v>
      </c>
      <c r="B921" s="344" t="s">
        <v>3905</v>
      </c>
      <c r="C921" s="5" t="s">
        <v>5867</v>
      </c>
      <c r="D921" s="5" t="s">
        <v>9818</v>
      </c>
      <c r="E921" s="5" t="s">
        <v>11</v>
      </c>
      <c r="F921" s="5" t="s">
        <v>45</v>
      </c>
      <c r="G921" s="5" t="s">
        <v>189</v>
      </c>
      <c r="H921" s="5" t="s">
        <v>9</v>
      </c>
      <c r="I921" s="360" t="s">
        <v>7974</v>
      </c>
      <c r="K921" s="5" t="s">
        <v>89</v>
      </c>
      <c r="L921" s="5" t="s">
        <v>190</v>
      </c>
      <c r="M921" s="5" t="s">
        <v>14543</v>
      </c>
      <c r="N921" s="5" t="s">
        <v>5867</v>
      </c>
      <c r="O921" s="5" t="s">
        <v>15255</v>
      </c>
      <c r="P921" s="5" t="s">
        <v>14678</v>
      </c>
      <c r="Q921" s="5">
        <v>41051105</v>
      </c>
      <c r="S921" t="s">
        <v>42</v>
      </c>
      <c r="T921" t="s">
        <v>7151</v>
      </c>
      <c r="U921" t="s">
        <v>17633</v>
      </c>
      <c r="V921" t="s">
        <v>5867</v>
      </c>
    </row>
    <row r="922" spans="1:22" ht="15" x14ac:dyDescent="0.35">
      <c r="A922" s="5" t="s">
        <v>5733</v>
      </c>
      <c r="B922" s="344" t="s">
        <v>3787</v>
      </c>
      <c r="C922" s="5" t="s">
        <v>7057</v>
      </c>
      <c r="D922" s="5" t="s">
        <v>207</v>
      </c>
      <c r="E922" s="5" t="s">
        <v>9</v>
      </c>
      <c r="F922" s="5" t="s">
        <v>45</v>
      </c>
      <c r="G922" s="5" t="s">
        <v>16</v>
      </c>
      <c r="H922" s="5" t="s">
        <v>9</v>
      </c>
      <c r="I922" s="360" t="s">
        <v>7937</v>
      </c>
      <c r="K922" s="5" t="s">
        <v>89</v>
      </c>
      <c r="L922" s="5" t="s">
        <v>207</v>
      </c>
      <c r="M922" s="5" t="s">
        <v>15306</v>
      </c>
      <c r="N922" s="5" t="s">
        <v>11894</v>
      </c>
      <c r="O922" s="5" t="s">
        <v>15255</v>
      </c>
      <c r="P922" s="5" t="s">
        <v>14617</v>
      </c>
      <c r="Q922" s="5">
        <v>24744555</v>
      </c>
      <c r="R922" s="5">
        <v>24744555</v>
      </c>
      <c r="S922" t="s">
        <v>42</v>
      </c>
      <c r="T922" t="s">
        <v>4820</v>
      </c>
      <c r="U922" t="s">
        <v>17634</v>
      </c>
      <c r="V922" t="s">
        <v>7057</v>
      </c>
    </row>
    <row r="923" spans="1:22" ht="15" x14ac:dyDescent="0.35">
      <c r="A923" s="5" t="s">
        <v>6649</v>
      </c>
      <c r="B923" s="344" t="s">
        <v>6650</v>
      </c>
      <c r="C923" s="5" t="s">
        <v>8256</v>
      </c>
      <c r="D923" s="5" t="s">
        <v>207</v>
      </c>
      <c r="E923" s="5" t="s">
        <v>10</v>
      </c>
      <c r="F923" s="5" t="s">
        <v>45</v>
      </c>
      <c r="G923" s="5" t="s">
        <v>16</v>
      </c>
      <c r="H923" s="5" t="s">
        <v>11</v>
      </c>
      <c r="I923" s="360" t="s">
        <v>7939</v>
      </c>
      <c r="K923" s="5" t="s">
        <v>89</v>
      </c>
      <c r="L923" s="5" t="s">
        <v>207</v>
      </c>
      <c r="M923" s="5" t="s">
        <v>11581</v>
      </c>
      <c r="N923" s="5" t="s">
        <v>6995</v>
      </c>
      <c r="O923" s="5" t="s">
        <v>15255</v>
      </c>
      <c r="P923" s="5" t="s">
        <v>15720</v>
      </c>
      <c r="Q923" s="5">
        <v>24040008</v>
      </c>
      <c r="S923" t="s">
        <v>42</v>
      </c>
      <c r="T923" t="s">
        <v>6994</v>
      </c>
      <c r="U923" t="s">
        <v>17635</v>
      </c>
      <c r="V923" t="s">
        <v>6995</v>
      </c>
    </row>
    <row r="924" spans="1:22" ht="15" x14ac:dyDescent="0.35">
      <c r="A924" s="5" t="s">
        <v>5923</v>
      </c>
      <c r="B924" s="344" t="s">
        <v>2275</v>
      </c>
      <c r="C924" s="5" t="s">
        <v>6953</v>
      </c>
      <c r="D924" s="5" t="s">
        <v>207</v>
      </c>
      <c r="E924" s="5" t="s">
        <v>8</v>
      </c>
      <c r="F924" s="5" t="s">
        <v>45</v>
      </c>
      <c r="G924" s="5" t="s">
        <v>16</v>
      </c>
      <c r="H924" s="5" t="s">
        <v>6</v>
      </c>
      <c r="I924" s="360" t="s">
        <v>7934</v>
      </c>
      <c r="K924" s="5" t="s">
        <v>89</v>
      </c>
      <c r="L924" s="5" t="s">
        <v>207</v>
      </c>
      <c r="M924" s="5" t="s">
        <v>12489</v>
      </c>
      <c r="N924" s="5" t="s">
        <v>985</v>
      </c>
      <c r="O924" s="5" t="s">
        <v>15255</v>
      </c>
      <c r="P924" s="5" t="s">
        <v>13024</v>
      </c>
      <c r="Q924" s="5">
        <v>24609893</v>
      </c>
      <c r="S924" t="s">
        <v>42</v>
      </c>
      <c r="T924" t="s">
        <v>6952</v>
      </c>
      <c r="U924" t="s">
        <v>17636</v>
      </c>
      <c r="V924" t="s">
        <v>6953</v>
      </c>
    </row>
    <row r="925" spans="1:22" ht="15" x14ac:dyDescent="0.35">
      <c r="A925" s="5" t="s">
        <v>11362</v>
      </c>
      <c r="B925" s="344" t="s">
        <v>9662</v>
      </c>
      <c r="C925" s="5" t="s">
        <v>11363</v>
      </c>
      <c r="D925" s="5" t="s">
        <v>207</v>
      </c>
      <c r="E925" s="5" t="s">
        <v>14</v>
      </c>
      <c r="F925" s="5" t="s">
        <v>45</v>
      </c>
      <c r="G925" s="5" t="s">
        <v>208</v>
      </c>
      <c r="H925" s="5" t="s">
        <v>9</v>
      </c>
      <c r="I925" s="360" t="s">
        <v>7970</v>
      </c>
      <c r="K925" s="5" t="s">
        <v>89</v>
      </c>
      <c r="L925" s="5" t="s">
        <v>209</v>
      </c>
      <c r="M925" s="5" t="s">
        <v>91</v>
      </c>
      <c r="N925" s="5" t="s">
        <v>672</v>
      </c>
      <c r="O925" s="5" t="s">
        <v>15255</v>
      </c>
      <c r="P925" s="5" t="s">
        <v>12307</v>
      </c>
      <c r="Q925" s="5">
        <v>41051038</v>
      </c>
      <c r="S925" t="s">
        <v>42</v>
      </c>
      <c r="T925" t="s">
        <v>1367</v>
      </c>
      <c r="U925" t="s">
        <v>17637</v>
      </c>
      <c r="V925" t="s">
        <v>11363</v>
      </c>
    </row>
    <row r="926" spans="1:22" ht="15" x14ac:dyDescent="0.35">
      <c r="A926" s="5" t="s">
        <v>2682</v>
      </c>
      <c r="B926" s="344" t="s">
        <v>2683</v>
      </c>
      <c r="C926" s="5" t="s">
        <v>8313</v>
      </c>
      <c r="D926" s="5" t="s">
        <v>207</v>
      </c>
      <c r="E926" s="5" t="s">
        <v>6</v>
      </c>
      <c r="F926" s="5" t="s">
        <v>45</v>
      </c>
      <c r="G926" s="5" t="s">
        <v>837</v>
      </c>
      <c r="H926" s="5" t="s">
        <v>8</v>
      </c>
      <c r="I926" s="360" t="s">
        <v>11208</v>
      </c>
      <c r="K926" s="5" t="s">
        <v>89</v>
      </c>
      <c r="L926" s="5" t="s">
        <v>2479</v>
      </c>
      <c r="M926" s="5" t="s">
        <v>2706</v>
      </c>
      <c r="N926" s="5" t="s">
        <v>2219</v>
      </c>
      <c r="O926" s="5" t="s">
        <v>15255</v>
      </c>
      <c r="P926" s="5" t="s">
        <v>13657</v>
      </c>
      <c r="Q926" s="5">
        <v>87450413</v>
      </c>
      <c r="S926" t="s">
        <v>42</v>
      </c>
      <c r="T926" t="s">
        <v>917</v>
      </c>
      <c r="U926" t="s">
        <v>17638</v>
      </c>
      <c r="V926" t="s">
        <v>8313</v>
      </c>
    </row>
    <row r="927" spans="1:22" ht="15" x14ac:dyDescent="0.35">
      <c r="A927" s="5" t="s">
        <v>5729</v>
      </c>
      <c r="B927" s="344" t="s">
        <v>1974</v>
      </c>
      <c r="C927" s="5" t="s">
        <v>5730</v>
      </c>
      <c r="D927" s="5" t="s">
        <v>207</v>
      </c>
      <c r="E927" s="5" t="s">
        <v>7</v>
      </c>
      <c r="F927" s="5" t="s">
        <v>45</v>
      </c>
      <c r="G927" s="5" t="s">
        <v>16</v>
      </c>
      <c r="H927" s="5" t="s">
        <v>7</v>
      </c>
      <c r="I927" s="360" t="s">
        <v>7935</v>
      </c>
      <c r="K927" s="5" t="s">
        <v>89</v>
      </c>
      <c r="L927" s="5" t="s">
        <v>207</v>
      </c>
      <c r="M927" s="5" t="s">
        <v>11578</v>
      </c>
      <c r="N927" s="5" t="s">
        <v>5730</v>
      </c>
      <c r="O927" s="5" t="s">
        <v>15255</v>
      </c>
      <c r="P927" s="5" t="s">
        <v>15637</v>
      </c>
      <c r="Q927" s="5">
        <v>24755417</v>
      </c>
      <c r="R927" s="5">
        <v>24757090</v>
      </c>
      <c r="S927" t="s">
        <v>42</v>
      </c>
      <c r="T927" t="s">
        <v>4529</v>
      </c>
      <c r="U927" t="s">
        <v>17639</v>
      </c>
      <c r="V927" t="s">
        <v>5730</v>
      </c>
    </row>
    <row r="928" spans="1:22" ht="15" x14ac:dyDescent="0.35">
      <c r="A928" s="5" t="s">
        <v>2584</v>
      </c>
      <c r="B928" s="344" t="s">
        <v>1122</v>
      </c>
      <c r="C928" s="5" t="s">
        <v>326</v>
      </c>
      <c r="D928" s="5" t="s">
        <v>207</v>
      </c>
      <c r="E928" s="5" t="s">
        <v>8</v>
      </c>
      <c r="F928" s="5" t="s">
        <v>45</v>
      </c>
      <c r="G928" s="5" t="s">
        <v>16</v>
      </c>
      <c r="H928" s="5" t="s">
        <v>6</v>
      </c>
      <c r="I928" s="360" t="s">
        <v>7934</v>
      </c>
      <c r="K928" s="5" t="s">
        <v>89</v>
      </c>
      <c r="L928" s="5" t="s">
        <v>207</v>
      </c>
      <c r="M928" s="5" t="s">
        <v>12489</v>
      </c>
      <c r="N928" s="5" t="s">
        <v>326</v>
      </c>
      <c r="O928" s="5" t="s">
        <v>15255</v>
      </c>
      <c r="P928" s="5" t="s">
        <v>7594</v>
      </c>
      <c r="Q928" s="5">
        <v>24607598</v>
      </c>
      <c r="R928" s="5">
        <v>24600853</v>
      </c>
      <c r="S928" t="s">
        <v>42</v>
      </c>
      <c r="T928" t="s">
        <v>819</v>
      </c>
      <c r="U928" t="s">
        <v>17640</v>
      </c>
      <c r="V928" t="s">
        <v>326</v>
      </c>
    </row>
    <row r="929" spans="1:22" ht="15" x14ac:dyDescent="0.35">
      <c r="A929" s="5" t="s">
        <v>9877</v>
      </c>
      <c r="B929" s="344" t="s">
        <v>6943</v>
      </c>
      <c r="C929" s="5" t="s">
        <v>2991</v>
      </c>
      <c r="D929" s="5" t="s">
        <v>207</v>
      </c>
      <c r="E929" s="5" t="s">
        <v>10</v>
      </c>
      <c r="F929" s="5" t="s">
        <v>45</v>
      </c>
      <c r="G929" s="5" t="s">
        <v>16</v>
      </c>
      <c r="H929" s="5" t="s">
        <v>11</v>
      </c>
      <c r="I929" s="360" t="s">
        <v>7939</v>
      </c>
      <c r="K929" s="5" t="s">
        <v>89</v>
      </c>
      <c r="L929" s="5" t="s">
        <v>207</v>
      </c>
      <c r="M929" s="5" t="s">
        <v>11581</v>
      </c>
      <c r="N929" s="5" t="s">
        <v>2710</v>
      </c>
      <c r="O929" s="5" t="s">
        <v>15255</v>
      </c>
      <c r="P929" s="5" t="s">
        <v>13658</v>
      </c>
      <c r="Q929" s="5">
        <v>86855249</v>
      </c>
      <c r="S929" t="s">
        <v>42</v>
      </c>
      <c r="T929" t="s">
        <v>2990</v>
      </c>
      <c r="U929" t="s">
        <v>17641</v>
      </c>
      <c r="V929" t="s">
        <v>2991</v>
      </c>
    </row>
    <row r="930" spans="1:22" ht="15" x14ac:dyDescent="0.35">
      <c r="A930" s="5" t="s">
        <v>2952</v>
      </c>
      <c r="B930" s="344" t="s">
        <v>2954</v>
      </c>
      <c r="C930" s="5" t="s">
        <v>2953</v>
      </c>
      <c r="D930" s="5" t="s">
        <v>207</v>
      </c>
      <c r="E930" s="5" t="s">
        <v>6</v>
      </c>
      <c r="F930" s="5" t="s">
        <v>45</v>
      </c>
      <c r="G930" s="5" t="s">
        <v>837</v>
      </c>
      <c r="H930" s="5" t="s">
        <v>8</v>
      </c>
      <c r="I930" s="360" t="s">
        <v>11208</v>
      </c>
      <c r="K930" s="5" t="s">
        <v>89</v>
      </c>
      <c r="L930" s="5" t="s">
        <v>2479</v>
      </c>
      <c r="M930" s="5" t="s">
        <v>2706</v>
      </c>
      <c r="N930" s="5" t="s">
        <v>2953</v>
      </c>
      <c r="O930" s="5" t="s">
        <v>15255</v>
      </c>
      <c r="P930" s="5" t="s">
        <v>8453</v>
      </c>
      <c r="Q930" s="5">
        <v>84364960</v>
      </c>
      <c r="R930" s="5">
        <v>84364960</v>
      </c>
      <c r="S930" t="s">
        <v>42</v>
      </c>
      <c r="T930" t="s">
        <v>6642</v>
      </c>
      <c r="U930" t="s">
        <v>17642</v>
      </c>
      <c r="V930" t="s">
        <v>2953</v>
      </c>
    </row>
    <row r="931" spans="1:22" ht="15" x14ac:dyDescent="0.35">
      <c r="A931" s="5" t="s">
        <v>2261</v>
      </c>
      <c r="B931" s="344" t="s">
        <v>1789</v>
      </c>
      <c r="C931" s="5" t="s">
        <v>196</v>
      </c>
      <c r="D931" s="5" t="s">
        <v>207</v>
      </c>
      <c r="E931" s="5" t="s">
        <v>12</v>
      </c>
      <c r="F931" s="5" t="s">
        <v>45</v>
      </c>
      <c r="G931" s="5" t="s">
        <v>16</v>
      </c>
      <c r="H931" s="5" t="s">
        <v>20</v>
      </c>
      <c r="I931" s="360" t="s">
        <v>7944</v>
      </c>
      <c r="K931" s="5" t="s">
        <v>89</v>
      </c>
      <c r="L931" s="5" t="s">
        <v>207</v>
      </c>
      <c r="M931" s="5" t="s">
        <v>13028</v>
      </c>
      <c r="N931" s="5" t="s">
        <v>196</v>
      </c>
      <c r="O931" s="5" t="s">
        <v>15255</v>
      </c>
      <c r="P931" s="5" t="s">
        <v>15974</v>
      </c>
      <c r="Q931" s="5">
        <v>73003743</v>
      </c>
      <c r="S931" t="s">
        <v>42</v>
      </c>
      <c r="T931" t="s">
        <v>1297</v>
      </c>
      <c r="U931" t="s">
        <v>17643</v>
      </c>
      <c r="V931" t="s">
        <v>196</v>
      </c>
    </row>
    <row r="932" spans="1:22" ht="15" x14ac:dyDescent="0.35">
      <c r="A932" s="5" t="s">
        <v>8277</v>
      </c>
      <c r="B932" s="344" t="s">
        <v>8278</v>
      </c>
      <c r="C932" s="5" t="s">
        <v>8279</v>
      </c>
      <c r="D932" s="5" t="s">
        <v>207</v>
      </c>
      <c r="E932" s="5" t="s">
        <v>20</v>
      </c>
      <c r="F932" s="5" t="s">
        <v>45</v>
      </c>
      <c r="G932" s="5" t="s">
        <v>16</v>
      </c>
      <c r="H932" s="5" t="s">
        <v>21</v>
      </c>
      <c r="I932" s="360" t="s">
        <v>7945</v>
      </c>
      <c r="K932" s="5" t="s">
        <v>89</v>
      </c>
      <c r="L932" s="5" t="s">
        <v>207</v>
      </c>
      <c r="M932" s="5" t="s">
        <v>302</v>
      </c>
      <c r="N932" s="5" t="s">
        <v>11910</v>
      </c>
      <c r="O932" s="5" t="s">
        <v>15255</v>
      </c>
      <c r="P932" s="5" t="s">
        <v>11911</v>
      </c>
      <c r="Q932" s="5">
        <v>24780607</v>
      </c>
      <c r="S932" t="s">
        <v>42</v>
      </c>
      <c r="T932" t="s">
        <v>2256</v>
      </c>
      <c r="U932" t="s">
        <v>17644</v>
      </c>
      <c r="V932" t="s">
        <v>8279</v>
      </c>
    </row>
    <row r="933" spans="1:22" ht="15" x14ac:dyDescent="0.35">
      <c r="A933" s="5" t="s">
        <v>2494</v>
      </c>
      <c r="B933" s="344" t="s">
        <v>6430</v>
      </c>
      <c r="C933" s="5" t="s">
        <v>1811</v>
      </c>
      <c r="D933" s="5" t="s">
        <v>207</v>
      </c>
      <c r="E933" s="5" t="s">
        <v>6</v>
      </c>
      <c r="F933" s="5" t="s">
        <v>45</v>
      </c>
      <c r="G933" s="5" t="s">
        <v>837</v>
      </c>
      <c r="H933" s="5" t="s">
        <v>6</v>
      </c>
      <c r="I933" s="360" t="s">
        <v>10314</v>
      </c>
      <c r="K933" s="5" t="s">
        <v>89</v>
      </c>
      <c r="L933" s="5" t="s">
        <v>2479</v>
      </c>
      <c r="M933" s="5" t="s">
        <v>2479</v>
      </c>
      <c r="N933" s="5" t="s">
        <v>1811</v>
      </c>
      <c r="O933" s="5" t="s">
        <v>15255</v>
      </c>
      <c r="P933" s="5" t="s">
        <v>12098</v>
      </c>
      <c r="S933" t="s">
        <v>42</v>
      </c>
      <c r="T933" t="s">
        <v>2411</v>
      </c>
      <c r="U933" t="s">
        <v>17645</v>
      </c>
      <c r="V933" t="s">
        <v>1811</v>
      </c>
    </row>
    <row r="934" spans="1:22" ht="15" x14ac:dyDescent="0.35">
      <c r="A934" s="5" t="s">
        <v>10406</v>
      </c>
      <c r="B934" s="344" t="s">
        <v>7029</v>
      </c>
      <c r="C934" s="5" t="s">
        <v>249</v>
      </c>
      <c r="D934" s="5" t="s">
        <v>207</v>
      </c>
      <c r="E934" s="5" t="s">
        <v>16</v>
      </c>
      <c r="F934" s="5" t="s">
        <v>45</v>
      </c>
      <c r="G934" s="5" t="s">
        <v>208</v>
      </c>
      <c r="H934" s="5" t="s">
        <v>8</v>
      </c>
      <c r="I934" s="360" t="s">
        <v>7969</v>
      </c>
      <c r="K934" s="5" t="s">
        <v>89</v>
      </c>
      <c r="L934" s="5" t="s">
        <v>209</v>
      </c>
      <c r="M934" s="5" t="s">
        <v>14520</v>
      </c>
      <c r="N934" s="5" t="s">
        <v>249</v>
      </c>
      <c r="O934" s="5" t="s">
        <v>15255</v>
      </c>
      <c r="P934" s="5" t="s">
        <v>14883</v>
      </c>
      <c r="Q934" s="5">
        <v>41051061</v>
      </c>
      <c r="R934" s="5">
        <v>84945043</v>
      </c>
      <c r="S934" t="s">
        <v>42</v>
      </c>
      <c r="T934" t="s">
        <v>1651</v>
      </c>
      <c r="U934" t="s">
        <v>17646</v>
      </c>
      <c r="V934" t="s">
        <v>249</v>
      </c>
    </row>
    <row r="935" spans="1:22" ht="15" x14ac:dyDescent="0.35">
      <c r="A935" s="5" t="s">
        <v>2684</v>
      </c>
      <c r="B935" s="344" t="s">
        <v>2686</v>
      </c>
      <c r="C935" s="5" t="s">
        <v>2685</v>
      </c>
      <c r="D935" s="5" t="s">
        <v>207</v>
      </c>
      <c r="E935" s="5" t="s">
        <v>10</v>
      </c>
      <c r="F935" s="5" t="s">
        <v>45</v>
      </c>
      <c r="G935" s="5" t="s">
        <v>16</v>
      </c>
      <c r="H935" s="5" t="s">
        <v>11</v>
      </c>
      <c r="I935" s="360" t="s">
        <v>7939</v>
      </c>
      <c r="K935" s="5" t="s">
        <v>89</v>
      </c>
      <c r="L935" s="5" t="s">
        <v>207</v>
      </c>
      <c r="M935" s="5" t="s">
        <v>11581</v>
      </c>
      <c r="N935" s="5" t="s">
        <v>11896</v>
      </c>
      <c r="O935" s="5" t="s">
        <v>15255</v>
      </c>
      <c r="P935" s="5" t="s">
        <v>10849</v>
      </c>
      <c r="Q935" s="5">
        <v>24734795</v>
      </c>
      <c r="S935" t="s">
        <v>42</v>
      </c>
      <c r="T935" t="s">
        <v>942</v>
      </c>
      <c r="U935" t="s">
        <v>17647</v>
      </c>
      <c r="V935" t="s">
        <v>2685</v>
      </c>
    </row>
    <row r="936" spans="1:22" ht="15" x14ac:dyDescent="0.35">
      <c r="A936" s="5" t="s">
        <v>10407</v>
      </c>
      <c r="B936" s="344" t="s">
        <v>3052</v>
      </c>
      <c r="C936" s="5" t="s">
        <v>181</v>
      </c>
      <c r="D936" s="5" t="s">
        <v>9818</v>
      </c>
      <c r="E936" s="5" t="s">
        <v>10</v>
      </c>
      <c r="F936" s="5" t="s">
        <v>45</v>
      </c>
      <c r="G936" s="5" t="s">
        <v>189</v>
      </c>
      <c r="H936" s="5" t="s">
        <v>8</v>
      </c>
      <c r="I936" s="360" t="s">
        <v>7973</v>
      </c>
      <c r="K936" s="5" t="s">
        <v>89</v>
      </c>
      <c r="L936" s="5" t="s">
        <v>190</v>
      </c>
      <c r="M936" s="5" t="s">
        <v>14574</v>
      </c>
      <c r="N936" s="5" t="s">
        <v>181</v>
      </c>
      <c r="O936" s="5" t="s">
        <v>15255</v>
      </c>
      <c r="P936" s="5" t="s">
        <v>10840</v>
      </c>
      <c r="Q936" s="5">
        <v>41051106</v>
      </c>
      <c r="S936" t="s">
        <v>42</v>
      </c>
      <c r="T936" t="s">
        <v>3051</v>
      </c>
      <c r="U936" t="s">
        <v>17648</v>
      </c>
      <c r="V936" t="s">
        <v>181</v>
      </c>
    </row>
    <row r="937" spans="1:22" ht="15" x14ac:dyDescent="0.35">
      <c r="A937" s="5" t="s">
        <v>2881</v>
      </c>
      <c r="B937" s="344" t="s">
        <v>1798</v>
      </c>
      <c r="C937" s="5" t="s">
        <v>9873</v>
      </c>
      <c r="D937" s="5" t="s">
        <v>88</v>
      </c>
      <c r="E937" s="5" t="s">
        <v>15</v>
      </c>
      <c r="F937" s="5" t="s">
        <v>45</v>
      </c>
      <c r="G937" s="5" t="s">
        <v>7</v>
      </c>
      <c r="H937" s="5" t="s">
        <v>22</v>
      </c>
      <c r="I937" s="360" t="s">
        <v>7888</v>
      </c>
      <c r="K937" s="5" t="s">
        <v>89</v>
      </c>
      <c r="L937" s="5" t="s">
        <v>90</v>
      </c>
      <c r="M937" s="5" t="s">
        <v>15557</v>
      </c>
      <c r="N937" s="5" t="s">
        <v>11990</v>
      </c>
      <c r="O937" s="5" t="s">
        <v>15255</v>
      </c>
      <c r="P937" s="5" t="s">
        <v>14686</v>
      </c>
      <c r="Q937" s="5">
        <v>24797480</v>
      </c>
      <c r="R937" s="5">
        <v>24797480</v>
      </c>
      <c r="S937" t="s">
        <v>42</v>
      </c>
      <c r="T937" t="s">
        <v>2880</v>
      </c>
      <c r="U937" t="s">
        <v>17649</v>
      </c>
      <c r="V937" t="s">
        <v>9873</v>
      </c>
    </row>
    <row r="938" spans="1:22" ht="15" x14ac:dyDescent="0.35">
      <c r="A938" s="5" t="s">
        <v>6824</v>
      </c>
      <c r="B938" s="344" t="s">
        <v>6825</v>
      </c>
      <c r="C938" s="5" t="s">
        <v>451</v>
      </c>
      <c r="D938" s="5" t="s">
        <v>207</v>
      </c>
      <c r="E938" s="5" t="s">
        <v>16</v>
      </c>
      <c r="F938" s="5" t="s">
        <v>45</v>
      </c>
      <c r="G938" s="5" t="s">
        <v>208</v>
      </c>
      <c r="H938" s="5" t="s">
        <v>8</v>
      </c>
      <c r="I938" s="360" t="s">
        <v>7969</v>
      </c>
      <c r="K938" s="5" t="s">
        <v>89</v>
      </c>
      <c r="L938" s="5" t="s">
        <v>209</v>
      </c>
      <c r="M938" s="5" t="s">
        <v>14520</v>
      </c>
      <c r="N938" s="5" t="s">
        <v>451</v>
      </c>
      <c r="O938" s="5" t="s">
        <v>15255</v>
      </c>
      <c r="P938" s="5" t="s">
        <v>13035</v>
      </c>
      <c r="Q938" s="5">
        <v>89903213</v>
      </c>
      <c r="S938" t="s">
        <v>42</v>
      </c>
      <c r="T938" t="s">
        <v>2945</v>
      </c>
      <c r="U938" t="s">
        <v>17650</v>
      </c>
      <c r="V938" t="s">
        <v>451</v>
      </c>
    </row>
    <row r="939" spans="1:22" ht="15" x14ac:dyDescent="0.35">
      <c r="A939" s="5" t="s">
        <v>9268</v>
      </c>
      <c r="B939" s="344" t="s">
        <v>9269</v>
      </c>
      <c r="C939" s="5" t="s">
        <v>9270</v>
      </c>
      <c r="D939" s="5" t="s">
        <v>207</v>
      </c>
      <c r="E939" s="5" t="s">
        <v>6</v>
      </c>
      <c r="F939" s="5" t="s">
        <v>45</v>
      </c>
      <c r="G939" s="5" t="s">
        <v>837</v>
      </c>
      <c r="H939" s="5" t="s">
        <v>8</v>
      </c>
      <c r="I939" s="360" t="s">
        <v>11208</v>
      </c>
      <c r="K939" s="5" t="s">
        <v>89</v>
      </c>
      <c r="L939" s="5" t="s">
        <v>2479</v>
      </c>
      <c r="M939" s="5" t="s">
        <v>2706</v>
      </c>
      <c r="N939" s="5" t="s">
        <v>12220</v>
      </c>
      <c r="O939" s="5" t="s">
        <v>15255</v>
      </c>
      <c r="P939" s="5" t="s">
        <v>9416</v>
      </c>
      <c r="S939" t="s">
        <v>42</v>
      </c>
      <c r="T939" t="s">
        <v>8782</v>
      </c>
      <c r="U939" t="s">
        <v>17651</v>
      </c>
      <c r="V939" t="s">
        <v>16200</v>
      </c>
    </row>
    <row r="940" spans="1:22" ht="15" x14ac:dyDescent="0.35">
      <c r="A940" s="5" t="s">
        <v>2791</v>
      </c>
      <c r="B940" s="344" t="s">
        <v>1151</v>
      </c>
      <c r="C940" s="5" t="s">
        <v>2792</v>
      </c>
      <c r="D940" s="5" t="s">
        <v>207</v>
      </c>
      <c r="E940" s="5" t="s">
        <v>12</v>
      </c>
      <c r="F940" s="5" t="s">
        <v>45</v>
      </c>
      <c r="G940" s="5" t="s">
        <v>16</v>
      </c>
      <c r="H940" s="5" t="s">
        <v>20</v>
      </c>
      <c r="I940" s="360" t="s">
        <v>7944</v>
      </c>
      <c r="K940" s="5" t="s">
        <v>89</v>
      </c>
      <c r="L940" s="5" t="s">
        <v>207</v>
      </c>
      <c r="M940" s="5" t="s">
        <v>13028</v>
      </c>
      <c r="N940" s="5" t="s">
        <v>11583</v>
      </c>
      <c r="O940" s="5" t="s">
        <v>15255</v>
      </c>
      <c r="P940" s="5" t="s">
        <v>14410</v>
      </c>
      <c r="Q940" s="5">
        <v>24695305</v>
      </c>
      <c r="R940" s="5">
        <v>24695305</v>
      </c>
      <c r="S940" t="s">
        <v>42</v>
      </c>
      <c r="T940" t="s">
        <v>2790</v>
      </c>
      <c r="U940" t="s">
        <v>17652</v>
      </c>
      <c r="V940" t="s">
        <v>2792</v>
      </c>
    </row>
    <row r="941" spans="1:22" ht="15" x14ac:dyDescent="0.35">
      <c r="A941" s="5" t="s">
        <v>239</v>
      </c>
      <c r="B941" s="344" t="s">
        <v>241</v>
      </c>
      <c r="C941" s="5" t="s">
        <v>240</v>
      </c>
      <c r="D941" s="5" t="s">
        <v>207</v>
      </c>
      <c r="E941" s="5" t="s">
        <v>10</v>
      </c>
      <c r="F941" s="5" t="s">
        <v>45</v>
      </c>
      <c r="G941" s="5" t="s">
        <v>16</v>
      </c>
      <c r="H941" s="5" t="s">
        <v>20</v>
      </c>
      <c r="I941" s="360" t="s">
        <v>7944</v>
      </c>
      <c r="K941" s="5" t="s">
        <v>89</v>
      </c>
      <c r="L941" s="5" t="s">
        <v>207</v>
      </c>
      <c r="M941" s="5" t="s">
        <v>13028</v>
      </c>
      <c r="N941" s="5" t="s">
        <v>12123</v>
      </c>
      <c r="O941" s="5" t="s">
        <v>15255</v>
      </c>
      <c r="P941" s="5" t="s">
        <v>16075</v>
      </c>
      <c r="S941" t="s">
        <v>42</v>
      </c>
      <c r="T941" t="s">
        <v>7330</v>
      </c>
      <c r="U941" t="s">
        <v>17653</v>
      </c>
      <c r="V941" t="s">
        <v>240</v>
      </c>
    </row>
    <row r="942" spans="1:22" ht="15" x14ac:dyDescent="0.35">
      <c r="A942" s="5" t="s">
        <v>9929</v>
      </c>
      <c r="B942" s="344" t="s">
        <v>9619</v>
      </c>
      <c r="C942" s="5" t="s">
        <v>225</v>
      </c>
      <c r="D942" s="5" t="s">
        <v>207</v>
      </c>
      <c r="E942" s="5" t="s">
        <v>16</v>
      </c>
      <c r="F942" s="5" t="s">
        <v>45</v>
      </c>
      <c r="G942" s="5" t="s">
        <v>208</v>
      </c>
      <c r="H942" s="5" t="s">
        <v>8</v>
      </c>
      <c r="I942" s="360" t="s">
        <v>7969</v>
      </c>
      <c r="K942" s="5" t="s">
        <v>89</v>
      </c>
      <c r="L942" s="5" t="s">
        <v>209</v>
      </c>
      <c r="M942" s="5" t="s">
        <v>14520</v>
      </c>
      <c r="N942" s="5" t="s">
        <v>225</v>
      </c>
      <c r="O942" s="5" t="s">
        <v>15255</v>
      </c>
      <c r="P942" s="5" t="s">
        <v>16214</v>
      </c>
      <c r="Q942" s="5">
        <v>41051042</v>
      </c>
      <c r="S942" t="s">
        <v>42</v>
      </c>
      <c r="T942" t="s">
        <v>2947</v>
      </c>
      <c r="U942" t="s">
        <v>17654</v>
      </c>
      <c r="V942" t="s">
        <v>225</v>
      </c>
    </row>
    <row r="943" spans="1:22" ht="15" x14ac:dyDescent="0.35">
      <c r="A943" s="5" t="s">
        <v>10408</v>
      </c>
      <c r="B943" s="344" t="s">
        <v>7585</v>
      </c>
      <c r="C943" s="5" t="s">
        <v>10409</v>
      </c>
      <c r="D943" s="5" t="s">
        <v>9818</v>
      </c>
      <c r="E943" s="5" t="s">
        <v>10</v>
      </c>
      <c r="F943" s="5" t="s">
        <v>45</v>
      </c>
      <c r="G943" s="5" t="s">
        <v>189</v>
      </c>
      <c r="H943" s="5" t="s">
        <v>6</v>
      </c>
      <c r="I943" s="360" t="s">
        <v>7971</v>
      </c>
      <c r="K943" s="5" t="s">
        <v>89</v>
      </c>
      <c r="L943" s="5" t="s">
        <v>190</v>
      </c>
      <c r="M943" s="5" t="s">
        <v>153</v>
      </c>
      <c r="N943" s="5" t="s">
        <v>12260</v>
      </c>
      <c r="O943" s="5" t="s">
        <v>15255</v>
      </c>
      <c r="P943" s="5" t="s">
        <v>16281</v>
      </c>
      <c r="Q943" s="5">
        <v>83065976</v>
      </c>
      <c r="R943" s="5">
        <v>24640011</v>
      </c>
      <c r="S943" t="s">
        <v>42</v>
      </c>
      <c r="T943" t="s">
        <v>10454</v>
      </c>
      <c r="U943" t="s">
        <v>17655</v>
      </c>
      <c r="V943" t="s">
        <v>16287</v>
      </c>
    </row>
    <row r="944" spans="1:22" ht="15" x14ac:dyDescent="0.35">
      <c r="A944" s="5" t="s">
        <v>2585</v>
      </c>
      <c r="B944" s="344" t="s">
        <v>2586</v>
      </c>
      <c r="C944" s="5" t="s">
        <v>1350</v>
      </c>
      <c r="D944" s="5" t="s">
        <v>207</v>
      </c>
      <c r="E944" s="5" t="s">
        <v>208</v>
      </c>
      <c r="F944" s="5" t="s">
        <v>45</v>
      </c>
      <c r="G944" s="5" t="s">
        <v>16</v>
      </c>
      <c r="H944" s="5" t="s">
        <v>8</v>
      </c>
      <c r="I944" s="360" t="s">
        <v>7936</v>
      </c>
      <c r="K944" s="5" t="s">
        <v>89</v>
      </c>
      <c r="L944" s="5" t="s">
        <v>207</v>
      </c>
      <c r="M944" s="5" t="s">
        <v>11679</v>
      </c>
      <c r="N944" s="5" t="s">
        <v>1350</v>
      </c>
      <c r="O944" s="5" t="s">
        <v>15255</v>
      </c>
      <c r="P944" s="5" t="s">
        <v>14781</v>
      </c>
      <c r="Q944" s="5">
        <v>24609441</v>
      </c>
      <c r="R944" s="5">
        <v>24609441</v>
      </c>
      <c r="S944" t="s">
        <v>42</v>
      </c>
      <c r="T944" t="s">
        <v>935</v>
      </c>
      <c r="U944" t="s">
        <v>17656</v>
      </c>
      <c r="V944" t="s">
        <v>1350</v>
      </c>
    </row>
    <row r="945" spans="1:22" ht="15" x14ac:dyDescent="0.35">
      <c r="A945" s="5" t="s">
        <v>2469</v>
      </c>
      <c r="B945" s="344" t="s">
        <v>2470</v>
      </c>
      <c r="C945" s="5" t="s">
        <v>1514</v>
      </c>
      <c r="D945" s="5" t="s">
        <v>207</v>
      </c>
      <c r="E945" s="5" t="s">
        <v>6</v>
      </c>
      <c r="F945" s="5" t="s">
        <v>45</v>
      </c>
      <c r="G945" s="5" t="s">
        <v>16</v>
      </c>
      <c r="H945" s="5" t="s">
        <v>10</v>
      </c>
      <c r="I945" s="360" t="s">
        <v>7938</v>
      </c>
      <c r="K945" s="5" t="s">
        <v>89</v>
      </c>
      <c r="L945" s="5" t="s">
        <v>207</v>
      </c>
      <c r="M945" s="5" t="s">
        <v>2467</v>
      </c>
      <c r="N945" s="5" t="s">
        <v>1514</v>
      </c>
      <c r="O945" s="5" t="s">
        <v>15255</v>
      </c>
      <c r="P945" s="5" t="s">
        <v>10837</v>
      </c>
      <c r="Q945" s="5">
        <v>24722172</v>
      </c>
      <c r="R945" s="5">
        <v>24722172</v>
      </c>
      <c r="S945" t="s">
        <v>42</v>
      </c>
      <c r="T945" t="s">
        <v>1015</v>
      </c>
      <c r="U945" t="s">
        <v>17657</v>
      </c>
      <c r="V945" t="s">
        <v>1514</v>
      </c>
    </row>
    <row r="946" spans="1:22" ht="15" x14ac:dyDescent="0.35">
      <c r="A946" s="5" t="s">
        <v>8339</v>
      </c>
      <c r="B946" s="344" t="s">
        <v>8340</v>
      </c>
      <c r="C946" s="5" t="s">
        <v>1514</v>
      </c>
      <c r="D946" s="5" t="s">
        <v>9818</v>
      </c>
      <c r="E946" s="5" t="s">
        <v>10</v>
      </c>
      <c r="F946" s="5" t="s">
        <v>45</v>
      </c>
      <c r="G946" s="5" t="s">
        <v>189</v>
      </c>
      <c r="H946" s="5" t="s">
        <v>6</v>
      </c>
      <c r="I946" s="360" t="s">
        <v>7971</v>
      </c>
      <c r="K946" s="5" t="s">
        <v>89</v>
      </c>
      <c r="L946" s="5" t="s">
        <v>190</v>
      </c>
      <c r="M946" s="5" t="s">
        <v>153</v>
      </c>
      <c r="N946" s="5" t="s">
        <v>1514</v>
      </c>
      <c r="O946" s="5" t="s">
        <v>15255</v>
      </c>
      <c r="P946" s="5" t="s">
        <v>8456</v>
      </c>
      <c r="Q946" s="5">
        <v>24640668</v>
      </c>
      <c r="S946" t="s">
        <v>42</v>
      </c>
      <c r="T946" t="s">
        <v>8477</v>
      </c>
      <c r="U946" t="s">
        <v>17658</v>
      </c>
      <c r="V946" t="s">
        <v>1514</v>
      </c>
    </row>
    <row r="947" spans="1:22" ht="15" x14ac:dyDescent="0.35">
      <c r="A947" s="5" t="s">
        <v>11332</v>
      </c>
      <c r="B947" s="344" t="s">
        <v>7376</v>
      </c>
      <c r="C947" s="5" t="s">
        <v>11333</v>
      </c>
      <c r="D947" s="5" t="s">
        <v>9818</v>
      </c>
      <c r="E947" s="5" t="s">
        <v>10</v>
      </c>
      <c r="F947" s="5" t="s">
        <v>45</v>
      </c>
      <c r="G947" s="5" t="s">
        <v>16</v>
      </c>
      <c r="H947" s="5" t="s">
        <v>16</v>
      </c>
      <c r="I947" s="360" t="s">
        <v>7943</v>
      </c>
      <c r="K947" s="5" t="s">
        <v>89</v>
      </c>
      <c r="L947" s="5" t="s">
        <v>207</v>
      </c>
      <c r="M947" s="5" t="s">
        <v>3061</v>
      </c>
      <c r="N947" s="5" t="s">
        <v>11333</v>
      </c>
      <c r="O947" s="5" t="s">
        <v>15255</v>
      </c>
      <c r="P947" s="5" t="s">
        <v>14893</v>
      </c>
      <c r="Q947" s="5">
        <v>24640036</v>
      </c>
      <c r="S947" t="s">
        <v>42</v>
      </c>
      <c r="T947" t="s">
        <v>314</v>
      </c>
      <c r="U947" t="s">
        <v>17659</v>
      </c>
      <c r="V947" t="s">
        <v>11333</v>
      </c>
    </row>
    <row r="948" spans="1:22" ht="15" x14ac:dyDescent="0.35">
      <c r="A948" s="5" t="s">
        <v>2848</v>
      </c>
      <c r="B948" s="344" t="s">
        <v>2850</v>
      </c>
      <c r="C948" s="5" t="s">
        <v>2849</v>
      </c>
      <c r="D948" s="5" t="s">
        <v>207</v>
      </c>
      <c r="E948" s="5" t="s">
        <v>14</v>
      </c>
      <c r="F948" s="5" t="s">
        <v>45</v>
      </c>
      <c r="G948" s="5" t="s">
        <v>16</v>
      </c>
      <c r="H948" s="5" t="s">
        <v>22</v>
      </c>
      <c r="I948" s="360" t="s">
        <v>7946</v>
      </c>
      <c r="K948" s="5" t="s">
        <v>89</v>
      </c>
      <c r="L948" s="5" t="s">
        <v>207</v>
      </c>
      <c r="M948" s="5" t="s">
        <v>248</v>
      </c>
      <c r="N948" s="5" t="s">
        <v>2849</v>
      </c>
      <c r="O948" s="5" t="s">
        <v>15255</v>
      </c>
      <c r="P948" s="5" t="s">
        <v>15751</v>
      </c>
      <c r="Q948" s="5">
        <v>72984058</v>
      </c>
      <c r="R948" s="5">
        <v>24778391</v>
      </c>
      <c r="S948" t="s">
        <v>42</v>
      </c>
      <c r="T948" t="s">
        <v>1926</v>
      </c>
      <c r="U948" t="s">
        <v>17660</v>
      </c>
      <c r="V948" t="s">
        <v>2849</v>
      </c>
    </row>
    <row r="949" spans="1:22" ht="15" x14ac:dyDescent="0.35">
      <c r="A949" s="5" t="s">
        <v>7582</v>
      </c>
      <c r="B949" s="344" t="s">
        <v>7583</v>
      </c>
      <c r="C949" s="5" t="s">
        <v>1803</v>
      </c>
      <c r="D949" s="5" t="s">
        <v>207</v>
      </c>
      <c r="E949" s="5" t="s">
        <v>15</v>
      </c>
      <c r="F949" s="5" t="s">
        <v>45</v>
      </c>
      <c r="G949" s="5" t="s">
        <v>208</v>
      </c>
      <c r="H949" s="5" t="s">
        <v>8</v>
      </c>
      <c r="I949" s="360" t="s">
        <v>7969</v>
      </c>
      <c r="K949" s="5" t="s">
        <v>89</v>
      </c>
      <c r="L949" s="5" t="s">
        <v>209</v>
      </c>
      <c r="M949" s="5" t="s">
        <v>14520</v>
      </c>
      <c r="N949" s="5" t="s">
        <v>1803</v>
      </c>
      <c r="O949" s="5" t="s">
        <v>15255</v>
      </c>
      <c r="P949" s="5" t="s">
        <v>11776</v>
      </c>
      <c r="Q949" s="5">
        <v>41051133</v>
      </c>
      <c r="S949" t="s">
        <v>42</v>
      </c>
      <c r="T949" t="s">
        <v>2907</v>
      </c>
      <c r="U949" t="s">
        <v>17661</v>
      </c>
      <c r="V949" t="s">
        <v>1803</v>
      </c>
    </row>
    <row r="950" spans="1:22" ht="15" x14ac:dyDescent="0.35">
      <c r="A950" s="5" t="s">
        <v>15431</v>
      </c>
      <c r="B950" s="344" t="s">
        <v>13917</v>
      </c>
      <c r="C950" s="5" t="s">
        <v>1955</v>
      </c>
      <c r="D950" s="5" t="s">
        <v>207</v>
      </c>
      <c r="E950" s="5" t="s">
        <v>16</v>
      </c>
      <c r="F950" s="5" t="s">
        <v>45</v>
      </c>
      <c r="G950" s="5" t="s">
        <v>208</v>
      </c>
      <c r="H950" s="5" t="s">
        <v>9</v>
      </c>
      <c r="I950" s="360" t="s">
        <v>7970</v>
      </c>
      <c r="K950" s="5" t="s">
        <v>89</v>
      </c>
      <c r="L950" s="5" t="s">
        <v>209</v>
      </c>
      <c r="M950" s="5" t="s">
        <v>91</v>
      </c>
      <c r="N950" s="5" t="s">
        <v>1955</v>
      </c>
      <c r="O950" s="5" t="s">
        <v>15255</v>
      </c>
      <c r="P950" s="5" t="s">
        <v>16451</v>
      </c>
      <c r="Q950" s="5">
        <v>41051071</v>
      </c>
      <c r="R950" s="5">
        <v>72059193</v>
      </c>
      <c r="S950" t="s">
        <v>42</v>
      </c>
      <c r="T950" t="s">
        <v>2983</v>
      </c>
      <c r="U950" t="s">
        <v>17662</v>
      </c>
      <c r="V950" t="s">
        <v>1955</v>
      </c>
    </row>
    <row r="951" spans="1:22" ht="15" x14ac:dyDescent="0.35">
      <c r="A951" s="5" t="s">
        <v>2909</v>
      </c>
      <c r="B951" s="344" t="s">
        <v>2911</v>
      </c>
      <c r="C951" s="5" t="s">
        <v>2910</v>
      </c>
      <c r="D951" s="5" t="s">
        <v>9818</v>
      </c>
      <c r="E951" s="5" t="s">
        <v>14</v>
      </c>
      <c r="F951" s="5" t="s">
        <v>45</v>
      </c>
      <c r="G951" s="5" t="s">
        <v>208</v>
      </c>
      <c r="H951" s="5" t="s">
        <v>7</v>
      </c>
      <c r="I951" s="360" t="s">
        <v>7968</v>
      </c>
      <c r="K951" s="5" t="s">
        <v>89</v>
      </c>
      <c r="L951" s="5" t="s">
        <v>209</v>
      </c>
      <c r="M951" s="5" t="s">
        <v>11898</v>
      </c>
      <c r="N951" s="5" t="s">
        <v>11898</v>
      </c>
      <c r="O951" s="5" t="s">
        <v>15255</v>
      </c>
      <c r="P951" s="5" t="s">
        <v>10844</v>
      </c>
      <c r="Q951" s="5">
        <v>24711460</v>
      </c>
      <c r="R951" s="5">
        <v>24711460</v>
      </c>
      <c r="S951" t="s">
        <v>42</v>
      </c>
      <c r="T951" t="s">
        <v>2908</v>
      </c>
      <c r="U951" t="s">
        <v>17663</v>
      </c>
      <c r="V951" t="s">
        <v>2910</v>
      </c>
    </row>
    <row r="952" spans="1:22" ht="15" x14ac:dyDescent="0.35">
      <c r="A952" s="5" t="s">
        <v>5976</v>
      </c>
      <c r="B952" s="344" t="s">
        <v>5696</v>
      </c>
      <c r="C952" s="5" t="s">
        <v>5398</v>
      </c>
      <c r="D952" s="5" t="s">
        <v>9818</v>
      </c>
      <c r="E952" s="5" t="s">
        <v>14</v>
      </c>
      <c r="F952" s="5" t="s">
        <v>45</v>
      </c>
      <c r="G952" s="5" t="s">
        <v>208</v>
      </c>
      <c r="H952" s="5" t="s">
        <v>7</v>
      </c>
      <c r="I952" s="360" t="s">
        <v>7968</v>
      </c>
      <c r="K952" s="5" t="s">
        <v>89</v>
      </c>
      <c r="L952" s="5" t="s">
        <v>209</v>
      </c>
      <c r="M952" s="5" t="s">
        <v>11898</v>
      </c>
      <c r="N952" s="5" t="s">
        <v>5398</v>
      </c>
      <c r="O952" s="5" t="s">
        <v>15255</v>
      </c>
      <c r="P952" s="5" t="s">
        <v>16155</v>
      </c>
      <c r="Q952" s="5">
        <v>24711300</v>
      </c>
      <c r="S952" t="s">
        <v>42</v>
      </c>
      <c r="T952" t="s">
        <v>7424</v>
      </c>
      <c r="U952" t="s">
        <v>17664</v>
      </c>
      <c r="V952" t="s">
        <v>5398</v>
      </c>
    </row>
    <row r="953" spans="1:22" ht="15" x14ac:dyDescent="0.35">
      <c r="A953" s="5" t="s">
        <v>11441</v>
      </c>
      <c r="B953" s="344" t="s">
        <v>11442</v>
      </c>
      <c r="C953" s="5" t="s">
        <v>2978</v>
      </c>
      <c r="D953" s="5" t="s">
        <v>9818</v>
      </c>
      <c r="E953" s="5" t="s">
        <v>10</v>
      </c>
      <c r="F953" s="5" t="s">
        <v>45</v>
      </c>
      <c r="G953" s="5" t="s">
        <v>208</v>
      </c>
      <c r="H953" s="5" t="s">
        <v>9</v>
      </c>
      <c r="I953" s="360" t="s">
        <v>7970</v>
      </c>
      <c r="K953" s="5" t="s">
        <v>89</v>
      </c>
      <c r="L953" s="5" t="s">
        <v>209</v>
      </c>
      <c r="M953" s="5" t="s">
        <v>91</v>
      </c>
      <c r="N953" s="5" t="s">
        <v>2978</v>
      </c>
      <c r="O953" s="5" t="s">
        <v>15255</v>
      </c>
      <c r="P953" s="5" t="s">
        <v>16343</v>
      </c>
      <c r="Q953" s="5">
        <v>41051050</v>
      </c>
      <c r="S953" t="s">
        <v>42</v>
      </c>
      <c r="T953" t="s">
        <v>10658</v>
      </c>
      <c r="U953" t="s">
        <v>17665</v>
      </c>
      <c r="V953" t="s">
        <v>2978</v>
      </c>
    </row>
    <row r="954" spans="1:22" ht="15" x14ac:dyDescent="0.35">
      <c r="A954" s="5" t="s">
        <v>10410</v>
      </c>
      <c r="B954" s="344" t="s">
        <v>6928</v>
      </c>
      <c r="C954" s="5" t="s">
        <v>2676</v>
      </c>
      <c r="D954" s="5" t="s">
        <v>207</v>
      </c>
      <c r="E954" s="5" t="s">
        <v>15</v>
      </c>
      <c r="F954" s="5" t="s">
        <v>45</v>
      </c>
      <c r="G954" s="5" t="s">
        <v>208</v>
      </c>
      <c r="H954" s="5" t="s">
        <v>6</v>
      </c>
      <c r="I954" s="360" t="s">
        <v>7967</v>
      </c>
      <c r="K954" s="5" t="s">
        <v>89</v>
      </c>
      <c r="L954" s="5" t="s">
        <v>209</v>
      </c>
      <c r="M954" s="5" t="s">
        <v>209</v>
      </c>
      <c r="N954" s="5" t="s">
        <v>2676</v>
      </c>
      <c r="O954" s="5" t="s">
        <v>15255</v>
      </c>
      <c r="P954" s="5" t="s">
        <v>16258</v>
      </c>
      <c r="Q954" s="5">
        <v>41051070</v>
      </c>
      <c r="S954" t="s">
        <v>42</v>
      </c>
      <c r="T954" t="s">
        <v>10671</v>
      </c>
      <c r="U954" t="s">
        <v>17666</v>
      </c>
      <c r="V954" t="s">
        <v>2676</v>
      </c>
    </row>
    <row r="955" spans="1:22" ht="15" x14ac:dyDescent="0.35">
      <c r="A955" s="5" t="s">
        <v>7584</v>
      </c>
      <c r="B955" s="344" t="s">
        <v>7360</v>
      </c>
      <c r="C955" s="5" t="s">
        <v>2991</v>
      </c>
      <c r="D955" s="5" t="s">
        <v>207</v>
      </c>
      <c r="E955" s="5" t="s">
        <v>11</v>
      </c>
      <c r="F955" s="5" t="s">
        <v>45</v>
      </c>
      <c r="G955" s="5" t="s">
        <v>16</v>
      </c>
      <c r="H955" s="5" t="s">
        <v>12</v>
      </c>
      <c r="I955" s="360" t="s">
        <v>7940</v>
      </c>
      <c r="K955" s="5" t="s">
        <v>89</v>
      </c>
      <c r="L955" s="5" t="s">
        <v>207</v>
      </c>
      <c r="M955" s="5" t="s">
        <v>11624</v>
      </c>
      <c r="N955" s="5" t="s">
        <v>2991</v>
      </c>
      <c r="O955" s="5" t="s">
        <v>15255</v>
      </c>
      <c r="P955" s="5" t="s">
        <v>10201</v>
      </c>
      <c r="Q955" s="5">
        <v>24798381</v>
      </c>
      <c r="R955" s="5">
        <v>24798381</v>
      </c>
      <c r="S955" t="s">
        <v>42</v>
      </c>
      <c r="T955" t="s">
        <v>7585</v>
      </c>
      <c r="U955" t="s">
        <v>17667</v>
      </c>
      <c r="V955" t="s">
        <v>2991</v>
      </c>
    </row>
    <row r="956" spans="1:22" ht="15" x14ac:dyDescent="0.35">
      <c r="A956" s="5" t="s">
        <v>10411</v>
      </c>
      <c r="B956" s="344" t="s">
        <v>1305</v>
      </c>
      <c r="C956" s="5" t="s">
        <v>1304</v>
      </c>
      <c r="D956" s="5" t="s">
        <v>1063</v>
      </c>
      <c r="E956" s="5" t="s">
        <v>10</v>
      </c>
      <c r="F956" s="5" t="s">
        <v>42</v>
      </c>
      <c r="G956" s="5" t="s">
        <v>1064</v>
      </c>
      <c r="H956" s="5" t="s">
        <v>9</v>
      </c>
      <c r="I956" s="360" t="s">
        <v>7848</v>
      </c>
      <c r="K956" s="5" t="s">
        <v>43</v>
      </c>
      <c r="L956" s="5" t="s">
        <v>1063</v>
      </c>
      <c r="M956" s="5" t="s">
        <v>11537</v>
      </c>
      <c r="N956" s="5" t="s">
        <v>1304</v>
      </c>
      <c r="O956" s="5" t="s">
        <v>15255</v>
      </c>
      <c r="P956" s="5" t="s">
        <v>15958</v>
      </c>
      <c r="Q956" s="5">
        <v>27425074</v>
      </c>
      <c r="S956" t="s">
        <v>42</v>
      </c>
      <c r="T956" t="s">
        <v>1303</v>
      </c>
      <c r="U956" t="s">
        <v>17668</v>
      </c>
      <c r="V956" t="s">
        <v>1304</v>
      </c>
    </row>
    <row r="957" spans="1:22" ht="15" x14ac:dyDescent="0.35">
      <c r="A957" s="5" t="s">
        <v>10411</v>
      </c>
      <c r="B957" s="344" t="s">
        <v>10412</v>
      </c>
      <c r="C957" s="5" t="s">
        <v>2882</v>
      </c>
      <c r="D957" s="5" t="s">
        <v>207</v>
      </c>
      <c r="E957" s="5" t="s">
        <v>21</v>
      </c>
      <c r="F957" s="5" t="s">
        <v>45</v>
      </c>
      <c r="G957" s="5" t="s">
        <v>16</v>
      </c>
      <c r="H957" s="5" t="s">
        <v>20</v>
      </c>
      <c r="I957" s="360" t="s">
        <v>7944</v>
      </c>
      <c r="K957" s="5" t="s">
        <v>89</v>
      </c>
      <c r="L957" s="5" t="s">
        <v>207</v>
      </c>
      <c r="M957" s="5" t="s">
        <v>13028</v>
      </c>
      <c r="N957" s="5" t="s">
        <v>2882</v>
      </c>
      <c r="O957" s="5" t="s">
        <v>15255</v>
      </c>
      <c r="P957" s="5" t="s">
        <v>16308</v>
      </c>
      <c r="Q957" s="5">
        <v>70590937</v>
      </c>
      <c r="R957" s="5">
        <v>24673035</v>
      </c>
      <c r="S957" t="s">
        <v>42</v>
      </c>
      <c r="T957" t="s">
        <v>10864</v>
      </c>
      <c r="U957" t="s">
        <v>17669</v>
      </c>
      <c r="V957" t="s">
        <v>2882</v>
      </c>
    </row>
    <row r="958" spans="1:22" ht="15" x14ac:dyDescent="0.35">
      <c r="A958" s="5" t="s">
        <v>2807</v>
      </c>
      <c r="B958" s="344" t="s">
        <v>2808</v>
      </c>
      <c r="C958" s="5" t="s">
        <v>1514</v>
      </c>
      <c r="D958" s="5" t="s">
        <v>207</v>
      </c>
      <c r="E958" s="5" t="s">
        <v>12</v>
      </c>
      <c r="F958" s="5" t="s">
        <v>45</v>
      </c>
      <c r="G958" s="5" t="s">
        <v>16</v>
      </c>
      <c r="H958" s="5" t="s">
        <v>22</v>
      </c>
      <c r="I958" s="360" t="s">
        <v>7946</v>
      </c>
      <c r="K958" s="5" t="s">
        <v>89</v>
      </c>
      <c r="L958" s="5" t="s">
        <v>207</v>
      </c>
      <c r="M958" s="5" t="s">
        <v>248</v>
      </c>
      <c r="N958" s="5" t="s">
        <v>1514</v>
      </c>
      <c r="O958" s="5" t="s">
        <v>15255</v>
      </c>
      <c r="P958" s="5" t="s">
        <v>13659</v>
      </c>
      <c r="Q958" s="5">
        <v>24699547</v>
      </c>
      <c r="R958" s="5">
        <v>24699547</v>
      </c>
      <c r="S958" t="s">
        <v>42</v>
      </c>
      <c r="T958" t="s">
        <v>2453</v>
      </c>
      <c r="U958" t="s">
        <v>17670</v>
      </c>
      <c r="V958" t="s">
        <v>1514</v>
      </c>
    </row>
    <row r="959" spans="1:22" ht="15" x14ac:dyDescent="0.35">
      <c r="A959" s="5" t="s">
        <v>11334</v>
      </c>
      <c r="B959" s="344" t="s">
        <v>11335</v>
      </c>
      <c r="C959" s="5" t="s">
        <v>11336</v>
      </c>
      <c r="D959" s="5" t="s">
        <v>9818</v>
      </c>
      <c r="E959" s="5" t="s">
        <v>11</v>
      </c>
      <c r="F959" s="5" t="s">
        <v>45</v>
      </c>
      <c r="G959" s="5" t="s">
        <v>189</v>
      </c>
      <c r="H959" s="5" t="s">
        <v>6</v>
      </c>
      <c r="I959" s="360" t="s">
        <v>7971</v>
      </c>
      <c r="K959" s="5" t="s">
        <v>89</v>
      </c>
      <c r="L959" s="5" t="s">
        <v>190</v>
      </c>
      <c r="M959" s="5" t="s">
        <v>153</v>
      </c>
      <c r="N959" s="5" t="s">
        <v>11336</v>
      </c>
      <c r="O959" s="5" t="s">
        <v>15255</v>
      </c>
      <c r="P959" s="5" t="s">
        <v>12300</v>
      </c>
      <c r="Q959" s="5">
        <v>41051054</v>
      </c>
      <c r="R959" s="5">
        <v>41051054</v>
      </c>
      <c r="S959" t="s">
        <v>42</v>
      </c>
      <c r="T959" t="s">
        <v>8862</v>
      </c>
      <c r="U959" t="s">
        <v>17671</v>
      </c>
      <c r="V959" t="s">
        <v>11336</v>
      </c>
    </row>
    <row r="960" spans="1:22" ht="15" x14ac:dyDescent="0.35">
      <c r="A960" s="5" t="s">
        <v>2883</v>
      </c>
      <c r="B960" s="344" t="s">
        <v>2884</v>
      </c>
      <c r="C960" s="5" t="s">
        <v>248</v>
      </c>
      <c r="D960" s="5" t="s">
        <v>207</v>
      </c>
      <c r="E960" s="5" t="s">
        <v>22</v>
      </c>
      <c r="F960" s="5" t="s">
        <v>45</v>
      </c>
      <c r="G960" s="5" t="s">
        <v>16</v>
      </c>
      <c r="H960" s="5" t="s">
        <v>22</v>
      </c>
      <c r="I960" s="360" t="s">
        <v>7946</v>
      </c>
      <c r="K960" s="5" t="s">
        <v>89</v>
      </c>
      <c r="L960" s="5" t="s">
        <v>207</v>
      </c>
      <c r="M960" s="5" t="s">
        <v>248</v>
      </c>
      <c r="N960" s="5" t="s">
        <v>248</v>
      </c>
      <c r="O960" s="5" t="s">
        <v>15255</v>
      </c>
      <c r="P960" s="5" t="s">
        <v>16135</v>
      </c>
      <c r="Q960" s="5">
        <v>44107242</v>
      </c>
      <c r="S960" t="s">
        <v>42</v>
      </c>
      <c r="T960" t="s">
        <v>7398</v>
      </c>
      <c r="U960" t="s">
        <v>17672</v>
      </c>
      <c r="V960" t="s">
        <v>248</v>
      </c>
    </row>
    <row r="961" spans="1:22" ht="15" x14ac:dyDescent="0.35">
      <c r="A961" s="5" t="s">
        <v>11331</v>
      </c>
      <c r="B961" s="344" t="s">
        <v>10891</v>
      </c>
      <c r="C961" s="5" t="s">
        <v>166</v>
      </c>
      <c r="D961" s="5" t="s">
        <v>9818</v>
      </c>
      <c r="E961" s="5" t="s">
        <v>10</v>
      </c>
      <c r="F961" s="5" t="s">
        <v>45</v>
      </c>
      <c r="G961" s="5" t="s">
        <v>189</v>
      </c>
      <c r="H961" s="5" t="s">
        <v>6</v>
      </c>
      <c r="I961" s="360" t="s">
        <v>7971</v>
      </c>
      <c r="K961" s="5" t="s">
        <v>89</v>
      </c>
      <c r="L961" s="5" t="s">
        <v>190</v>
      </c>
      <c r="M961" s="5" t="s">
        <v>153</v>
      </c>
      <c r="N961" s="5" t="s">
        <v>166</v>
      </c>
      <c r="O961" s="5" t="s">
        <v>15255</v>
      </c>
      <c r="P961" s="5" t="s">
        <v>12298</v>
      </c>
      <c r="Q961" s="5">
        <v>41051080</v>
      </c>
      <c r="S961" t="s">
        <v>42</v>
      </c>
      <c r="T961" t="s">
        <v>1696</v>
      </c>
      <c r="U961" t="s">
        <v>17673</v>
      </c>
      <c r="V961" t="s">
        <v>166</v>
      </c>
    </row>
    <row r="962" spans="1:22" ht="15" x14ac:dyDescent="0.35">
      <c r="A962" s="5" t="s">
        <v>2471</v>
      </c>
      <c r="B962" s="344" t="s">
        <v>2473</v>
      </c>
      <c r="C962" s="5" t="s">
        <v>2472</v>
      </c>
      <c r="D962" s="5" t="s">
        <v>192</v>
      </c>
      <c r="E962" s="5" t="s">
        <v>6</v>
      </c>
      <c r="F962" s="5" t="s">
        <v>45</v>
      </c>
      <c r="G962" s="5" t="s">
        <v>6</v>
      </c>
      <c r="H962" s="5" t="s">
        <v>208</v>
      </c>
      <c r="I962" s="360" t="s">
        <v>7875</v>
      </c>
      <c r="K962" s="5" t="s">
        <v>89</v>
      </c>
      <c r="L962" s="5" t="s">
        <v>89</v>
      </c>
      <c r="M962" s="5" t="s">
        <v>192</v>
      </c>
      <c r="N962" s="5" t="s">
        <v>2472</v>
      </c>
      <c r="O962" s="5" t="s">
        <v>15255</v>
      </c>
      <c r="P962" s="5" t="s">
        <v>14595</v>
      </c>
      <c r="Q962" s="5">
        <v>24760356</v>
      </c>
      <c r="R962" s="5">
        <v>24760356</v>
      </c>
      <c r="S962" t="s">
        <v>42</v>
      </c>
      <c r="T962" t="s">
        <v>807</v>
      </c>
      <c r="U962" t="s">
        <v>17674</v>
      </c>
      <c r="V962" t="s">
        <v>2472</v>
      </c>
    </row>
    <row r="963" spans="1:22" ht="15" x14ac:dyDescent="0.35">
      <c r="A963" s="5" t="s">
        <v>2565</v>
      </c>
      <c r="B963" s="344" t="s">
        <v>174</v>
      </c>
      <c r="C963" s="5" t="s">
        <v>2566</v>
      </c>
      <c r="D963" s="5" t="s">
        <v>207</v>
      </c>
      <c r="E963" s="5" t="s">
        <v>7</v>
      </c>
      <c r="F963" s="5" t="s">
        <v>45</v>
      </c>
      <c r="G963" s="5" t="s">
        <v>16</v>
      </c>
      <c r="H963" s="5" t="s">
        <v>7</v>
      </c>
      <c r="I963" s="360" t="s">
        <v>7935</v>
      </c>
      <c r="K963" s="5" t="s">
        <v>89</v>
      </c>
      <c r="L963" s="5" t="s">
        <v>207</v>
      </c>
      <c r="M963" s="5" t="s">
        <v>11578</v>
      </c>
      <c r="N963" s="5" t="s">
        <v>11578</v>
      </c>
      <c r="O963" s="5" t="s">
        <v>15255</v>
      </c>
      <c r="P963" s="5" t="s">
        <v>10845</v>
      </c>
      <c r="Q963" s="5">
        <v>24755250</v>
      </c>
      <c r="R963" s="5">
        <v>24755250</v>
      </c>
      <c r="S963" t="s">
        <v>42</v>
      </c>
      <c r="T963" t="s">
        <v>2564</v>
      </c>
      <c r="U963" t="s">
        <v>17675</v>
      </c>
      <c r="V963" t="s">
        <v>2566</v>
      </c>
    </row>
    <row r="964" spans="1:22" ht="15" x14ac:dyDescent="0.35">
      <c r="A964" s="5" t="s">
        <v>2897</v>
      </c>
      <c r="B964" s="344" t="s">
        <v>2899</v>
      </c>
      <c r="C964" s="5" t="s">
        <v>2898</v>
      </c>
      <c r="D964" s="5" t="s">
        <v>207</v>
      </c>
      <c r="E964" s="5" t="s">
        <v>22</v>
      </c>
      <c r="F964" s="5" t="s">
        <v>45</v>
      </c>
      <c r="G964" s="5" t="s">
        <v>16</v>
      </c>
      <c r="H964" s="5" t="s">
        <v>22</v>
      </c>
      <c r="I964" s="360" t="s">
        <v>7946</v>
      </c>
      <c r="K964" s="5" t="s">
        <v>89</v>
      </c>
      <c r="L964" s="5" t="s">
        <v>207</v>
      </c>
      <c r="M964" s="5" t="s">
        <v>248</v>
      </c>
      <c r="N964" s="5" t="s">
        <v>2898</v>
      </c>
      <c r="O964" s="5" t="s">
        <v>15255</v>
      </c>
      <c r="P964" s="5" t="s">
        <v>8364</v>
      </c>
      <c r="Q964" s="5">
        <v>44030125</v>
      </c>
      <c r="S964" t="s">
        <v>42</v>
      </c>
      <c r="T964" t="s">
        <v>7311</v>
      </c>
      <c r="U964" t="s">
        <v>17676</v>
      </c>
      <c r="V964" t="s">
        <v>2898</v>
      </c>
    </row>
    <row r="965" spans="1:22" ht="15" x14ac:dyDescent="0.35">
      <c r="A965" s="5" t="s">
        <v>2626</v>
      </c>
      <c r="B965" s="344" t="s">
        <v>6391</v>
      </c>
      <c r="C965" s="5" t="s">
        <v>2627</v>
      </c>
      <c r="D965" s="5" t="s">
        <v>207</v>
      </c>
      <c r="E965" s="5" t="s">
        <v>9</v>
      </c>
      <c r="F965" s="5" t="s">
        <v>45</v>
      </c>
      <c r="G965" s="5" t="s">
        <v>16</v>
      </c>
      <c r="H965" s="5" t="s">
        <v>9</v>
      </c>
      <c r="I965" s="360" t="s">
        <v>7937</v>
      </c>
      <c r="K965" s="5" t="s">
        <v>89</v>
      </c>
      <c r="L965" s="5" t="s">
        <v>207</v>
      </c>
      <c r="M965" s="5" t="s">
        <v>15306</v>
      </c>
      <c r="N965" s="5" t="s">
        <v>2627</v>
      </c>
      <c r="O965" s="5" t="s">
        <v>15255</v>
      </c>
      <c r="P965" s="5" t="s">
        <v>11895</v>
      </c>
      <c r="Q965" s="5">
        <v>24748349</v>
      </c>
      <c r="R965" s="5">
        <v>24747041</v>
      </c>
      <c r="S965" t="s">
        <v>42</v>
      </c>
      <c r="T965" t="s">
        <v>922</v>
      </c>
      <c r="U965" t="s">
        <v>17677</v>
      </c>
      <c r="V965" t="s">
        <v>2627</v>
      </c>
    </row>
    <row r="966" spans="1:22" ht="15" x14ac:dyDescent="0.35">
      <c r="A966" s="5" t="s">
        <v>13503</v>
      </c>
      <c r="B966" s="344" t="s">
        <v>13504</v>
      </c>
      <c r="C966" s="5" t="s">
        <v>13505</v>
      </c>
      <c r="D966" s="5" t="s">
        <v>9818</v>
      </c>
      <c r="E966" s="5" t="s">
        <v>11</v>
      </c>
      <c r="F966" s="5" t="s">
        <v>45</v>
      </c>
      <c r="G966" s="5" t="s">
        <v>189</v>
      </c>
      <c r="H966" s="5" t="s">
        <v>7</v>
      </c>
      <c r="I966" s="360" t="s">
        <v>7972</v>
      </c>
      <c r="K966" s="5" t="s">
        <v>89</v>
      </c>
      <c r="L966" s="5" t="s">
        <v>190</v>
      </c>
      <c r="M966" s="5" t="s">
        <v>11679</v>
      </c>
      <c r="N966" s="5" t="s">
        <v>13660</v>
      </c>
      <c r="O966" s="5" t="s">
        <v>15255</v>
      </c>
      <c r="P966" s="5" t="s">
        <v>16285</v>
      </c>
      <c r="Q966" s="5">
        <v>41051115</v>
      </c>
      <c r="S966" t="s">
        <v>42</v>
      </c>
      <c r="T966" t="s">
        <v>711</v>
      </c>
      <c r="U966" t="s">
        <v>17678</v>
      </c>
      <c r="V966" t="s">
        <v>13505</v>
      </c>
    </row>
    <row r="967" spans="1:22" ht="15" x14ac:dyDescent="0.35">
      <c r="A967" s="5" t="s">
        <v>11355</v>
      </c>
      <c r="B967" s="344" t="s">
        <v>7240</v>
      </c>
      <c r="C967" s="5" t="s">
        <v>11356</v>
      </c>
      <c r="D967" s="5" t="s">
        <v>207</v>
      </c>
      <c r="E967" s="5" t="s">
        <v>20</v>
      </c>
      <c r="F967" s="5" t="s">
        <v>45</v>
      </c>
      <c r="G967" s="5" t="s">
        <v>16</v>
      </c>
      <c r="H967" s="5" t="s">
        <v>21</v>
      </c>
      <c r="I967" s="360" t="s">
        <v>7945</v>
      </c>
      <c r="K967" s="5" t="s">
        <v>89</v>
      </c>
      <c r="L967" s="5" t="s">
        <v>207</v>
      </c>
      <c r="M967" s="5" t="s">
        <v>302</v>
      </c>
      <c r="N967" s="5" t="s">
        <v>11356</v>
      </c>
      <c r="O967" s="5" t="s">
        <v>15255</v>
      </c>
      <c r="P967" s="5" t="s">
        <v>12305</v>
      </c>
      <c r="S967" t="s">
        <v>42</v>
      </c>
      <c r="T967" t="s">
        <v>2779</v>
      </c>
      <c r="U967" t="s">
        <v>17679</v>
      </c>
      <c r="V967" t="s">
        <v>11356</v>
      </c>
    </row>
    <row r="968" spans="1:22" ht="15" x14ac:dyDescent="0.35">
      <c r="A968" s="5" t="s">
        <v>8314</v>
      </c>
      <c r="B968" s="344" t="s">
        <v>8315</v>
      </c>
      <c r="C968" s="5" t="s">
        <v>2676</v>
      </c>
      <c r="D968" s="5" t="s">
        <v>9818</v>
      </c>
      <c r="E968" s="5" t="s">
        <v>10</v>
      </c>
      <c r="F968" s="5" t="s">
        <v>45</v>
      </c>
      <c r="G968" s="5" t="s">
        <v>189</v>
      </c>
      <c r="H968" s="5" t="s">
        <v>6</v>
      </c>
      <c r="I968" s="360" t="s">
        <v>7971</v>
      </c>
      <c r="K968" s="5" t="s">
        <v>89</v>
      </c>
      <c r="L968" s="5" t="s">
        <v>190</v>
      </c>
      <c r="M968" s="5" t="s">
        <v>153</v>
      </c>
      <c r="N968" s="5" t="s">
        <v>2676</v>
      </c>
      <c r="O968" s="5" t="s">
        <v>15255</v>
      </c>
      <c r="P968" s="5" t="s">
        <v>15944</v>
      </c>
      <c r="Q968" s="5">
        <v>22065048</v>
      </c>
      <c r="R968" s="5">
        <v>22065048</v>
      </c>
      <c r="S968" t="s">
        <v>42</v>
      </c>
      <c r="T968" t="s">
        <v>3072</v>
      </c>
      <c r="U968" t="s">
        <v>17680</v>
      </c>
      <c r="V968" t="s">
        <v>2676</v>
      </c>
    </row>
    <row r="969" spans="1:22" ht="15" x14ac:dyDescent="0.35">
      <c r="A969" s="5" t="s">
        <v>10413</v>
      </c>
      <c r="B969" s="344" t="s">
        <v>10414</v>
      </c>
      <c r="C969" s="5" t="s">
        <v>3080</v>
      </c>
      <c r="D969" s="5" t="s">
        <v>9818</v>
      </c>
      <c r="E969" s="5" t="s">
        <v>10</v>
      </c>
      <c r="F969" s="5" t="s">
        <v>45</v>
      </c>
      <c r="G969" s="5" t="s">
        <v>189</v>
      </c>
      <c r="H969" s="5" t="s">
        <v>6</v>
      </c>
      <c r="I969" s="360" t="s">
        <v>7971</v>
      </c>
      <c r="K969" s="5" t="s">
        <v>89</v>
      </c>
      <c r="L969" s="5" t="s">
        <v>190</v>
      </c>
      <c r="M969" s="5" t="s">
        <v>153</v>
      </c>
      <c r="N969" s="5" t="s">
        <v>3080</v>
      </c>
      <c r="O969" s="5" t="s">
        <v>15255</v>
      </c>
      <c r="P969" s="5" t="s">
        <v>10846</v>
      </c>
      <c r="Q969" s="5">
        <v>41051102</v>
      </c>
      <c r="S969" t="s">
        <v>42</v>
      </c>
      <c r="T969" t="s">
        <v>707</v>
      </c>
      <c r="U969" t="s">
        <v>17681</v>
      </c>
      <c r="V969" t="s">
        <v>3080</v>
      </c>
    </row>
    <row r="970" spans="1:22" ht="15" x14ac:dyDescent="0.35">
      <c r="A970" s="5" t="s">
        <v>11357</v>
      </c>
      <c r="B970" s="344" t="s">
        <v>11358</v>
      </c>
      <c r="C970" s="5" t="s">
        <v>249</v>
      </c>
      <c r="D970" s="5" t="s">
        <v>207</v>
      </c>
      <c r="E970" s="5" t="s">
        <v>16</v>
      </c>
      <c r="F970" s="5" t="s">
        <v>45</v>
      </c>
      <c r="G970" s="5" t="s">
        <v>208</v>
      </c>
      <c r="H970" s="5" t="s">
        <v>9</v>
      </c>
      <c r="I970" s="360" t="s">
        <v>7970</v>
      </c>
      <c r="K970" s="5" t="s">
        <v>89</v>
      </c>
      <c r="L970" s="5" t="s">
        <v>209</v>
      </c>
      <c r="M970" s="5" t="s">
        <v>91</v>
      </c>
      <c r="N970" s="5" t="s">
        <v>249</v>
      </c>
      <c r="O970" s="5" t="s">
        <v>15255</v>
      </c>
      <c r="P970" s="5" t="s">
        <v>13027</v>
      </c>
      <c r="Q970" s="5">
        <v>41051062</v>
      </c>
      <c r="S970" t="s">
        <v>42</v>
      </c>
      <c r="T970" t="s">
        <v>2988</v>
      </c>
      <c r="U970" t="s">
        <v>17682</v>
      </c>
      <c r="V970" t="s">
        <v>249</v>
      </c>
    </row>
    <row r="971" spans="1:22" ht="15" x14ac:dyDescent="0.35">
      <c r="A971" s="5" t="s">
        <v>11354</v>
      </c>
      <c r="B971" s="344" t="s">
        <v>7292</v>
      </c>
      <c r="C971" s="5" t="s">
        <v>2811</v>
      </c>
      <c r="D971" s="5" t="s">
        <v>207</v>
      </c>
      <c r="E971" s="5" t="s">
        <v>21</v>
      </c>
      <c r="F971" s="5" t="s">
        <v>45</v>
      </c>
      <c r="G971" s="5" t="s">
        <v>16</v>
      </c>
      <c r="H971" s="5" t="s">
        <v>20</v>
      </c>
      <c r="I971" s="360" t="s">
        <v>7944</v>
      </c>
      <c r="K971" s="5" t="s">
        <v>89</v>
      </c>
      <c r="L971" s="5" t="s">
        <v>207</v>
      </c>
      <c r="M971" s="5" t="s">
        <v>13028</v>
      </c>
      <c r="N971" s="5" t="s">
        <v>2811</v>
      </c>
      <c r="O971" s="5" t="s">
        <v>15255</v>
      </c>
      <c r="P971" s="5" t="s">
        <v>16335</v>
      </c>
      <c r="Q971" s="5">
        <v>71158915</v>
      </c>
      <c r="S971" t="s">
        <v>42</v>
      </c>
      <c r="T971" t="s">
        <v>2810</v>
      </c>
      <c r="U971" t="s">
        <v>17683</v>
      </c>
      <c r="V971" t="s">
        <v>2811</v>
      </c>
    </row>
    <row r="972" spans="1:22" ht="15" x14ac:dyDescent="0.35">
      <c r="A972" s="5" t="s">
        <v>2687</v>
      </c>
      <c r="B972" s="344" t="s">
        <v>2690</v>
      </c>
      <c r="C972" s="5" t="s">
        <v>2688</v>
      </c>
      <c r="D972" s="5" t="s">
        <v>207</v>
      </c>
      <c r="E972" s="5" t="s">
        <v>10</v>
      </c>
      <c r="F972" s="5" t="s">
        <v>45</v>
      </c>
      <c r="G972" s="5" t="s">
        <v>16</v>
      </c>
      <c r="H972" s="5" t="s">
        <v>11</v>
      </c>
      <c r="I972" s="360" t="s">
        <v>7939</v>
      </c>
      <c r="K972" s="5" t="s">
        <v>89</v>
      </c>
      <c r="L972" s="5" t="s">
        <v>207</v>
      </c>
      <c r="M972" s="5" t="s">
        <v>11581</v>
      </c>
      <c r="N972" s="5" t="s">
        <v>2688</v>
      </c>
      <c r="O972" s="5" t="s">
        <v>15255</v>
      </c>
      <c r="P972" s="5" t="s">
        <v>2689</v>
      </c>
      <c r="Q972" s="5">
        <v>24041192</v>
      </c>
      <c r="R972" s="5">
        <v>89085546</v>
      </c>
      <c r="S972" t="s">
        <v>42</v>
      </c>
      <c r="T972" t="s">
        <v>968</v>
      </c>
      <c r="U972" t="s">
        <v>17684</v>
      </c>
      <c r="V972" t="s">
        <v>2688</v>
      </c>
    </row>
    <row r="973" spans="1:22" ht="15" x14ac:dyDescent="0.35">
      <c r="A973" s="5" t="s">
        <v>2887</v>
      </c>
      <c r="B973" s="344" t="s">
        <v>2889</v>
      </c>
      <c r="C973" s="5" t="s">
        <v>2888</v>
      </c>
      <c r="D973" s="5" t="s">
        <v>207</v>
      </c>
      <c r="E973" s="5" t="s">
        <v>22</v>
      </c>
      <c r="F973" s="5" t="s">
        <v>45</v>
      </c>
      <c r="G973" s="5" t="s">
        <v>16</v>
      </c>
      <c r="H973" s="5" t="s">
        <v>22</v>
      </c>
      <c r="I973" s="360" t="s">
        <v>7946</v>
      </c>
      <c r="K973" s="5" t="s">
        <v>89</v>
      </c>
      <c r="L973" s="5" t="s">
        <v>207</v>
      </c>
      <c r="M973" s="5" t="s">
        <v>248</v>
      </c>
      <c r="N973" s="5" t="s">
        <v>153</v>
      </c>
      <c r="O973" s="5" t="s">
        <v>15255</v>
      </c>
      <c r="P973" s="5" t="s">
        <v>10847</v>
      </c>
      <c r="Q973" s="5">
        <v>72984064</v>
      </c>
      <c r="S973" t="s">
        <v>42</v>
      </c>
      <c r="T973" t="s">
        <v>6639</v>
      </c>
      <c r="U973" t="s">
        <v>17685</v>
      </c>
      <c r="V973" t="s">
        <v>2888</v>
      </c>
    </row>
    <row r="974" spans="1:22" ht="15" x14ac:dyDescent="0.35">
      <c r="A974" s="5" t="s">
        <v>12830</v>
      </c>
      <c r="B974" s="344" t="s">
        <v>11012</v>
      </c>
      <c r="C974" s="5" t="s">
        <v>12831</v>
      </c>
      <c r="D974" s="5" t="s">
        <v>207</v>
      </c>
      <c r="E974" s="5" t="s">
        <v>10</v>
      </c>
      <c r="F974" s="5" t="s">
        <v>45</v>
      </c>
      <c r="G974" s="5" t="s">
        <v>16</v>
      </c>
      <c r="H974" s="5" t="s">
        <v>20</v>
      </c>
      <c r="I974" s="360" t="s">
        <v>7944</v>
      </c>
      <c r="K974" s="5" t="s">
        <v>89</v>
      </c>
      <c r="L974" s="5" t="s">
        <v>207</v>
      </c>
      <c r="M974" s="5" t="s">
        <v>13028</v>
      </c>
      <c r="N974" s="5" t="s">
        <v>13028</v>
      </c>
      <c r="O974" s="5" t="s">
        <v>15255</v>
      </c>
      <c r="P974" s="5" t="s">
        <v>16378</v>
      </c>
      <c r="Q974" s="5">
        <v>73005811</v>
      </c>
      <c r="S974" t="s">
        <v>42</v>
      </c>
      <c r="T974" t="s">
        <v>320</v>
      </c>
      <c r="U974" t="s">
        <v>17686</v>
      </c>
      <c r="V974" t="s">
        <v>12831</v>
      </c>
    </row>
    <row r="975" spans="1:22" ht="15" x14ac:dyDescent="0.35">
      <c r="A975" s="5" t="s">
        <v>2813</v>
      </c>
      <c r="B975" s="344" t="s">
        <v>2815</v>
      </c>
      <c r="C975" s="5" t="s">
        <v>2814</v>
      </c>
      <c r="D975" s="5" t="s">
        <v>207</v>
      </c>
      <c r="E975" s="5" t="s">
        <v>12</v>
      </c>
      <c r="F975" s="5" t="s">
        <v>45</v>
      </c>
      <c r="G975" s="5" t="s">
        <v>16</v>
      </c>
      <c r="H975" s="5" t="s">
        <v>20</v>
      </c>
      <c r="I975" s="360" t="s">
        <v>7944</v>
      </c>
      <c r="K975" s="5" t="s">
        <v>89</v>
      </c>
      <c r="L975" s="5" t="s">
        <v>207</v>
      </c>
      <c r="M975" s="5" t="s">
        <v>13028</v>
      </c>
      <c r="N975" s="5" t="s">
        <v>2814</v>
      </c>
      <c r="O975" s="5" t="s">
        <v>15255</v>
      </c>
      <c r="P975" s="5" t="s">
        <v>13029</v>
      </c>
      <c r="Q975" s="5">
        <v>73007108</v>
      </c>
      <c r="S975" t="s">
        <v>42</v>
      </c>
      <c r="T975" t="s">
        <v>2812</v>
      </c>
      <c r="U975" t="s">
        <v>17687</v>
      </c>
      <c r="V975" t="s">
        <v>2814</v>
      </c>
    </row>
    <row r="976" spans="1:22" ht="15" x14ac:dyDescent="0.35">
      <c r="A976" s="5" t="s">
        <v>2498</v>
      </c>
      <c r="B976" s="344" t="s">
        <v>2500</v>
      </c>
      <c r="C976" s="5" t="s">
        <v>2499</v>
      </c>
      <c r="D976" s="5" t="s">
        <v>207</v>
      </c>
      <c r="E976" s="5" t="s">
        <v>6</v>
      </c>
      <c r="F976" s="5" t="s">
        <v>45</v>
      </c>
      <c r="G976" s="5" t="s">
        <v>837</v>
      </c>
      <c r="H976" s="5" t="s">
        <v>6</v>
      </c>
      <c r="I976" s="360" t="s">
        <v>10314</v>
      </c>
      <c r="K976" s="5" t="s">
        <v>89</v>
      </c>
      <c r="L976" s="5" t="s">
        <v>2479</v>
      </c>
      <c r="M976" s="5" t="s">
        <v>2479</v>
      </c>
      <c r="N976" s="5" t="s">
        <v>1365</v>
      </c>
      <c r="O976" s="5" t="s">
        <v>15255</v>
      </c>
      <c r="P976" s="5" t="s">
        <v>13043</v>
      </c>
      <c r="Q976" s="5">
        <v>24760772</v>
      </c>
      <c r="R976" s="5">
        <v>24760772</v>
      </c>
      <c r="S976" t="s">
        <v>42</v>
      </c>
      <c r="T976" t="s">
        <v>2386</v>
      </c>
      <c r="U976" t="s">
        <v>17688</v>
      </c>
      <c r="V976" t="s">
        <v>2499</v>
      </c>
    </row>
    <row r="977" spans="1:22" ht="15" x14ac:dyDescent="0.35">
      <c r="A977" s="5" t="s">
        <v>2743</v>
      </c>
      <c r="B977" s="344" t="s">
        <v>2744</v>
      </c>
      <c r="C977" s="5" t="s">
        <v>9871</v>
      </c>
      <c r="D977" s="5" t="s">
        <v>88</v>
      </c>
      <c r="E977" s="5" t="s">
        <v>15</v>
      </c>
      <c r="F977" s="5" t="s">
        <v>45</v>
      </c>
      <c r="G977" s="5" t="s">
        <v>7</v>
      </c>
      <c r="H977" s="5" t="s">
        <v>22</v>
      </c>
      <c r="I977" s="360" t="s">
        <v>7888</v>
      </c>
      <c r="K977" s="5" t="s">
        <v>89</v>
      </c>
      <c r="L977" s="5" t="s">
        <v>90</v>
      </c>
      <c r="M977" s="5" t="s">
        <v>15557</v>
      </c>
      <c r="N977" s="5" t="s">
        <v>9871</v>
      </c>
      <c r="O977" s="5" t="s">
        <v>15255</v>
      </c>
      <c r="P977" s="5" t="s">
        <v>14675</v>
      </c>
      <c r="Q977" s="5">
        <v>24691675</v>
      </c>
      <c r="R977" s="5">
        <v>24691675</v>
      </c>
      <c r="S977" t="s">
        <v>42</v>
      </c>
      <c r="T977" t="s">
        <v>6632</v>
      </c>
      <c r="U977" t="s">
        <v>17689</v>
      </c>
      <c r="V977" t="s">
        <v>9871</v>
      </c>
    </row>
    <row r="978" spans="1:22" ht="15" x14ac:dyDescent="0.35">
      <c r="A978" s="5" t="s">
        <v>2752</v>
      </c>
      <c r="B978" s="344" t="s">
        <v>2753</v>
      </c>
      <c r="C978" s="5" t="s">
        <v>9866</v>
      </c>
      <c r="D978" s="5" t="s">
        <v>88</v>
      </c>
      <c r="E978" s="5" t="s">
        <v>15</v>
      </c>
      <c r="F978" s="5" t="s">
        <v>45</v>
      </c>
      <c r="G978" s="5" t="s">
        <v>7</v>
      </c>
      <c r="H978" s="5" t="s">
        <v>22</v>
      </c>
      <c r="I978" s="360" t="s">
        <v>7888</v>
      </c>
      <c r="K978" s="5" t="s">
        <v>89</v>
      </c>
      <c r="L978" s="5" t="s">
        <v>90</v>
      </c>
      <c r="M978" s="5" t="s">
        <v>15557</v>
      </c>
      <c r="N978" s="5" t="s">
        <v>9866</v>
      </c>
      <c r="O978" s="5" t="s">
        <v>15255</v>
      </c>
      <c r="P978" s="5" t="s">
        <v>10102</v>
      </c>
      <c r="Q978" s="5">
        <v>24692638</v>
      </c>
      <c r="R978" s="5">
        <v>24692638</v>
      </c>
      <c r="S978" t="s">
        <v>42</v>
      </c>
      <c r="T978" t="s">
        <v>6633</v>
      </c>
      <c r="U978" t="s">
        <v>17690</v>
      </c>
      <c r="V978" t="s">
        <v>9866</v>
      </c>
    </row>
    <row r="979" spans="1:22" ht="15" x14ac:dyDescent="0.35">
      <c r="A979" s="5" t="s">
        <v>12832</v>
      </c>
      <c r="B979" s="344" t="s">
        <v>12833</v>
      </c>
      <c r="C979" s="5" t="s">
        <v>12834</v>
      </c>
      <c r="D979" s="5" t="s">
        <v>207</v>
      </c>
      <c r="E979" s="5" t="s">
        <v>14</v>
      </c>
      <c r="F979" s="5" t="s">
        <v>45</v>
      </c>
      <c r="G979" s="5" t="s">
        <v>208</v>
      </c>
      <c r="H979" s="5" t="s">
        <v>9</v>
      </c>
      <c r="I979" s="360" t="s">
        <v>7970</v>
      </c>
      <c r="K979" s="5" t="s">
        <v>89</v>
      </c>
      <c r="L979" s="5" t="s">
        <v>209</v>
      </c>
      <c r="M979" s="5" t="s">
        <v>91</v>
      </c>
      <c r="N979" s="5" t="s">
        <v>12834</v>
      </c>
      <c r="O979" s="5" t="s">
        <v>15255</v>
      </c>
      <c r="P979" s="5" t="s">
        <v>13030</v>
      </c>
      <c r="Q979" s="5">
        <v>41051026</v>
      </c>
      <c r="S979" t="s">
        <v>42</v>
      </c>
      <c r="T979" t="s">
        <v>2900</v>
      </c>
      <c r="U979" t="s">
        <v>17691</v>
      </c>
      <c r="V979" t="s">
        <v>12834</v>
      </c>
    </row>
    <row r="980" spans="1:22" ht="15" x14ac:dyDescent="0.35">
      <c r="A980" s="5" t="s">
        <v>2745</v>
      </c>
      <c r="B980" s="344" t="s">
        <v>2659</v>
      </c>
      <c r="C980" s="5" t="s">
        <v>9849</v>
      </c>
      <c r="D980" s="5" t="s">
        <v>88</v>
      </c>
      <c r="E980" s="5" t="s">
        <v>15</v>
      </c>
      <c r="F980" s="5" t="s">
        <v>45</v>
      </c>
      <c r="G980" s="5" t="s">
        <v>7</v>
      </c>
      <c r="H980" s="5" t="s">
        <v>22</v>
      </c>
      <c r="I980" s="360" t="s">
        <v>7888</v>
      </c>
      <c r="K980" s="5" t="s">
        <v>89</v>
      </c>
      <c r="L980" s="5" t="s">
        <v>90</v>
      </c>
      <c r="M980" s="5" t="s">
        <v>15557</v>
      </c>
      <c r="N980" s="5" t="s">
        <v>11533</v>
      </c>
      <c r="O980" s="5" t="s">
        <v>15255</v>
      </c>
      <c r="P980" s="5" t="s">
        <v>13031</v>
      </c>
      <c r="Q980" s="5">
        <v>24680265</v>
      </c>
      <c r="R980" s="5">
        <v>24680265</v>
      </c>
      <c r="S980" t="s">
        <v>42</v>
      </c>
      <c r="T980" t="s">
        <v>6999</v>
      </c>
      <c r="U980" t="s">
        <v>17692</v>
      </c>
      <c r="V980" t="s">
        <v>9849</v>
      </c>
    </row>
    <row r="981" spans="1:22" ht="15" x14ac:dyDescent="0.35">
      <c r="A981" s="5" t="s">
        <v>2857</v>
      </c>
      <c r="B981" s="344" t="s">
        <v>2859</v>
      </c>
      <c r="C981" s="5" t="s">
        <v>2858</v>
      </c>
      <c r="D981" s="5" t="s">
        <v>207</v>
      </c>
      <c r="E981" s="5" t="s">
        <v>22</v>
      </c>
      <c r="F981" s="5" t="s">
        <v>45</v>
      </c>
      <c r="G981" s="5" t="s">
        <v>16</v>
      </c>
      <c r="H981" s="5" t="s">
        <v>22</v>
      </c>
      <c r="I981" s="360" t="s">
        <v>7946</v>
      </c>
      <c r="K981" s="5" t="s">
        <v>89</v>
      </c>
      <c r="L981" s="5" t="s">
        <v>207</v>
      </c>
      <c r="M981" s="5" t="s">
        <v>248</v>
      </c>
      <c r="N981" s="5" t="s">
        <v>2858</v>
      </c>
      <c r="O981" s="5" t="s">
        <v>15255</v>
      </c>
      <c r="P981" s="5" t="s">
        <v>9418</v>
      </c>
      <c r="Q981" s="5">
        <v>44056326</v>
      </c>
      <c r="R981" s="5">
        <v>44056326</v>
      </c>
      <c r="S981" t="s">
        <v>42</v>
      </c>
      <c r="T981" t="s">
        <v>2141</v>
      </c>
      <c r="U981" t="s">
        <v>17693</v>
      </c>
      <c r="V981" t="s">
        <v>2858</v>
      </c>
    </row>
    <row r="982" spans="1:22" ht="15" x14ac:dyDescent="0.35">
      <c r="A982" s="5" t="s">
        <v>2587</v>
      </c>
      <c r="B982" s="344" t="s">
        <v>2588</v>
      </c>
      <c r="C982" s="5" t="s">
        <v>226</v>
      </c>
      <c r="D982" s="5" t="s">
        <v>207</v>
      </c>
      <c r="E982" s="5" t="s">
        <v>208</v>
      </c>
      <c r="F982" s="5" t="s">
        <v>45</v>
      </c>
      <c r="G982" s="5" t="s">
        <v>16</v>
      </c>
      <c r="H982" s="5" t="s">
        <v>6</v>
      </c>
      <c r="I982" s="360" t="s">
        <v>7934</v>
      </c>
      <c r="K982" s="5" t="s">
        <v>89</v>
      </c>
      <c r="L982" s="5" t="s">
        <v>207</v>
      </c>
      <c r="M982" s="5" t="s">
        <v>12489</v>
      </c>
      <c r="N982" s="5" t="s">
        <v>226</v>
      </c>
      <c r="O982" s="5" t="s">
        <v>15255</v>
      </c>
      <c r="P982" s="5" t="s">
        <v>15663</v>
      </c>
      <c r="Q982" s="5">
        <v>24604967</v>
      </c>
      <c r="R982" s="5">
        <v>24604967</v>
      </c>
      <c r="S982" t="s">
        <v>42</v>
      </c>
      <c r="T982" t="s">
        <v>6629</v>
      </c>
      <c r="U982" t="s">
        <v>17694</v>
      </c>
      <c r="V982" t="s">
        <v>226</v>
      </c>
    </row>
    <row r="983" spans="1:22" ht="15" x14ac:dyDescent="0.35">
      <c r="A983" s="5" t="s">
        <v>2748</v>
      </c>
      <c r="B983" s="344" t="s">
        <v>2750</v>
      </c>
      <c r="C983" s="5" t="s">
        <v>2749</v>
      </c>
      <c r="D983" s="5" t="s">
        <v>207</v>
      </c>
      <c r="E983" s="5" t="s">
        <v>11</v>
      </c>
      <c r="F983" s="5" t="s">
        <v>45</v>
      </c>
      <c r="G983" s="5" t="s">
        <v>16</v>
      </c>
      <c r="H983" s="5" t="s">
        <v>12</v>
      </c>
      <c r="I983" s="360" t="s">
        <v>7940</v>
      </c>
      <c r="K983" s="5" t="s">
        <v>89</v>
      </c>
      <c r="L983" s="5" t="s">
        <v>207</v>
      </c>
      <c r="M983" s="5" t="s">
        <v>11624</v>
      </c>
      <c r="N983" s="5" t="s">
        <v>2749</v>
      </c>
      <c r="O983" s="5" t="s">
        <v>15255</v>
      </c>
      <c r="P983" s="5" t="s">
        <v>13662</v>
      </c>
      <c r="Q983" s="5">
        <v>24691749</v>
      </c>
      <c r="R983" s="5">
        <v>24691749</v>
      </c>
      <c r="S983" t="s">
        <v>42</v>
      </c>
      <c r="T983" t="s">
        <v>2747</v>
      </c>
      <c r="U983" t="s">
        <v>17695</v>
      </c>
      <c r="V983" t="s">
        <v>2749</v>
      </c>
    </row>
    <row r="984" spans="1:22" ht="15" x14ac:dyDescent="0.35">
      <c r="A984" s="5" t="s">
        <v>3662</v>
      </c>
      <c r="B984" s="344" t="s">
        <v>1688</v>
      </c>
      <c r="C984" s="5" t="s">
        <v>3663</v>
      </c>
      <c r="D984" s="5" t="s">
        <v>207</v>
      </c>
      <c r="E984" s="5" t="s">
        <v>9</v>
      </c>
      <c r="F984" s="5" t="s">
        <v>45</v>
      </c>
      <c r="G984" s="5" t="s">
        <v>16</v>
      </c>
      <c r="H984" s="5" t="s">
        <v>15</v>
      </c>
      <c r="I984" s="360" t="s">
        <v>7942</v>
      </c>
      <c r="K984" s="5" t="s">
        <v>89</v>
      </c>
      <c r="L984" s="5" t="s">
        <v>207</v>
      </c>
      <c r="M984" s="5" t="s">
        <v>2634</v>
      </c>
      <c r="N984" s="5" t="s">
        <v>3663</v>
      </c>
      <c r="O984" s="5" t="s">
        <v>15255</v>
      </c>
      <c r="P984" s="5" t="s">
        <v>15836</v>
      </c>
      <c r="Q984" s="5">
        <v>24748083</v>
      </c>
      <c r="R984" s="5">
        <v>24748083</v>
      </c>
      <c r="S984" t="s">
        <v>42</v>
      </c>
      <c r="T984" t="s">
        <v>1388</v>
      </c>
      <c r="U984" t="s">
        <v>17696</v>
      </c>
      <c r="V984" t="s">
        <v>3663</v>
      </c>
    </row>
    <row r="985" spans="1:22" ht="15" x14ac:dyDescent="0.35">
      <c r="A985" s="5" t="s">
        <v>2818</v>
      </c>
      <c r="B985" s="344" t="s">
        <v>2820</v>
      </c>
      <c r="C985" s="5" t="s">
        <v>2819</v>
      </c>
      <c r="D985" s="5" t="s">
        <v>207</v>
      </c>
      <c r="E985" s="5" t="s">
        <v>12</v>
      </c>
      <c r="F985" s="5" t="s">
        <v>45</v>
      </c>
      <c r="G985" s="5" t="s">
        <v>16</v>
      </c>
      <c r="H985" s="5" t="s">
        <v>20</v>
      </c>
      <c r="I985" s="360" t="s">
        <v>7944</v>
      </c>
      <c r="K985" s="5" t="s">
        <v>89</v>
      </c>
      <c r="L985" s="5" t="s">
        <v>207</v>
      </c>
      <c r="M985" s="5" t="s">
        <v>13028</v>
      </c>
      <c r="N985" s="5" t="s">
        <v>139</v>
      </c>
      <c r="O985" s="5" t="s">
        <v>15255</v>
      </c>
      <c r="P985" s="5" t="s">
        <v>13055</v>
      </c>
      <c r="Q985" s="5">
        <v>71110369</v>
      </c>
      <c r="S985" t="s">
        <v>42</v>
      </c>
      <c r="T985" t="s">
        <v>2817</v>
      </c>
      <c r="U985" t="s">
        <v>17697</v>
      </c>
      <c r="V985" t="s">
        <v>2819</v>
      </c>
    </row>
    <row r="986" spans="1:22" ht="15" x14ac:dyDescent="0.35">
      <c r="A986" s="5" t="s">
        <v>13506</v>
      </c>
      <c r="B986" s="344" t="s">
        <v>13507</v>
      </c>
      <c r="C986" s="5" t="s">
        <v>139</v>
      </c>
      <c r="D986" s="5" t="s">
        <v>192</v>
      </c>
      <c r="E986" s="5" t="s">
        <v>6</v>
      </c>
      <c r="F986" s="5" t="s">
        <v>45</v>
      </c>
      <c r="G986" s="5" t="s">
        <v>6</v>
      </c>
      <c r="H986" s="5" t="s">
        <v>208</v>
      </c>
      <c r="I986" s="360" t="s">
        <v>7875</v>
      </c>
      <c r="K986" s="5" t="s">
        <v>89</v>
      </c>
      <c r="L986" s="5" t="s">
        <v>89</v>
      </c>
      <c r="M986" s="5" t="s">
        <v>192</v>
      </c>
      <c r="N986" s="5" t="s">
        <v>139</v>
      </c>
      <c r="O986" s="5" t="s">
        <v>15255</v>
      </c>
      <c r="P986" s="5" t="s">
        <v>13663</v>
      </c>
      <c r="Q986" s="5">
        <v>24760165</v>
      </c>
      <c r="R986" s="5">
        <v>24760165</v>
      </c>
      <c r="S986" t="s">
        <v>42</v>
      </c>
      <c r="T986" t="s">
        <v>1053</v>
      </c>
      <c r="U986" t="s">
        <v>17698</v>
      </c>
      <c r="V986" t="s">
        <v>139</v>
      </c>
    </row>
    <row r="987" spans="1:22" ht="15" x14ac:dyDescent="0.35">
      <c r="A987" s="5" t="s">
        <v>2637</v>
      </c>
      <c r="B987" s="344" t="s">
        <v>2639</v>
      </c>
      <c r="C987" s="5" t="s">
        <v>226</v>
      </c>
      <c r="D987" s="5" t="s">
        <v>207</v>
      </c>
      <c r="E987" s="5" t="s">
        <v>9</v>
      </c>
      <c r="F987" s="5" t="s">
        <v>45</v>
      </c>
      <c r="G987" s="5" t="s">
        <v>16</v>
      </c>
      <c r="H987" s="5" t="s">
        <v>15</v>
      </c>
      <c r="I987" s="360" t="s">
        <v>7942</v>
      </c>
      <c r="K987" s="5" t="s">
        <v>89</v>
      </c>
      <c r="L987" s="5" t="s">
        <v>207</v>
      </c>
      <c r="M987" s="5" t="s">
        <v>2634</v>
      </c>
      <c r="N987" s="5" t="s">
        <v>226</v>
      </c>
      <c r="O987" s="5" t="s">
        <v>15255</v>
      </c>
      <c r="P987" s="5" t="s">
        <v>2638</v>
      </c>
      <c r="Q987" s="5">
        <v>24749004</v>
      </c>
      <c r="R987" s="5">
        <v>24749004</v>
      </c>
      <c r="S987" t="s">
        <v>42</v>
      </c>
      <c r="T987" t="s">
        <v>1060</v>
      </c>
      <c r="U987" t="s">
        <v>17699</v>
      </c>
      <c r="V987" t="s">
        <v>226</v>
      </c>
    </row>
    <row r="988" spans="1:22" ht="15" x14ac:dyDescent="0.35">
      <c r="A988" s="5" t="s">
        <v>2993</v>
      </c>
      <c r="B988" s="344" t="s">
        <v>2996</v>
      </c>
      <c r="C988" s="5" t="s">
        <v>2994</v>
      </c>
      <c r="D988" s="5" t="s">
        <v>207</v>
      </c>
      <c r="E988" s="5" t="s">
        <v>16</v>
      </c>
      <c r="F988" s="5" t="s">
        <v>45</v>
      </c>
      <c r="G988" s="5" t="s">
        <v>208</v>
      </c>
      <c r="H988" s="5" t="s">
        <v>8</v>
      </c>
      <c r="I988" s="360" t="s">
        <v>7969</v>
      </c>
      <c r="K988" s="5" t="s">
        <v>89</v>
      </c>
      <c r="L988" s="5" t="s">
        <v>209</v>
      </c>
      <c r="M988" s="5" t="s">
        <v>14520</v>
      </c>
      <c r="N988" s="5" t="s">
        <v>11694</v>
      </c>
      <c r="O988" s="5" t="s">
        <v>15255</v>
      </c>
      <c r="P988" s="5" t="s">
        <v>2995</v>
      </c>
      <c r="Q988" s="5">
        <v>41051126</v>
      </c>
      <c r="S988" t="s">
        <v>42</v>
      </c>
      <c r="T988" t="s">
        <v>2992</v>
      </c>
      <c r="U988" t="s">
        <v>17700</v>
      </c>
      <c r="V988" t="s">
        <v>2994</v>
      </c>
    </row>
    <row r="989" spans="1:22" ht="15" x14ac:dyDescent="0.35">
      <c r="A989" s="5" t="s">
        <v>2853</v>
      </c>
      <c r="B989" s="344" t="s">
        <v>2854</v>
      </c>
      <c r="C989" s="5" t="s">
        <v>847</v>
      </c>
      <c r="D989" s="5" t="s">
        <v>207</v>
      </c>
      <c r="E989" s="5" t="s">
        <v>21</v>
      </c>
      <c r="F989" s="5" t="s">
        <v>45</v>
      </c>
      <c r="G989" s="5" t="s">
        <v>16</v>
      </c>
      <c r="H989" s="5" t="s">
        <v>20</v>
      </c>
      <c r="I989" s="360" t="s">
        <v>7944</v>
      </c>
      <c r="K989" s="5" t="s">
        <v>89</v>
      </c>
      <c r="L989" s="5" t="s">
        <v>207</v>
      </c>
      <c r="M989" s="5" t="s">
        <v>13028</v>
      </c>
      <c r="N989" s="5" t="s">
        <v>12028</v>
      </c>
      <c r="O989" s="5" t="s">
        <v>15255</v>
      </c>
      <c r="P989" s="5" t="s">
        <v>12029</v>
      </c>
      <c r="Q989" s="5">
        <v>24673179</v>
      </c>
      <c r="R989" s="5">
        <v>24673179</v>
      </c>
      <c r="S989" t="s">
        <v>42</v>
      </c>
      <c r="T989" t="s">
        <v>747</v>
      </c>
      <c r="U989" t="s">
        <v>17701</v>
      </c>
      <c r="V989" t="s">
        <v>847</v>
      </c>
    </row>
    <row r="990" spans="1:22" ht="15" x14ac:dyDescent="0.35">
      <c r="A990" s="5" t="s">
        <v>12835</v>
      </c>
      <c r="B990" s="344" t="s">
        <v>7380</v>
      </c>
      <c r="C990" s="5" t="s">
        <v>2822</v>
      </c>
      <c r="D990" s="5" t="s">
        <v>207</v>
      </c>
      <c r="E990" s="5" t="s">
        <v>14</v>
      </c>
      <c r="F990" s="5" t="s">
        <v>45</v>
      </c>
      <c r="G990" s="5" t="s">
        <v>16</v>
      </c>
      <c r="H990" s="5" t="s">
        <v>22</v>
      </c>
      <c r="I990" s="360" t="s">
        <v>7946</v>
      </c>
      <c r="K990" s="5" t="s">
        <v>89</v>
      </c>
      <c r="L990" s="5" t="s">
        <v>207</v>
      </c>
      <c r="M990" s="5" t="s">
        <v>248</v>
      </c>
      <c r="N990" s="5" t="s">
        <v>2822</v>
      </c>
      <c r="O990" s="5" t="s">
        <v>15255</v>
      </c>
      <c r="P990" s="5" t="s">
        <v>16361</v>
      </c>
      <c r="Q990" s="5">
        <v>44117719</v>
      </c>
      <c r="S990" t="s">
        <v>42</v>
      </c>
      <c r="T990" t="s">
        <v>2821</v>
      </c>
      <c r="U990" t="s">
        <v>17702</v>
      </c>
      <c r="V990" t="s">
        <v>2822</v>
      </c>
    </row>
    <row r="991" spans="1:22" ht="15" x14ac:dyDescent="0.35">
      <c r="A991" s="5" t="s">
        <v>2609</v>
      </c>
      <c r="B991" s="344" t="s">
        <v>70</v>
      </c>
      <c r="C991" s="5" t="s">
        <v>9271</v>
      </c>
      <c r="D991" s="5" t="s">
        <v>207</v>
      </c>
      <c r="E991" s="5" t="s">
        <v>208</v>
      </c>
      <c r="F991" s="5" t="s">
        <v>45</v>
      </c>
      <c r="G991" s="5" t="s">
        <v>16</v>
      </c>
      <c r="H991" s="5" t="s">
        <v>6</v>
      </c>
      <c r="I991" s="360" t="s">
        <v>7934</v>
      </c>
      <c r="K991" s="5" t="s">
        <v>89</v>
      </c>
      <c r="L991" s="5" t="s">
        <v>207</v>
      </c>
      <c r="M991" s="5" t="s">
        <v>12489</v>
      </c>
      <c r="N991" s="5" t="s">
        <v>11579</v>
      </c>
      <c r="O991" s="5" t="s">
        <v>8504</v>
      </c>
      <c r="P991" s="5" t="s">
        <v>13032</v>
      </c>
      <c r="Q991" s="5">
        <v>24607513</v>
      </c>
      <c r="R991" s="5">
        <v>24600256</v>
      </c>
      <c r="S991" t="s">
        <v>42</v>
      </c>
      <c r="T991" t="s">
        <v>843</v>
      </c>
      <c r="U991" t="s">
        <v>17703</v>
      </c>
      <c r="V991" t="s">
        <v>9271</v>
      </c>
    </row>
    <row r="992" spans="1:22" ht="15" x14ac:dyDescent="0.35">
      <c r="A992" s="5" t="s">
        <v>2914</v>
      </c>
      <c r="B992" s="344" t="s">
        <v>2915</v>
      </c>
      <c r="C992" s="5" t="s">
        <v>43</v>
      </c>
      <c r="D992" s="5" t="s">
        <v>207</v>
      </c>
      <c r="E992" s="5" t="s">
        <v>16</v>
      </c>
      <c r="F992" s="5" t="s">
        <v>45</v>
      </c>
      <c r="G992" s="5" t="s">
        <v>208</v>
      </c>
      <c r="H992" s="5" t="s">
        <v>8</v>
      </c>
      <c r="I992" s="360" t="s">
        <v>7969</v>
      </c>
      <c r="K992" s="5" t="s">
        <v>89</v>
      </c>
      <c r="L992" s="5" t="s">
        <v>209</v>
      </c>
      <c r="M992" s="5" t="s">
        <v>14520</v>
      </c>
      <c r="N992" s="5" t="s">
        <v>43</v>
      </c>
      <c r="O992" s="5" t="s">
        <v>15255</v>
      </c>
      <c r="P992" s="5" t="s">
        <v>8376</v>
      </c>
      <c r="Q992" s="5">
        <v>41051065</v>
      </c>
      <c r="R992" s="5">
        <v>41051065</v>
      </c>
      <c r="S992" t="s">
        <v>42</v>
      </c>
      <c r="T992" t="s">
        <v>2913</v>
      </c>
      <c r="U992" t="s">
        <v>17704</v>
      </c>
      <c r="V992" t="s">
        <v>43</v>
      </c>
    </row>
    <row r="993" spans="1:22" ht="15" x14ac:dyDescent="0.35">
      <c r="A993" s="5" t="s">
        <v>2514</v>
      </c>
      <c r="B993" s="344" t="s">
        <v>2280</v>
      </c>
      <c r="C993" s="5" t="s">
        <v>2515</v>
      </c>
      <c r="D993" s="5" t="s">
        <v>207</v>
      </c>
      <c r="E993" s="5" t="s">
        <v>7</v>
      </c>
      <c r="F993" s="5" t="s">
        <v>45</v>
      </c>
      <c r="G993" s="5" t="s">
        <v>16</v>
      </c>
      <c r="H993" s="5" t="s">
        <v>7</v>
      </c>
      <c r="I993" s="360" t="s">
        <v>7935</v>
      </c>
      <c r="K993" s="5" t="s">
        <v>89</v>
      </c>
      <c r="L993" s="5" t="s">
        <v>207</v>
      </c>
      <c r="M993" s="5" t="s">
        <v>11578</v>
      </c>
      <c r="N993" s="5" t="s">
        <v>2515</v>
      </c>
      <c r="O993" s="5" t="s">
        <v>15255</v>
      </c>
      <c r="P993" s="5" t="s">
        <v>6736</v>
      </c>
      <c r="Q993" s="5">
        <v>24758200</v>
      </c>
      <c r="R993" s="5">
        <v>24758200</v>
      </c>
      <c r="S993" t="s">
        <v>42</v>
      </c>
      <c r="T993" t="s">
        <v>2513</v>
      </c>
      <c r="U993" t="s">
        <v>17705</v>
      </c>
      <c r="V993" t="s">
        <v>2515</v>
      </c>
    </row>
    <row r="994" spans="1:22" ht="15" x14ac:dyDescent="0.35">
      <c r="A994" s="5" t="s">
        <v>8572</v>
      </c>
      <c r="B994" s="344" t="s">
        <v>8573</v>
      </c>
      <c r="C994" s="5" t="s">
        <v>8574</v>
      </c>
      <c r="D994" s="5" t="s">
        <v>9818</v>
      </c>
      <c r="E994" s="5" t="s">
        <v>10</v>
      </c>
      <c r="F994" s="5" t="s">
        <v>45</v>
      </c>
      <c r="G994" s="5" t="s">
        <v>189</v>
      </c>
      <c r="H994" s="5" t="s">
        <v>6</v>
      </c>
      <c r="I994" s="360" t="s">
        <v>7971</v>
      </c>
      <c r="K994" s="5" t="s">
        <v>89</v>
      </c>
      <c r="L994" s="5" t="s">
        <v>190</v>
      </c>
      <c r="M994" s="5" t="s">
        <v>153</v>
      </c>
      <c r="N994" s="5" t="s">
        <v>8574</v>
      </c>
      <c r="O994" s="5" t="s">
        <v>15255</v>
      </c>
      <c r="P994" s="5" t="s">
        <v>12030</v>
      </c>
      <c r="Q994" s="5">
        <v>41051124</v>
      </c>
      <c r="R994" s="5">
        <v>24641251</v>
      </c>
      <c r="S994" t="s">
        <v>42</v>
      </c>
      <c r="T994" t="s">
        <v>3056</v>
      </c>
      <c r="U994" t="s">
        <v>17706</v>
      </c>
      <c r="V994" t="s">
        <v>8574</v>
      </c>
    </row>
    <row r="995" spans="1:22" ht="15" x14ac:dyDescent="0.35">
      <c r="A995" s="5" t="s">
        <v>2628</v>
      </c>
      <c r="B995" s="344" t="s">
        <v>2630</v>
      </c>
      <c r="C995" s="5" t="s">
        <v>2629</v>
      </c>
      <c r="D995" s="5" t="s">
        <v>207</v>
      </c>
      <c r="E995" s="5" t="s">
        <v>9</v>
      </c>
      <c r="F995" s="5" t="s">
        <v>45</v>
      </c>
      <c r="G995" s="5" t="s">
        <v>16</v>
      </c>
      <c r="H995" s="5" t="s">
        <v>9</v>
      </c>
      <c r="I995" s="360" t="s">
        <v>7937</v>
      </c>
      <c r="K995" s="5" t="s">
        <v>89</v>
      </c>
      <c r="L995" s="5" t="s">
        <v>207</v>
      </c>
      <c r="M995" s="5" t="s">
        <v>15306</v>
      </c>
      <c r="N995" s="5" t="s">
        <v>11972</v>
      </c>
      <c r="O995" s="5" t="s">
        <v>15255</v>
      </c>
      <c r="P995" s="5" t="s">
        <v>13033</v>
      </c>
      <c r="Q995" s="5">
        <v>24743700</v>
      </c>
      <c r="S995" t="s">
        <v>42</v>
      </c>
      <c r="T995" t="s">
        <v>1033</v>
      </c>
      <c r="U995" t="s">
        <v>17707</v>
      </c>
      <c r="V995" t="s">
        <v>2629</v>
      </c>
    </row>
    <row r="996" spans="1:22" ht="15" x14ac:dyDescent="0.35">
      <c r="A996" s="5" t="s">
        <v>9556</v>
      </c>
      <c r="B996" s="344" t="s">
        <v>9571</v>
      </c>
      <c r="C996" s="5" t="s">
        <v>9557</v>
      </c>
      <c r="D996" s="5" t="s">
        <v>207</v>
      </c>
      <c r="E996" s="5" t="s">
        <v>20</v>
      </c>
      <c r="F996" s="5" t="s">
        <v>45</v>
      </c>
      <c r="G996" s="5" t="s">
        <v>16</v>
      </c>
      <c r="H996" s="5" t="s">
        <v>21</v>
      </c>
      <c r="I996" s="360" t="s">
        <v>7945</v>
      </c>
      <c r="K996" s="5" t="s">
        <v>89</v>
      </c>
      <c r="L996" s="5" t="s">
        <v>207</v>
      </c>
      <c r="M996" s="5" t="s">
        <v>302</v>
      </c>
      <c r="N996" s="5" t="s">
        <v>9557</v>
      </c>
      <c r="O996" s="5" t="s">
        <v>15255</v>
      </c>
      <c r="P996" s="5" t="s">
        <v>16208</v>
      </c>
      <c r="Q996" s="5">
        <v>86646452</v>
      </c>
      <c r="S996" t="s">
        <v>42</v>
      </c>
      <c r="T996" t="s">
        <v>9578</v>
      </c>
      <c r="U996" t="s">
        <v>17708</v>
      </c>
      <c r="V996" t="s">
        <v>9557</v>
      </c>
    </row>
    <row r="997" spans="1:22" ht="15" x14ac:dyDescent="0.35">
      <c r="A997" s="5" t="s">
        <v>2589</v>
      </c>
      <c r="B997" s="344" t="s">
        <v>2590</v>
      </c>
      <c r="C997" s="5" t="s">
        <v>594</v>
      </c>
      <c r="D997" s="5" t="s">
        <v>207</v>
      </c>
      <c r="E997" s="5" t="s">
        <v>8</v>
      </c>
      <c r="F997" s="5" t="s">
        <v>45</v>
      </c>
      <c r="G997" s="5" t="s">
        <v>16</v>
      </c>
      <c r="H997" s="5" t="s">
        <v>6</v>
      </c>
      <c r="I997" s="360" t="s">
        <v>7934</v>
      </c>
      <c r="K997" s="5" t="s">
        <v>89</v>
      </c>
      <c r="L997" s="5" t="s">
        <v>207</v>
      </c>
      <c r="M997" s="5" t="s">
        <v>12489</v>
      </c>
      <c r="N997" s="5" t="s">
        <v>594</v>
      </c>
      <c r="O997" s="5" t="s">
        <v>15255</v>
      </c>
      <c r="P997" s="5" t="s">
        <v>10125</v>
      </c>
      <c r="Q997" s="5">
        <v>24606591</v>
      </c>
      <c r="R997" s="5">
        <v>24601238</v>
      </c>
      <c r="S997" t="s">
        <v>42</v>
      </c>
      <c r="T997" t="s">
        <v>2031</v>
      </c>
      <c r="U997" t="s">
        <v>17709</v>
      </c>
      <c r="V997" t="s">
        <v>594</v>
      </c>
    </row>
    <row r="998" spans="1:22" ht="15" x14ac:dyDescent="0.35">
      <c r="A998" s="5" t="s">
        <v>2591</v>
      </c>
      <c r="B998" s="344" t="s">
        <v>1130</v>
      </c>
      <c r="C998" s="5" t="s">
        <v>1785</v>
      </c>
      <c r="D998" s="5" t="s">
        <v>207</v>
      </c>
      <c r="E998" s="5" t="s">
        <v>8</v>
      </c>
      <c r="F998" s="5" t="s">
        <v>45</v>
      </c>
      <c r="G998" s="5" t="s">
        <v>16</v>
      </c>
      <c r="H998" s="5" t="s">
        <v>6</v>
      </c>
      <c r="I998" s="360" t="s">
        <v>7934</v>
      </c>
      <c r="K998" s="5" t="s">
        <v>89</v>
      </c>
      <c r="L998" s="5" t="s">
        <v>207</v>
      </c>
      <c r="M998" s="5" t="s">
        <v>12489</v>
      </c>
      <c r="N998" s="5" t="s">
        <v>1785</v>
      </c>
      <c r="O998" s="5" t="s">
        <v>15255</v>
      </c>
      <c r="P998" s="5" t="s">
        <v>13021</v>
      </c>
      <c r="Q998" s="5">
        <v>24603972</v>
      </c>
      <c r="R998" s="5">
        <v>24603972</v>
      </c>
      <c r="S998" t="s">
        <v>42</v>
      </c>
      <c r="T998" t="s">
        <v>1039</v>
      </c>
      <c r="U998" t="s">
        <v>17710</v>
      </c>
      <c r="V998" t="s">
        <v>1785</v>
      </c>
    </row>
    <row r="999" spans="1:22" ht="15" x14ac:dyDescent="0.35">
      <c r="A999" s="5" t="s">
        <v>11428</v>
      </c>
      <c r="B999" s="344" t="s">
        <v>9670</v>
      </c>
      <c r="C999" s="5" t="s">
        <v>11429</v>
      </c>
      <c r="D999" s="5" t="s">
        <v>207</v>
      </c>
      <c r="E999" s="5" t="s">
        <v>15</v>
      </c>
      <c r="F999" s="5" t="s">
        <v>45</v>
      </c>
      <c r="G999" s="5" t="s">
        <v>208</v>
      </c>
      <c r="H999" s="5" t="s">
        <v>6</v>
      </c>
      <c r="I999" s="360" t="s">
        <v>7967</v>
      </c>
      <c r="K999" s="5" t="s">
        <v>89</v>
      </c>
      <c r="L999" s="5" t="s">
        <v>209</v>
      </c>
      <c r="M999" s="5" t="s">
        <v>209</v>
      </c>
      <c r="N999" s="5" t="s">
        <v>11429</v>
      </c>
      <c r="O999" s="5" t="s">
        <v>15255</v>
      </c>
      <c r="P999" s="5" t="s">
        <v>12328</v>
      </c>
      <c r="S999" t="s">
        <v>42</v>
      </c>
      <c r="T999" t="s">
        <v>9084</v>
      </c>
      <c r="U999" t="s">
        <v>17711</v>
      </c>
      <c r="V999" t="s">
        <v>11429</v>
      </c>
    </row>
    <row r="1000" spans="1:22" ht="15" x14ac:dyDescent="0.35">
      <c r="A1000" s="5" t="s">
        <v>5795</v>
      </c>
      <c r="B1000" s="344" t="s">
        <v>5649</v>
      </c>
      <c r="C1000" s="5" t="s">
        <v>5796</v>
      </c>
      <c r="D1000" s="5" t="s">
        <v>207</v>
      </c>
      <c r="E1000" s="5" t="s">
        <v>208</v>
      </c>
      <c r="F1000" s="5" t="s">
        <v>45</v>
      </c>
      <c r="G1000" s="5" t="s">
        <v>16</v>
      </c>
      <c r="H1000" s="5" t="s">
        <v>6</v>
      </c>
      <c r="I1000" s="360" t="s">
        <v>7934</v>
      </c>
      <c r="K1000" s="5" t="s">
        <v>89</v>
      </c>
      <c r="L1000" s="5" t="s">
        <v>207</v>
      </c>
      <c r="M1000" s="5" t="s">
        <v>12489</v>
      </c>
      <c r="N1000" s="5" t="s">
        <v>5796</v>
      </c>
      <c r="O1000" s="5" t="s">
        <v>15255</v>
      </c>
      <c r="P1000" s="5" t="s">
        <v>13034</v>
      </c>
      <c r="Q1000" s="5">
        <v>24602883</v>
      </c>
      <c r="R1000" s="5">
        <v>24602883</v>
      </c>
      <c r="S1000" t="s">
        <v>42</v>
      </c>
      <c r="T1000" t="s">
        <v>7415</v>
      </c>
      <c r="U1000" t="s">
        <v>17712</v>
      </c>
      <c r="V1000" t="s">
        <v>5796</v>
      </c>
    </row>
    <row r="1001" spans="1:22" ht="15" x14ac:dyDescent="0.35">
      <c r="A1001" s="5" t="s">
        <v>5804</v>
      </c>
      <c r="B1001" s="344" t="s">
        <v>4197</v>
      </c>
      <c r="C1001" s="5" t="s">
        <v>3463</v>
      </c>
      <c r="D1001" s="5" t="s">
        <v>207</v>
      </c>
      <c r="E1001" s="5" t="s">
        <v>6</v>
      </c>
      <c r="F1001" s="5" t="s">
        <v>45</v>
      </c>
      <c r="G1001" s="5" t="s">
        <v>837</v>
      </c>
      <c r="H1001" s="5" t="s">
        <v>7</v>
      </c>
      <c r="I1001" s="360" t="s">
        <v>11207</v>
      </c>
      <c r="K1001" s="5" t="s">
        <v>89</v>
      </c>
      <c r="L1001" s="5" t="s">
        <v>2479</v>
      </c>
      <c r="M1001" s="5" t="s">
        <v>1955</v>
      </c>
      <c r="N1001" s="5" t="s">
        <v>3463</v>
      </c>
      <c r="O1001" s="5" t="s">
        <v>15255</v>
      </c>
      <c r="P1001" s="5" t="s">
        <v>10198</v>
      </c>
      <c r="Q1001" s="5">
        <v>24650646</v>
      </c>
      <c r="R1001" s="5">
        <v>24650646</v>
      </c>
      <c r="S1001" t="s">
        <v>42</v>
      </c>
      <c r="T1001" t="s">
        <v>7119</v>
      </c>
      <c r="U1001" t="s">
        <v>17713</v>
      </c>
      <c r="V1001" t="s">
        <v>3463</v>
      </c>
    </row>
    <row r="1002" spans="1:22" ht="15" x14ac:dyDescent="0.35">
      <c r="A1002" s="5" t="s">
        <v>2799</v>
      </c>
      <c r="B1002" s="344" t="s">
        <v>2800</v>
      </c>
      <c r="C1002" s="5" t="s">
        <v>2716</v>
      </c>
      <c r="D1002" s="5" t="s">
        <v>207</v>
      </c>
      <c r="E1002" s="5" t="s">
        <v>12</v>
      </c>
      <c r="F1002" s="5" t="s">
        <v>45</v>
      </c>
      <c r="G1002" s="5" t="s">
        <v>16</v>
      </c>
      <c r="H1002" s="5" t="s">
        <v>22</v>
      </c>
      <c r="I1002" s="360" t="s">
        <v>7946</v>
      </c>
      <c r="K1002" s="5" t="s">
        <v>89</v>
      </c>
      <c r="L1002" s="5" t="s">
        <v>207</v>
      </c>
      <c r="M1002" s="5" t="s">
        <v>248</v>
      </c>
      <c r="N1002" s="5" t="s">
        <v>2716</v>
      </c>
      <c r="O1002" s="5" t="s">
        <v>15255</v>
      </c>
      <c r="P1002" s="5" t="s">
        <v>10842</v>
      </c>
      <c r="Q1002" s="5">
        <v>24695328</v>
      </c>
      <c r="R1002" s="5">
        <v>72984075</v>
      </c>
      <c r="S1002" t="s">
        <v>42</v>
      </c>
      <c r="T1002" t="s">
        <v>2319</v>
      </c>
      <c r="U1002" t="s">
        <v>17714</v>
      </c>
      <c r="V1002" t="s">
        <v>2716</v>
      </c>
    </row>
    <row r="1003" spans="1:22" ht="15" x14ac:dyDescent="0.35">
      <c r="A1003" s="5" t="s">
        <v>2506</v>
      </c>
      <c r="B1003" s="344" t="s">
        <v>2508</v>
      </c>
      <c r="C1003" s="5" t="s">
        <v>326</v>
      </c>
      <c r="D1003" s="5" t="s">
        <v>207</v>
      </c>
      <c r="E1003" s="5" t="s">
        <v>6</v>
      </c>
      <c r="F1003" s="5" t="s">
        <v>45</v>
      </c>
      <c r="G1003" s="5" t="s">
        <v>837</v>
      </c>
      <c r="H1003" s="5" t="s">
        <v>6</v>
      </c>
      <c r="I1003" s="360" t="s">
        <v>10314</v>
      </c>
      <c r="K1003" s="5" t="s">
        <v>89</v>
      </c>
      <c r="L1003" s="5" t="s">
        <v>2479</v>
      </c>
      <c r="M1003" s="5" t="s">
        <v>2479</v>
      </c>
      <c r="N1003" s="5" t="s">
        <v>326</v>
      </c>
      <c r="O1003" s="5" t="s">
        <v>15255</v>
      </c>
      <c r="P1003" s="5" t="s">
        <v>2507</v>
      </c>
      <c r="Q1003" s="5">
        <v>24655553</v>
      </c>
      <c r="R1003" s="5">
        <v>24655553</v>
      </c>
      <c r="S1003" t="s">
        <v>42</v>
      </c>
      <c r="T1003" t="s">
        <v>2505</v>
      </c>
      <c r="U1003" t="s">
        <v>17715</v>
      </c>
      <c r="V1003" t="s">
        <v>326</v>
      </c>
    </row>
    <row r="1004" spans="1:22" ht="15" x14ac:dyDescent="0.35">
      <c r="A1004" s="5" t="s">
        <v>2957</v>
      </c>
      <c r="B1004" s="344" t="s">
        <v>2959</v>
      </c>
      <c r="C1004" s="5" t="s">
        <v>2958</v>
      </c>
      <c r="D1004" s="5" t="s">
        <v>207</v>
      </c>
      <c r="E1004" s="5" t="s">
        <v>15</v>
      </c>
      <c r="F1004" s="5" t="s">
        <v>45</v>
      </c>
      <c r="G1004" s="5" t="s">
        <v>208</v>
      </c>
      <c r="H1004" s="5" t="s">
        <v>6</v>
      </c>
      <c r="I1004" s="360" t="s">
        <v>7967</v>
      </c>
      <c r="K1004" s="5" t="s">
        <v>89</v>
      </c>
      <c r="L1004" s="5" t="s">
        <v>209</v>
      </c>
      <c r="M1004" s="5" t="s">
        <v>209</v>
      </c>
      <c r="N1004" s="5" t="s">
        <v>11821</v>
      </c>
      <c r="O1004" s="5" t="s">
        <v>15255</v>
      </c>
      <c r="P1004" s="5" t="s">
        <v>14578</v>
      </c>
      <c r="Q1004" s="5">
        <v>24713025</v>
      </c>
      <c r="S1004" t="s">
        <v>42</v>
      </c>
      <c r="T1004" t="s">
        <v>7007</v>
      </c>
      <c r="U1004" t="s">
        <v>17716</v>
      </c>
      <c r="V1004" t="s">
        <v>2958</v>
      </c>
    </row>
    <row r="1005" spans="1:22" ht="15" x14ac:dyDescent="0.35">
      <c r="A1005" s="5" t="s">
        <v>2568</v>
      </c>
      <c r="B1005" s="344" t="s">
        <v>2570</v>
      </c>
      <c r="C1005" s="5" t="s">
        <v>2569</v>
      </c>
      <c r="D1005" s="5" t="s">
        <v>207</v>
      </c>
      <c r="E1005" s="5" t="s">
        <v>11</v>
      </c>
      <c r="F1005" s="5" t="s">
        <v>45</v>
      </c>
      <c r="G1005" s="5" t="s">
        <v>16</v>
      </c>
      <c r="H1005" s="5" t="s">
        <v>7</v>
      </c>
      <c r="I1005" s="360" t="s">
        <v>7935</v>
      </c>
      <c r="K1005" s="5" t="s">
        <v>89</v>
      </c>
      <c r="L1005" s="5" t="s">
        <v>207</v>
      </c>
      <c r="M1005" s="5" t="s">
        <v>11578</v>
      </c>
      <c r="N1005" s="5" t="s">
        <v>2569</v>
      </c>
      <c r="O1005" s="5" t="s">
        <v>15255</v>
      </c>
      <c r="P1005" s="5" t="s">
        <v>16029</v>
      </c>
      <c r="Q1005" s="5">
        <v>24671148</v>
      </c>
      <c r="R1005" s="5">
        <v>24671148</v>
      </c>
      <c r="S1005" t="s">
        <v>42</v>
      </c>
      <c r="T1005" t="s">
        <v>2357</v>
      </c>
      <c r="U1005" t="s">
        <v>17717</v>
      </c>
      <c r="V1005" t="s">
        <v>2569</v>
      </c>
    </row>
    <row r="1006" spans="1:22" ht="15" x14ac:dyDescent="0.35">
      <c r="A1006" s="5" t="s">
        <v>2718</v>
      </c>
      <c r="B1006" s="344" t="s">
        <v>2720</v>
      </c>
      <c r="C1006" s="5" t="s">
        <v>2719</v>
      </c>
      <c r="D1006" s="5" t="s">
        <v>207</v>
      </c>
      <c r="E1006" s="5" t="s">
        <v>10</v>
      </c>
      <c r="F1006" s="5" t="s">
        <v>45</v>
      </c>
      <c r="G1006" s="5" t="s">
        <v>16</v>
      </c>
      <c r="H1006" s="5" t="s">
        <v>11</v>
      </c>
      <c r="I1006" s="360" t="s">
        <v>7939</v>
      </c>
      <c r="K1006" s="5" t="s">
        <v>89</v>
      </c>
      <c r="L1006" s="5" t="s">
        <v>207</v>
      </c>
      <c r="M1006" s="5" t="s">
        <v>11581</v>
      </c>
      <c r="N1006" s="5" t="s">
        <v>2719</v>
      </c>
      <c r="O1006" s="5" t="s">
        <v>15255</v>
      </c>
      <c r="P1006" s="5" t="s">
        <v>13036</v>
      </c>
      <c r="Q1006" s="5">
        <v>24038345</v>
      </c>
      <c r="R1006" s="5">
        <v>24038345</v>
      </c>
      <c r="S1006" t="s">
        <v>42</v>
      </c>
      <c r="T1006" t="s">
        <v>2206</v>
      </c>
      <c r="U1006" t="s">
        <v>17718</v>
      </c>
      <c r="V1006" t="s">
        <v>2719</v>
      </c>
    </row>
    <row r="1007" spans="1:22" ht="15" x14ac:dyDescent="0.35">
      <c r="A1007" s="5" t="s">
        <v>2517</v>
      </c>
      <c r="B1007" s="344" t="s">
        <v>2391</v>
      </c>
      <c r="C1007" s="5" t="s">
        <v>1216</v>
      </c>
      <c r="D1007" s="5" t="s">
        <v>207</v>
      </c>
      <c r="E1007" s="5" t="s">
        <v>7</v>
      </c>
      <c r="F1007" s="5" t="s">
        <v>45</v>
      </c>
      <c r="G1007" s="5" t="s">
        <v>16</v>
      </c>
      <c r="H1007" s="5" t="s">
        <v>7</v>
      </c>
      <c r="I1007" s="360" t="s">
        <v>7935</v>
      </c>
      <c r="K1007" s="5" t="s">
        <v>89</v>
      </c>
      <c r="L1007" s="5" t="s">
        <v>207</v>
      </c>
      <c r="M1007" s="5" t="s">
        <v>11578</v>
      </c>
      <c r="N1007" s="5" t="s">
        <v>11892</v>
      </c>
      <c r="O1007" s="5" t="s">
        <v>15255</v>
      </c>
      <c r="P1007" s="5" t="s">
        <v>13664</v>
      </c>
      <c r="Q1007" s="5">
        <v>89798372</v>
      </c>
      <c r="S1007" t="s">
        <v>42</v>
      </c>
      <c r="T1007" t="s">
        <v>2516</v>
      </c>
      <c r="U1007" t="s">
        <v>17719</v>
      </c>
      <c r="V1007" t="s">
        <v>1216</v>
      </c>
    </row>
    <row r="1008" spans="1:22" ht="15" x14ac:dyDescent="0.35">
      <c r="A1008" s="5" t="s">
        <v>2520</v>
      </c>
      <c r="B1008" s="344" t="s">
        <v>2139</v>
      </c>
      <c r="C1008" s="5" t="s">
        <v>8269</v>
      </c>
      <c r="D1008" s="5" t="s">
        <v>88</v>
      </c>
      <c r="E1008" s="5" t="s">
        <v>15</v>
      </c>
      <c r="F1008" s="5" t="s">
        <v>45</v>
      </c>
      <c r="G1008" s="5" t="s">
        <v>7</v>
      </c>
      <c r="H1008" s="5" t="s">
        <v>22</v>
      </c>
      <c r="I1008" s="360" t="s">
        <v>7888</v>
      </c>
      <c r="K1008" s="5" t="s">
        <v>89</v>
      </c>
      <c r="L1008" s="5" t="s">
        <v>90</v>
      </c>
      <c r="M1008" s="5" t="s">
        <v>15557</v>
      </c>
      <c r="N1008" s="5" t="s">
        <v>249</v>
      </c>
      <c r="O1008" s="5" t="s">
        <v>15255</v>
      </c>
      <c r="P1008" s="5" t="s">
        <v>14619</v>
      </c>
      <c r="Q1008" s="5">
        <v>24680698</v>
      </c>
      <c r="S1008" t="s">
        <v>42</v>
      </c>
      <c r="T1008" t="s">
        <v>2519</v>
      </c>
      <c r="U1008" t="s">
        <v>17720</v>
      </c>
      <c r="V1008" t="s">
        <v>8269</v>
      </c>
    </row>
    <row r="1009" spans="1:22" ht="15" x14ac:dyDescent="0.35">
      <c r="A1009" s="5" t="s">
        <v>5793</v>
      </c>
      <c r="B1009" s="344" t="s">
        <v>4033</v>
      </c>
      <c r="C1009" s="5" t="s">
        <v>5794</v>
      </c>
      <c r="D1009" s="5" t="s">
        <v>207</v>
      </c>
      <c r="E1009" s="5" t="s">
        <v>6</v>
      </c>
      <c r="F1009" s="5" t="s">
        <v>45</v>
      </c>
      <c r="G1009" s="5" t="s">
        <v>16</v>
      </c>
      <c r="H1009" s="5" t="s">
        <v>10</v>
      </c>
      <c r="I1009" s="360" t="s">
        <v>7938</v>
      </c>
      <c r="K1009" s="5" t="s">
        <v>89</v>
      </c>
      <c r="L1009" s="5" t="s">
        <v>207</v>
      </c>
      <c r="M1009" s="5" t="s">
        <v>2467</v>
      </c>
      <c r="N1009" s="5" t="s">
        <v>5794</v>
      </c>
      <c r="O1009" s="5" t="s">
        <v>15255</v>
      </c>
      <c r="P1009" s="5" t="s">
        <v>13037</v>
      </c>
      <c r="Q1009" s="5">
        <v>24722324</v>
      </c>
      <c r="R1009" s="5">
        <v>24722324</v>
      </c>
      <c r="S1009" t="s">
        <v>42</v>
      </c>
      <c r="T1009" t="s">
        <v>7207</v>
      </c>
      <c r="U1009" t="s">
        <v>17721</v>
      </c>
      <c r="V1009" t="s">
        <v>5794</v>
      </c>
    </row>
    <row r="1010" spans="1:22" ht="15" x14ac:dyDescent="0.35">
      <c r="A1010" s="5" t="s">
        <v>3022</v>
      </c>
      <c r="B1010" s="344" t="s">
        <v>3024</v>
      </c>
      <c r="C1010" s="5" t="s">
        <v>3023</v>
      </c>
      <c r="D1010" s="5" t="s">
        <v>9818</v>
      </c>
      <c r="E1010" s="5" t="s">
        <v>10</v>
      </c>
      <c r="F1010" s="5" t="s">
        <v>45</v>
      </c>
      <c r="G1010" s="5" t="s">
        <v>189</v>
      </c>
      <c r="H1010" s="5" t="s">
        <v>6</v>
      </c>
      <c r="I1010" s="360" t="s">
        <v>7971</v>
      </c>
      <c r="K1010" s="5" t="s">
        <v>89</v>
      </c>
      <c r="L1010" s="5" t="s">
        <v>190</v>
      </c>
      <c r="M1010" s="5" t="s">
        <v>153</v>
      </c>
      <c r="N1010" s="5" t="s">
        <v>3023</v>
      </c>
      <c r="O1010" s="5" t="s">
        <v>15255</v>
      </c>
      <c r="P1010" s="5" t="s">
        <v>12299</v>
      </c>
      <c r="Q1010" s="5">
        <v>24641211</v>
      </c>
      <c r="S1010" t="s">
        <v>42</v>
      </c>
      <c r="T1010" t="s">
        <v>3021</v>
      </c>
      <c r="U1010" t="s">
        <v>17722</v>
      </c>
      <c r="V1010" t="s">
        <v>3023</v>
      </c>
    </row>
    <row r="1011" spans="1:22" ht="15" x14ac:dyDescent="0.35">
      <c r="A1011" s="5" t="s">
        <v>2736</v>
      </c>
      <c r="B1011" s="344" t="s">
        <v>2739</v>
      </c>
      <c r="C1011" s="5" t="s">
        <v>2737</v>
      </c>
      <c r="D1011" s="5" t="s">
        <v>207</v>
      </c>
      <c r="E1011" s="5" t="s">
        <v>11</v>
      </c>
      <c r="F1011" s="5" t="s">
        <v>45</v>
      </c>
      <c r="G1011" s="5" t="s">
        <v>16</v>
      </c>
      <c r="H1011" s="5" t="s">
        <v>12</v>
      </c>
      <c r="I1011" s="360" t="s">
        <v>7940</v>
      </c>
      <c r="K1011" s="5" t="s">
        <v>89</v>
      </c>
      <c r="L1011" s="5" t="s">
        <v>207</v>
      </c>
      <c r="M1011" s="5" t="s">
        <v>11624</v>
      </c>
      <c r="N1011" s="5" t="s">
        <v>2737</v>
      </c>
      <c r="O1011" s="5" t="s">
        <v>15255</v>
      </c>
      <c r="P1011" s="5" t="s">
        <v>13053</v>
      </c>
      <c r="Q1011" s="5">
        <v>86176773</v>
      </c>
      <c r="R1011" s="5">
        <v>24691634</v>
      </c>
      <c r="S1011" t="s">
        <v>42</v>
      </c>
      <c r="T1011" t="s">
        <v>652</v>
      </c>
      <c r="U1011" t="s">
        <v>17723</v>
      </c>
      <c r="V1011" t="s">
        <v>2737</v>
      </c>
    </row>
    <row r="1012" spans="1:22" ht="15" x14ac:dyDescent="0.35">
      <c r="A1012" s="5" t="s">
        <v>2691</v>
      </c>
      <c r="B1012" s="344" t="s">
        <v>2693</v>
      </c>
      <c r="C1012" s="5" t="s">
        <v>2692</v>
      </c>
      <c r="D1012" s="5" t="s">
        <v>207</v>
      </c>
      <c r="E1012" s="5" t="s">
        <v>10</v>
      </c>
      <c r="F1012" s="5" t="s">
        <v>45</v>
      </c>
      <c r="G1012" s="5" t="s">
        <v>16</v>
      </c>
      <c r="H1012" s="5" t="s">
        <v>11</v>
      </c>
      <c r="I1012" s="360" t="s">
        <v>7939</v>
      </c>
      <c r="K1012" s="5" t="s">
        <v>89</v>
      </c>
      <c r="L1012" s="5" t="s">
        <v>207</v>
      </c>
      <c r="M1012" s="5" t="s">
        <v>11581</v>
      </c>
      <c r="N1012" s="5" t="s">
        <v>2692</v>
      </c>
      <c r="O1012" s="5" t="s">
        <v>15255</v>
      </c>
      <c r="P1012" s="5" t="s">
        <v>15722</v>
      </c>
      <c r="Q1012" s="5">
        <v>24038020</v>
      </c>
      <c r="R1012" s="5">
        <v>24038020</v>
      </c>
      <c r="S1012" t="s">
        <v>42</v>
      </c>
      <c r="T1012" t="s">
        <v>6997</v>
      </c>
      <c r="U1012" t="s">
        <v>17724</v>
      </c>
      <c r="V1012" t="s">
        <v>2692</v>
      </c>
    </row>
    <row r="1013" spans="1:22" ht="15" x14ac:dyDescent="0.35">
      <c r="A1013" s="5" t="s">
        <v>2694</v>
      </c>
      <c r="B1013" s="344" t="s">
        <v>6378</v>
      </c>
      <c r="C1013" s="5" t="s">
        <v>10415</v>
      </c>
      <c r="D1013" s="5" t="s">
        <v>207</v>
      </c>
      <c r="E1013" s="5" t="s">
        <v>10</v>
      </c>
      <c r="F1013" s="5" t="s">
        <v>45</v>
      </c>
      <c r="G1013" s="5" t="s">
        <v>16</v>
      </c>
      <c r="H1013" s="5" t="s">
        <v>11</v>
      </c>
      <c r="I1013" s="360" t="s">
        <v>7939</v>
      </c>
      <c r="K1013" s="5" t="s">
        <v>89</v>
      </c>
      <c r="L1013" s="5" t="s">
        <v>207</v>
      </c>
      <c r="M1013" s="5" t="s">
        <v>11581</v>
      </c>
      <c r="N1013" s="5" t="s">
        <v>2071</v>
      </c>
      <c r="O1013" s="5" t="s">
        <v>15255</v>
      </c>
      <c r="P1013" s="5" t="s">
        <v>2493</v>
      </c>
      <c r="Q1013" s="5">
        <v>24733311</v>
      </c>
      <c r="R1013" s="5">
        <v>83187649</v>
      </c>
      <c r="S1013" t="s">
        <v>42</v>
      </c>
      <c r="T1013" t="s">
        <v>2275</v>
      </c>
      <c r="U1013" t="s">
        <v>17725</v>
      </c>
      <c r="V1013" t="s">
        <v>10415</v>
      </c>
    </row>
    <row r="1014" spans="1:22" ht="15" x14ac:dyDescent="0.35">
      <c r="A1014" s="5" t="s">
        <v>3059</v>
      </c>
      <c r="B1014" s="344" t="s">
        <v>3062</v>
      </c>
      <c r="C1014" s="5" t="s">
        <v>3060</v>
      </c>
      <c r="D1014" s="5" t="s">
        <v>207</v>
      </c>
      <c r="E1014" s="5" t="s">
        <v>20</v>
      </c>
      <c r="F1014" s="5" t="s">
        <v>45</v>
      </c>
      <c r="G1014" s="5" t="s">
        <v>16</v>
      </c>
      <c r="H1014" s="5" t="s">
        <v>16</v>
      </c>
      <c r="I1014" s="360" t="s">
        <v>7943</v>
      </c>
      <c r="K1014" s="5" t="s">
        <v>89</v>
      </c>
      <c r="L1014" s="5" t="s">
        <v>207</v>
      </c>
      <c r="M1014" s="5" t="s">
        <v>3061</v>
      </c>
      <c r="N1014" s="5" t="s">
        <v>3061</v>
      </c>
      <c r="O1014" s="5" t="s">
        <v>15255</v>
      </c>
      <c r="P1014" s="5" t="s">
        <v>13665</v>
      </c>
      <c r="Q1014" s="5">
        <v>24788067</v>
      </c>
      <c r="R1014" s="5">
        <v>24788067</v>
      </c>
      <c r="S1014" t="s">
        <v>42</v>
      </c>
      <c r="T1014" t="s">
        <v>2198</v>
      </c>
      <c r="U1014" t="s">
        <v>17726</v>
      </c>
      <c r="V1014" t="s">
        <v>3060</v>
      </c>
    </row>
    <row r="1015" spans="1:22" ht="15" x14ac:dyDescent="0.35">
      <c r="A1015" s="5" t="s">
        <v>12836</v>
      </c>
      <c r="B1015" s="344" t="s">
        <v>12837</v>
      </c>
      <c r="C1015" s="5" t="s">
        <v>1869</v>
      </c>
      <c r="D1015" s="5" t="s">
        <v>207</v>
      </c>
      <c r="E1015" s="5" t="s">
        <v>7</v>
      </c>
      <c r="F1015" s="5" t="s">
        <v>45</v>
      </c>
      <c r="G1015" s="5" t="s">
        <v>16</v>
      </c>
      <c r="H1015" s="5" t="s">
        <v>7</v>
      </c>
      <c r="I1015" s="360" t="s">
        <v>7935</v>
      </c>
      <c r="K1015" s="5" t="s">
        <v>89</v>
      </c>
      <c r="L1015" s="5" t="s">
        <v>207</v>
      </c>
      <c r="M1015" s="5" t="s">
        <v>11578</v>
      </c>
      <c r="N1015" s="5" t="s">
        <v>13038</v>
      </c>
      <c r="O1015" s="5" t="s">
        <v>15255</v>
      </c>
      <c r="P1015" s="5" t="s">
        <v>16076</v>
      </c>
      <c r="Q1015" s="5">
        <v>24755919</v>
      </c>
      <c r="S1015" t="s">
        <v>42</v>
      </c>
      <c r="T1015" t="s">
        <v>2571</v>
      </c>
      <c r="U1015" t="s">
        <v>17727</v>
      </c>
      <c r="V1015" t="s">
        <v>1869</v>
      </c>
    </row>
    <row r="1016" spans="1:22" ht="15" x14ac:dyDescent="0.35">
      <c r="A1016" s="5" t="s">
        <v>7588</v>
      </c>
      <c r="B1016" s="344" t="s">
        <v>6986</v>
      </c>
      <c r="C1016" s="5" t="s">
        <v>4755</v>
      </c>
      <c r="D1016" s="5" t="s">
        <v>207</v>
      </c>
      <c r="E1016" s="5" t="s">
        <v>14</v>
      </c>
      <c r="F1016" s="5" t="s">
        <v>45</v>
      </c>
      <c r="G1016" s="5" t="s">
        <v>16</v>
      </c>
      <c r="H1016" s="5" t="s">
        <v>22</v>
      </c>
      <c r="I1016" s="360" t="s">
        <v>7946</v>
      </c>
      <c r="K1016" s="5" t="s">
        <v>89</v>
      </c>
      <c r="L1016" s="5" t="s">
        <v>207</v>
      </c>
      <c r="M1016" s="5" t="s">
        <v>248</v>
      </c>
      <c r="N1016" s="5" t="s">
        <v>4755</v>
      </c>
      <c r="O1016" s="5" t="s">
        <v>15255</v>
      </c>
      <c r="P1016" s="5" t="s">
        <v>14774</v>
      </c>
      <c r="Q1016" s="5">
        <v>44047042</v>
      </c>
      <c r="S1016" t="s">
        <v>42</v>
      </c>
      <c r="T1016" t="s">
        <v>7589</v>
      </c>
      <c r="U1016" t="s">
        <v>17728</v>
      </c>
      <c r="V1016" t="s">
        <v>4755</v>
      </c>
    </row>
    <row r="1017" spans="1:22" ht="15" x14ac:dyDescent="0.35">
      <c r="A1017" s="5" t="s">
        <v>2640</v>
      </c>
      <c r="B1017" s="344" t="s">
        <v>2642</v>
      </c>
      <c r="C1017" s="5" t="s">
        <v>2641</v>
      </c>
      <c r="D1017" s="5" t="s">
        <v>207</v>
      </c>
      <c r="E1017" s="5" t="s">
        <v>9</v>
      </c>
      <c r="F1017" s="5" t="s">
        <v>45</v>
      </c>
      <c r="G1017" s="5" t="s">
        <v>16</v>
      </c>
      <c r="H1017" s="5" t="s">
        <v>9</v>
      </c>
      <c r="I1017" s="360" t="s">
        <v>7937</v>
      </c>
      <c r="K1017" s="5" t="s">
        <v>89</v>
      </c>
      <c r="L1017" s="5" t="s">
        <v>207</v>
      </c>
      <c r="M1017" s="5" t="s">
        <v>15306</v>
      </c>
      <c r="N1017" s="5" t="s">
        <v>226</v>
      </c>
      <c r="O1017" s="5" t="s">
        <v>15255</v>
      </c>
      <c r="P1017" s="5" t="s">
        <v>14837</v>
      </c>
      <c r="Q1017" s="5">
        <v>24742636</v>
      </c>
      <c r="R1017" s="5">
        <v>85238980</v>
      </c>
      <c r="S1017" t="s">
        <v>42</v>
      </c>
      <c r="T1017" t="s">
        <v>1029</v>
      </c>
      <c r="U1017" t="s">
        <v>17729</v>
      </c>
      <c r="V1017" t="s">
        <v>2641</v>
      </c>
    </row>
    <row r="1018" spans="1:22" ht="15" x14ac:dyDescent="0.35">
      <c r="A1018" s="5" t="s">
        <v>2592</v>
      </c>
      <c r="B1018" s="344" t="s">
        <v>1133</v>
      </c>
      <c r="C1018" s="5" t="s">
        <v>160</v>
      </c>
      <c r="D1018" s="5" t="s">
        <v>207</v>
      </c>
      <c r="E1018" s="5" t="s">
        <v>208</v>
      </c>
      <c r="F1018" s="5" t="s">
        <v>45</v>
      </c>
      <c r="G1018" s="5" t="s">
        <v>16</v>
      </c>
      <c r="H1018" s="5" t="s">
        <v>6</v>
      </c>
      <c r="I1018" s="360" t="s">
        <v>7934</v>
      </c>
      <c r="K1018" s="5" t="s">
        <v>89</v>
      </c>
      <c r="L1018" s="5" t="s">
        <v>207</v>
      </c>
      <c r="M1018" s="5" t="s">
        <v>12489</v>
      </c>
      <c r="N1018" s="5" t="s">
        <v>11580</v>
      </c>
      <c r="O1018" s="5" t="s">
        <v>15255</v>
      </c>
      <c r="P1018" s="5" t="s">
        <v>12122</v>
      </c>
      <c r="Q1018" s="5">
        <v>24605276</v>
      </c>
      <c r="R1018" s="5">
        <v>24605276</v>
      </c>
      <c r="S1018" t="s">
        <v>42</v>
      </c>
      <c r="T1018" t="s">
        <v>6843</v>
      </c>
      <c r="U1018" t="s">
        <v>17730</v>
      </c>
      <c r="V1018" t="s">
        <v>160</v>
      </c>
    </row>
    <row r="1019" spans="1:22" ht="15" x14ac:dyDescent="0.35">
      <c r="A1019" s="5" t="s">
        <v>11341</v>
      </c>
      <c r="B1019" s="344" t="s">
        <v>7132</v>
      </c>
      <c r="C1019" s="5" t="s">
        <v>14894</v>
      </c>
      <c r="D1019" s="5" t="s">
        <v>9818</v>
      </c>
      <c r="E1019" s="5" t="s">
        <v>14</v>
      </c>
      <c r="F1019" s="5" t="s">
        <v>45</v>
      </c>
      <c r="G1019" s="5" t="s">
        <v>208</v>
      </c>
      <c r="H1019" s="5" t="s">
        <v>7</v>
      </c>
      <c r="I1019" s="360" t="s">
        <v>7968</v>
      </c>
      <c r="K1019" s="5" t="s">
        <v>89</v>
      </c>
      <c r="L1019" s="5" t="s">
        <v>209</v>
      </c>
      <c r="M1019" s="5" t="s">
        <v>11898</v>
      </c>
      <c r="N1019" s="5" t="s">
        <v>9898</v>
      </c>
      <c r="O1019" s="5" t="s">
        <v>15255</v>
      </c>
      <c r="P1019" s="5" t="s">
        <v>16332</v>
      </c>
      <c r="Q1019" s="5">
        <v>41051131</v>
      </c>
      <c r="S1019" t="s">
        <v>42</v>
      </c>
      <c r="T1019" t="s">
        <v>9183</v>
      </c>
      <c r="U1019" t="s">
        <v>17731</v>
      </c>
      <c r="V1019" t="s">
        <v>14894</v>
      </c>
    </row>
    <row r="1020" spans="1:22" ht="15" x14ac:dyDescent="0.35">
      <c r="A1020" s="5" t="s">
        <v>205</v>
      </c>
      <c r="B1020" s="344" t="s">
        <v>211</v>
      </c>
      <c r="C1020" s="5" t="s">
        <v>206</v>
      </c>
      <c r="D1020" s="5" t="s">
        <v>207</v>
      </c>
      <c r="E1020" s="5" t="s">
        <v>15</v>
      </c>
      <c r="F1020" s="5" t="s">
        <v>45</v>
      </c>
      <c r="G1020" s="5" t="s">
        <v>208</v>
      </c>
      <c r="H1020" s="5" t="s">
        <v>6</v>
      </c>
      <c r="I1020" s="360" t="s">
        <v>7967</v>
      </c>
      <c r="K1020" s="5" t="s">
        <v>89</v>
      </c>
      <c r="L1020" s="5" t="s">
        <v>209</v>
      </c>
      <c r="M1020" s="5" t="s">
        <v>209</v>
      </c>
      <c r="N1020" s="5" t="s">
        <v>206</v>
      </c>
      <c r="O1020" s="5" t="s">
        <v>15255</v>
      </c>
      <c r="P1020" s="5" t="s">
        <v>13040</v>
      </c>
      <c r="Q1020" s="5">
        <v>41051046</v>
      </c>
      <c r="S1020" t="s">
        <v>42</v>
      </c>
      <c r="T1020" t="s">
        <v>144</v>
      </c>
      <c r="U1020" t="s">
        <v>17732</v>
      </c>
      <c r="V1020" t="s">
        <v>206</v>
      </c>
    </row>
    <row r="1021" spans="1:22" ht="15" x14ac:dyDescent="0.35">
      <c r="A1021" s="5" t="s">
        <v>235</v>
      </c>
      <c r="B1021" s="344" t="s">
        <v>238</v>
      </c>
      <c r="C1021" s="5" t="s">
        <v>236</v>
      </c>
      <c r="D1021" s="5" t="s">
        <v>207</v>
      </c>
      <c r="E1021" s="5" t="s">
        <v>11</v>
      </c>
      <c r="F1021" s="5" t="s">
        <v>45</v>
      </c>
      <c r="G1021" s="5" t="s">
        <v>16</v>
      </c>
      <c r="H1021" s="5" t="s">
        <v>7</v>
      </c>
      <c r="I1021" s="360" t="s">
        <v>7935</v>
      </c>
      <c r="K1021" s="5" t="s">
        <v>89</v>
      </c>
      <c r="L1021" s="5" t="s">
        <v>207</v>
      </c>
      <c r="M1021" s="5" t="s">
        <v>11578</v>
      </c>
      <c r="N1021" s="5" t="s">
        <v>236</v>
      </c>
      <c r="O1021" s="5" t="s">
        <v>15255</v>
      </c>
      <c r="P1021" s="5" t="s">
        <v>237</v>
      </c>
      <c r="Q1021" s="5">
        <v>24691132</v>
      </c>
      <c r="R1021" s="5">
        <v>24691132</v>
      </c>
      <c r="S1021" t="s">
        <v>42</v>
      </c>
      <c r="T1021" t="s">
        <v>7365</v>
      </c>
      <c r="U1021" t="s">
        <v>17733</v>
      </c>
      <c r="V1021" t="s">
        <v>236</v>
      </c>
    </row>
    <row r="1022" spans="1:22" ht="15" x14ac:dyDescent="0.35">
      <c r="A1022" s="5" t="s">
        <v>10416</v>
      </c>
      <c r="B1022" s="344" t="s">
        <v>10417</v>
      </c>
      <c r="C1022" s="5" t="s">
        <v>10418</v>
      </c>
      <c r="D1022" s="5" t="s">
        <v>207</v>
      </c>
      <c r="E1022" s="5" t="s">
        <v>15</v>
      </c>
      <c r="F1022" s="5" t="s">
        <v>45</v>
      </c>
      <c r="G1022" s="5" t="s">
        <v>208</v>
      </c>
      <c r="H1022" s="5" t="s">
        <v>6</v>
      </c>
      <c r="I1022" s="360" t="s">
        <v>7967</v>
      </c>
      <c r="K1022" s="5" t="s">
        <v>89</v>
      </c>
      <c r="L1022" s="5" t="s">
        <v>209</v>
      </c>
      <c r="M1022" s="5" t="s">
        <v>209</v>
      </c>
      <c r="N1022" s="5" t="s">
        <v>10418</v>
      </c>
      <c r="O1022" s="5" t="s">
        <v>15255</v>
      </c>
      <c r="P1022" s="5" t="s">
        <v>14860</v>
      </c>
      <c r="Q1022" s="5">
        <v>41051037</v>
      </c>
      <c r="S1022" t="s">
        <v>42</v>
      </c>
      <c r="T1022" t="s">
        <v>900</v>
      </c>
      <c r="U1022" t="s">
        <v>17734</v>
      </c>
      <c r="V1022" t="s">
        <v>10418</v>
      </c>
    </row>
    <row r="1023" spans="1:22" ht="15" x14ac:dyDescent="0.35">
      <c r="A1023" s="5" t="s">
        <v>2617</v>
      </c>
      <c r="B1023" s="344" t="s">
        <v>1136</v>
      </c>
      <c r="C1023" s="5" t="s">
        <v>6844</v>
      </c>
      <c r="D1023" s="5" t="s">
        <v>207</v>
      </c>
      <c r="E1023" s="5" t="s">
        <v>8</v>
      </c>
      <c r="F1023" s="5" t="s">
        <v>45</v>
      </c>
      <c r="G1023" s="5" t="s">
        <v>16</v>
      </c>
      <c r="H1023" s="5" t="s">
        <v>6</v>
      </c>
      <c r="I1023" s="360" t="s">
        <v>7934</v>
      </c>
      <c r="K1023" s="5" t="s">
        <v>89</v>
      </c>
      <c r="L1023" s="5" t="s">
        <v>207</v>
      </c>
      <c r="M1023" s="5" t="s">
        <v>12489</v>
      </c>
      <c r="N1023" s="5" t="s">
        <v>1966</v>
      </c>
      <c r="O1023" s="5" t="s">
        <v>15255</v>
      </c>
      <c r="P1023" s="5" t="s">
        <v>13041</v>
      </c>
      <c r="Q1023" s="5">
        <v>24600454</v>
      </c>
      <c r="R1023" s="5">
        <v>24612226</v>
      </c>
      <c r="S1023" t="s">
        <v>42</v>
      </c>
      <c r="T1023" t="s">
        <v>884</v>
      </c>
      <c r="U1023" t="s">
        <v>17735</v>
      </c>
      <c r="V1023" t="s">
        <v>6844</v>
      </c>
    </row>
    <row r="1024" spans="1:22" ht="15" x14ac:dyDescent="0.35">
      <c r="A1024" s="5" t="s">
        <v>2612</v>
      </c>
      <c r="B1024" s="344" t="s">
        <v>1138</v>
      </c>
      <c r="C1024" s="5" t="s">
        <v>2613</v>
      </c>
      <c r="D1024" s="5" t="s">
        <v>207</v>
      </c>
      <c r="E1024" s="5" t="s">
        <v>208</v>
      </c>
      <c r="F1024" s="5" t="s">
        <v>45</v>
      </c>
      <c r="G1024" s="5" t="s">
        <v>16</v>
      </c>
      <c r="H1024" s="5" t="s">
        <v>6</v>
      </c>
      <c r="I1024" s="360" t="s">
        <v>7934</v>
      </c>
      <c r="K1024" s="5" t="s">
        <v>89</v>
      </c>
      <c r="L1024" s="5" t="s">
        <v>207</v>
      </c>
      <c r="M1024" s="5" t="s">
        <v>12489</v>
      </c>
      <c r="N1024" s="5" t="s">
        <v>11579</v>
      </c>
      <c r="O1024" s="5" t="s">
        <v>15255</v>
      </c>
      <c r="P1024" s="5" t="s">
        <v>10859</v>
      </c>
      <c r="Q1024" s="5">
        <v>24600385</v>
      </c>
      <c r="R1024" s="5">
        <v>24600385</v>
      </c>
      <c r="S1024" t="s">
        <v>42</v>
      </c>
      <c r="T1024" t="s">
        <v>2611</v>
      </c>
      <c r="U1024" t="s">
        <v>17736</v>
      </c>
      <c r="V1024" t="s">
        <v>2613</v>
      </c>
    </row>
    <row r="1025" spans="1:22" ht="15" x14ac:dyDescent="0.35">
      <c r="A1025" s="5" t="s">
        <v>2522</v>
      </c>
      <c r="B1025" s="344" t="s">
        <v>2524</v>
      </c>
      <c r="C1025" s="5" t="s">
        <v>2523</v>
      </c>
      <c r="D1025" s="5" t="s">
        <v>207</v>
      </c>
      <c r="E1025" s="5" t="s">
        <v>12</v>
      </c>
      <c r="F1025" s="5" t="s">
        <v>45</v>
      </c>
      <c r="G1025" s="5" t="s">
        <v>16</v>
      </c>
      <c r="H1025" s="5" t="s">
        <v>7</v>
      </c>
      <c r="I1025" s="360" t="s">
        <v>7935</v>
      </c>
      <c r="K1025" s="5" t="s">
        <v>89</v>
      </c>
      <c r="L1025" s="5" t="s">
        <v>207</v>
      </c>
      <c r="M1025" s="5" t="s">
        <v>11578</v>
      </c>
      <c r="N1025" s="5" t="s">
        <v>11774</v>
      </c>
      <c r="O1025" s="5" t="s">
        <v>15255</v>
      </c>
      <c r="P1025" s="5" t="s">
        <v>14557</v>
      </c>
      <c r="Q1025" s="5">
        <v>24621552</v>
      </c>
      <c r="R1025" s="5">
        <v>24621552</v>
      </c>
      <c r="S1025" t="s">
        <v>42</v>
      </c>
      <c r="T1025" t="s">
        <v>2521</v>
      </c>
      <c r="U1025" t="s">
        <v>17737</v>
      </c>
      <c r="V1025" t="s">
        <v>2523</v>
      </c>
    </row>
    <row r="1026" spans="1:22" ht="15" x14ac:dyDescent="0.35">
      <c r="A1026" s="5" t="s">
        <v>2526</v>
      </c>
      <c r="B1026" s="344" t="s">
        <v>2527</v>
      </c>
      <c r="C1026" s="5" t="s">
        <v>95</v>
      </c>
      <c r="D1026" s="5" t="s">
        <v>207</v>
      </c>
      <c r="E1026" s="5" t="s">
        <v>7</v>
      </c>
      <c r="F1026" s="5" t="s">
        <v>45</v>
      </c>
      <c r="G1026" s="5" t="s">
        <v>16</v>
      </c>
      <c r="H1026" s="5" t="s">
        <v>7</v>
      </c>
      <c r="I1026" s="360" t="s">
        <v>7935</v>
      </c>
      <c r="K1026" s="5" t="s">
        <v>89</v>
      </c>
      <c r="L1026" s="5" t="s">
        <v>207</v>
      </c>
      <c r="M1026" s="5" t="s">
        <v>11578</v>
      </c>
      <c r="N1026" s="5" t="s">
        <v>11893</v>
      </c>
      <c r="O1026" s="5" t="s">
        <v>15255</v>
      </c>
      <c r="P1026" s="5" t="s">
        <v>9420</v>
      </c>
      <c r="Q1026" s="5">
        <v>24755323</v>
      </c>
      <c r="S1026" t="s">
        <v>42</v>
      </c>
      <c r="T1026" t="s">
        <v>2525</v>
      </c>
      <c r="U1026" t="s">
        <v>17738</v>
      </c>
      <c r="V1026" t="s">
        <v>95</v>
      </c>
    </row>
    <row r="1027" spans="1:22" ht="15" x14ac:dyDescent="0.35">
      <c r="A1027" s="5" t="s">
        <v>3013</v>
      </c>
      <c r="B1027" s="344" t="s">
        <v>3015</v>
      </c>
      <c r="C1027" s="5" t="s">
        <v>3014</v>
      </c>
      <c r="D1027" s="5" t="s">
        <v>9818</v>
      </c>
      <c r="E1027" s="5" t="s">
        <v>10</v>
      </c>
      <c r="F1027" s="5" t="s">
        <v>45</v>
      </c>
      <c r="G1027" s="5" t="s">
        <v>189</v>
      </c>
      <c r="H1027" s="5" t="s">
        <v>8</v>
      </c>
      <c r="I1027" s="360" t="s">
        <v>7973</v>
      </c>
      <c r="K1027" s="5" t="s">
        <v>89</v>
      </c>
      <c r="L1027" s="5" t="s">
        <v>190</v>
      </c>
      <c r="M1027" s="5" t="s">
        <v>14574</v>
      </c>
      <c r="N1027" s="5" t="s">
        <v>3014</v>
      </c>
      <c r="O1027" s="5" t="s">
        <v>15255</v>
      </c>
      <c r="P1027" s="5" t="s">
        <v>13666</v>
      </c>
      <c r="Q1027" s="5">
        <v>24641505</v>
      </c>
      <c r="R1027" s="5">
        <v>24641505</v>
      </c>
      <c r="S1027" t="s">
        <v>42</v>
      </c>
      <c r="T1027" t="s">
        <v>6645</v>
      </c>
      <c r="U1027" t="s">
        <v>17739</v>
      </c>
      <c r="V1027" t="s">
        <v>3014</v>
      </c>
    </row>
    <row r="1028" spans="1:22" ht="15" x14ac:dyDescent="0.35">
      <c r="A1028" s="5" t="s">
        <v>2553</v>
      </c>
      <c r="B1028" s="344" t="s">
        <v>2554</v>
      </c>
      <c r="C1028" s="5" t="s">
        <v>2079</v>
      </c>
      <c r="D1028" s="5" t="s">
        <v>207</v>
      </c>
      <c r="E1028" s="5" t="s">
        <v>7</v>
      </c>
      <c r="F1028" s="5" t="s">
        <v>45</v>
      </c>
      <c r="G1028" s="5" t="s">
        <v>16</v>
      </c>
      <c r="H1028" s="5" t="s">
        <v>7</v>
      </c>
      <c r="I1028" s="360" t="s">
        <v>7935</v>
      </c>
      <c r="K1028" s="5" t="s">
        <v>89</v>
      </c>
      <c r="L1028" s="5" t="s">
        <v>207</v>
      </c>
      <c r="M1028" s="5" t="s">
        <v>11578</v>
      </c>
      <c r="N1028" s="5" t="s">
        <v>166</v>
      </c>
      <c r="O1028" s="5" t="s">
        <v>15255</v>
      </c>
      <c r="P1028" s="5" t="s">
        <v>10106</v>
      </c>
      <c r="Q1028" s="5">
        <v>40019844</v>
      </c>
      <c r="S1028" t="s">
        <v>42</v>
      </c>
      <c r="T1028" t="s">
        <v>2552</v>
      </c>
      <c r="U1028" t="s">
        <v>17740</v>
      </c>
      <c r="V1028" t="s">
        <v>2079</v>
      </c>
    </row>
    <row r="1029" spans="1:22" ht="15" x14ac:dyDescent="0.35">
      <c r="A1029" s="5" t="s">
        <v>2754</v>
      </c>
      <c r="B1029" s="344" t="s">
        <v>1149</v>
      </c>
      <c r="C1029" s="5" t="s">
        <v>6577</v>
      </c>
      <c r="D1029" s="5" t="s">
        <v>88</v>
      </c>
      <c r="E1029" s="5" t="s">
        <v>15</v>
      </c>
      <c r="F1029" s="5" t="s">
        <v>45</v>
      </c>
      <c r="G1029" s="5" t="s">
        <v>7</v>
      </c>
      <c r="H1029" s="5" t="s">
        <v>22</v>
      </c>
      <c r="I1029" s="360" t="s">
        <v>7888</v>
      </c>
      <c r="K1029" s="5" t="s">
        <v>89</v>
      </c>
      <c r="L1029" s="5" t="s">
        <v>90</v>
      </c>
      <c r="M1029" s="5" t="s">
        <v>15557</v>
      </c>
      <c r="N1029" s="5" t="s">
        <v>11582</v>
      </c>
      <c r="O1029" s="5" t="s">
        <v>15255</v>
      </c>
      <c r="P1029" s="5" t="s">
        <v>10051</v>
      </c>
      <c r="Q1029" s="5">
        <v>24810595</v>
      </c>
      <c r="R1029" s="5">
        <v>24810595</v>
      </c>
      <c r="S1029" t="s">
        <v>42</v>
      </c>
      <c r="T1029" t="s">
        <v>6845</v>
      </c>
      <c r="U1029" t="s">
        <v>17741</v>
      </c>
      <c r="V1029" t="s">
        <v>6577</v>
      </c>
    </row>
    <row r="1030" spans="1:22" ht="15" x14ac:dyDescent="0.35">
      <c r="A1030" s="5" t="s">
        <v>2502</v>
      </c>
      <c r="B1030" s="344" t="s">
        <v>2504</v>
      </c>
      <c r="C1030" s="5" t="s">
        <v>2503</v>
      </c>
      <c r="D1030" s="5" t="s">
        <v>207</v>
      </c>
      <c r="E1030" s="5" t="s">
        <v>6</v>
      </c>
      <c r="F1030" s="5" t="s">
        <v>45</v>
      </c>
      <c r="G1030" s="5" t="s">
        <v>837</v>
      </c>
      <c r="H1030" s="5" t="s">
        <v>7</v>
      </c>
      <c r="I1030" s="360" t="s">
        <v>11207</v>
      </c>
      <c r="K1030" s="5" t="s">
        <v>89</v>
      </c>
      <c r="L1030" s="5" t="s">
        <v>2479</v>
      </c>
      <c r="M1030" s="5" t="s">
        <v>1955</v>
      </c>
      <c r="N1030" s="5" t="s">
        <v>2503</v>
      </c>
      <c r="O1030" s="5" t="s">
        <v>15255</v>
      </c>
      <c r="P1030" s="5" t="s">
        <v>8449</v>
      </c>
      <c r="Q1030" s="5">
        <v>24650146</v>
      </c>
      <c r="R1030" s="5">
        <v>24650146</v>
      </c>
      <c r="S1030" t="s">
        <v>42</v>
      </c>
      <c r="T1030" t="s">
        <v>2501</v>
      </c>
      <c r="U1030" t="s">
        <v>17742</v>
      </c>
      <c r="V1030" t="s">
        <v>2503</v>
      </c>
    </row>
    <row r="1031" spans="1:22" ht="15" x14ac:dyDescent="0.35">
      <c r="A1031" s="5" t="s">
        <v>2775</v>
      </c>
      <c r="B1031" s="344" t="s">
        <v>1150</v>
      </c>
      <c r="C1031" s="5" t="s">
        <v>1387</v>
      </c>
      <c r="D1031" s="5" t="s">
        <v>207</v>
      </c>
      <c r="E1031" s="5" t="s">
        <v>11</v>
      </c>
      <c r="F1031" s="5" t="s">
        <v>45</v>
      </c>
      <c r="G1031" s="5" t="s">
        <v>16</v>
      </c>
      <c r="H1031" s="5" t="s">
        <v>12</v>
      </c>
      <c r="I1031" s="360" t="s">
        <v>7940</v>
      </c>
      <c r="K1031" s="5" t="s">
        <v>89</v>
      </c>
      <c r="L1031" s="5" t="s">
        <v>207</v>
      </c>
      <c r="M1031" s="5" t="s">
        <v>11624</v>
      </c>
      <c r="N1031" s="5" t="s">
        <v>1387</v>
      </c>
      <c r="O1031" s="5" t="s">
        <v>15255</v>
      </c>
      <c r="P1031" s="5" t="s">
        <v>14409</v>
      </c>
      <c r="Q1031" s="5">
        <v>24799157</v>
      </c>
      <c r="R1031" s="5">
        <v>24799157</v>
      </c>
      <c r="S1031" t="s">
        <v>42</v>
      </c>
      <c r="T1031" t="s">
        <v>2774</v>
      </c>
      <c r="U1031" t="s">
        <v>17743</v>
      </c>
      <c r="V1031" t="s">
        <v>1387</v>
      </c>
    </row>
    <row r="1032" spans="1:22" ht="15" x14ac:dyDescent="0.35">
      <c r="A1032" s="5" t="s">
        <v>12838</v>
      </c>
      <c r="B1032" s="344" t="s">
        <v>12839</v>
      </c>
      <c r="C1032" s="5" t="s">
        <v>1262</v>
      </c>
      <c r="D1032" s="5" t="s">
        <v>207</v>
      </c>
      <c r="E1032" s="5" t="s">
        <v>11</v>
      </c>
      <c r="F1032" s="5" t="s">
        <v>45</v>
      </c>
      <c r="G1032" s="5" t="s">
        <v>16</v>
      </c>
      <c r="H1032" s="5" t="s">
        <v>12</v>
      </c>
      <c r="I1032" s="360" t="s">
        <v>7940</v>
      </c>
      <c r="K1032" s="5" t="s">
        <v>89</v>
      </c>
      <c r="L1032" s="5" t="s">
        <v>207</v>
      </c>
      <c r="M1032" s="5" t="s">
        <v>11624</v>
      </c>
      <c r="N1032" s="5" t="s">
        <v>1262</v>
      </c>
      <c r="O1032" s="5" t="s">
        <v>15255</v>
      </c>
      <c r="P1032" s="5" t="s">
        <v>13042</v>
      </c>
      <c r="Q1032" s="5">
        <v>24697100</v>
      </c>
      <c r="R1032" s="5">
        <v>24797145</v>
      </c>
      <c r="S1032" t="s">
        <v>42</v>
      </c>
      <c r="T1032" t="s">
        <v>517</v>
      </c>
      <c r="U1032" t="s">
        <v>17744</v>
      </c>
      <c r="V1032" t="s">
        <v>1262</v>
      </c>
    </row>
    <row r="1033" spans="1:22" ht="15" x14ac:dyDescent="0.35">
      <c r="A1033" s="5" t="s">
        <v>3003</v>
      </c>
      <c r="B1033" s="344" t="s">
        <v>1716</v>
      </c>
      <c r="C1033" s="5" t="s">
        <v>231</v>
      </c>
      <c r="D1033" s="5" t="s">
        <v>207</v>
      </c>
      <c r="E1033" s="5" t="s">
        <v>16</v>
      </c>
      <c r="F1033" s="5" t="s">
        <v>45</v>
      </c>
      <c r="G1033" s="5" t="s">
        <v>208</v>
      </c>
      <c r="H1033" s="5" t="s">
        <v>8</v>
      </c>
      <c r="I1033" s="360" t="s">
        <v>7969</v>
      </c>
      <c r="K1033" s="5" t="s">
        <v>89</v>
      </c>
      <c r="L1033" s="5" t="s">
        <v>209</v>
      </c>
      <c r="M1033" s="5" t="s">
        <v>14520</v>
      </c>
      <c r="N1033" s="5" t="s">
        <v>231</v>
      </c>
      <c r="O1033" s="5" t="s">
        <v>15255</v>
      </c>
      <c r="P1033" s="5" t="s">
        <v>15633</v>
      </c>
      <c r="Q1033" s="5">
        <v>24591100</v>
      </c>
      <c r="S1033" t="s">
        <v>42</v>
      </c>
      <c r="T1033" t="s">
        <v>1997</v>
      </c>
      <c r="U1033" t="s">
        <v>17745</v>
      </c>
      <c r="V1033" t="s">
        <v>231</v>
      </c>
    </row>
    <row r="1034" spans="1:22" ht="15" x14ac:dyDescent="0.35">
      <c r="A1034" s="5" t="s">
        <v>2728</v>
      </c>
      <c r="B1034" s="344" t="s">
        <v>2730</v>
      </c>
      <c r="C1034" s="5" t="s">
        <v>475</v>
      </c>
      <c r="D1034" s="5" t="s">
        <v>207</v>
      </c>
      <c r="E1034" s="5" t="s">
        <v>10</v>
      </c>
      <c r="F1034" s="5" t="s">
        <v>45</v>
      </c>
      <c r="G1034" s="5" t="s">
        <v>16</v>
      </c>
      <c r="H1034" s="5" t="s">
        <v>11</v>
      </c>
      <c r="I1034" s="360" t="s">
        <v>7939</v>
      </c>
      <c r="K1034" s="5" t="s">
        <v>89</v>
      </c>
      <c r="L1034" s="5" t="s">
        <v>207</v>
      </c>
      <c r="M1034" s="5" t="s">
        <v>11581</v>
      </c>
      <c r="N1034" s="5" t="s">
        <v>475</v>
      </c>
      <c r="O1034" s="5" t="s">
        <v>15255</v>
      </c>
      <c r="P1034" s="5" t="s">
        <v>13684</v>
      </c>
      <c r="Q1034" s="5">
        <v>24041151</v>
      </c>
      <c r="S1034" t="s">
        <v>42</v>
      </c>
      <c r="T1034" t="s">
        <v>488</v>
      </c>
      <c r="U1034" t="s">
        <v>17746</v>
      </c>
      <c r="V1034" t="s">
        <v>475</v>
      </c>
    </row>
    <row r="1035" spans="1:22" ht="15" x14ac:dyDescent="0.35">
      <c r="A1035" s="5" t="s">
        <v>2632</v>
      </c>
      <c r="B1035" s="344" t="s">
        <v>2635</v>
      </c>
      <c r="C1035" s="5" t="s">
        <v>2633</v>
      </c>
      <c r="D1035" s="5" t="s">
        <v>207</v>
      </c>
      <c r="E1035" s="5" t="s">
        <v>9</v>
      </c>
      <c r="F1035" s="5" t="s">
        <v>45</v>
      </c>
      <c r="G1035" s="5" t="s">
        <v>16</v>
      </c>
      <c r="H1035" s="5" t="s">
        <v>15</v>
      </c>
      <c r="I1035" s="360" t="s">
        <v>7942</v>
      </c>
      <c r="K1035" s="5" t="s">
        <v>89</v>
      </c>
      <c r="L1035" s="5" t="s">
        <v>207</v>
      </c>
      <c r="M1035" s="5" t="s">
        <v>2634</v>
      </c>
      <c r="N1035" s="5" t="s">
        <v>2633</v>
      </c>
      <c r="O1035" s="5" t="s">
        <v>15255</v>
      </c>
      <c r="P1035" s="5" t="s">
        <v>13683</v>
      </c>
      <c r="Q1035" s="5">
        <v>24741039</v>
      </c>
      <c r="R1035" s="5">
        <v>24741039</v>
      </c>
      <c r="S1035" t="s">
        <v>42</v>
      </c>
      <c r="T1035" t="s">
        <v>2631</v>
      </c>
      <c r="U1035" t="s">
        <v>17747</v>
      </c>
      <c r="V1035" t="s">
        <v>2633</v>
      </c>
    </row>
    <row r="1036" spans="1:22" ht="15" x14ac:dyDescent="0.35">
      <c r="A1036" s="5" t="s">
        <v>13508</v>
      </c>
      <c r="B1036" s="344" t="s">
        <v>9720</v>
      </c>
      <c r="C1036" s="5" t="s">
        <v>13509</v>
      </c>
      <c r="D1036" s="5" t="s">
        <v>207</v>
      </c>
      <c r="E1036" s="5" t="s">
        <v>16</v>
      </c>
      <c r="F1036" s="5" t="s">
        <v>45</v>
      </c>
      <c r="G1036" s="5" t="s">
        <v>208</v>
      </c>
      <c r="H1036" s="5" t="s">
        <v>8</v>
      </c>
      <c r="I1036" s="360" t="s">
        <v>7969</v>
      </c>
      <c r="K1036" s="5" t="s">
        <v>89</v>
      </c>
      <c r="L1036" s="5" t="s">
        <v>209</v>
      </c>
      <c r="M1036" s="5" t="s">
        <v>14520</v>
      </c>
      <c r="N1036" s="5" t="s">
        <v>13509</v>
      </c>
      <c r="O1036" s="5" t="s">
        <v>15255</v>
      </c>
      <c r="P1036" s="5" t="s">
        <v>16390</v>
      </c>
      <c r="Q1036" s="5">
        <v>41051039</v>
      </c>
      <c r="R1036" s="5">
        <v>60465780</v>
      </c>
      <c r="S1036" t="s">
        <v>42</v>
      </c>
      <c r="T1036" t="s">
        <v>2998</v>
      </c>
      <c r="U1036" t="s">
        <v>17748</v>
      </c>
      <c r="V1036" t="s">
        <v>13509</v>
      </c>
    </row>
    <row r="1037" spans="1:22" ht="15" x14ac:dyDescent="0.35">
      <c r="A1037" s="5" t="s">
        <v>2695</v>
      </c>
      <c r="B1037" s="344" t="s">
        <v>1681</v>
      </c>
      <c r="C1037" s="5" t="s">
        <v>2696</v>
      </c>
      <c r="D1037" s="5" t="s">
        <v>207</v>
      </c>
      <c r="E1037" s="5" t="s">
        <v>6</v>
      </c>
      <c r="F1037" s="5" t="s">
        <v>45</v>
      </c>
      <c r="G1037" s="5" t="s">
        <v>837</v>
      </c>
      <c r="H1037" s="5" t="s">
        <v>7</v>
      </c>
      <c r="I1037" s="360" t="s">
        <v>11207</v>
      </c>
      <c r="K1037" s="5" t="s">
        <v>89</v>
      </c>
      <c r="L1037" s="5" t="s">
        <v>2479</v>
      </c>
      <c r="M1037" s="5" t="s">
        <v>1955</v>
      </c>
      <c r="N1037" s="5" t="s">
        <v>2696</v>
      </c>
      <c r="O1037" s="5" t="s">
        <v>15255</v>
      </c>
      <c r="P1037" s="5" t="s">
        <v>9421</v>
      </c>
      <c r="Q1037" s="5">
        <v>70891187</v>
      </c>
      <c r="R1037" s="5">
        <v>70891187</v>
      </c>
      <c r="S1037" t="s">
        <v>42</v>
      </c>
      <c r="T1037" t="s">
        <v>2588</v>
      </c>
      <c r="U1037" t="s">
        <v>17749</v>
      </c>
      <c r="V1037" t="s">
        <v>2696</v>
      </c>
    </row>
    <row r="1038" spans="1:22" ht="15" x14ac:dyDescent="0.35">
      <c r="A1038" s="5" t="s">
        <v>2536</v>
      </c>
      <c r="B1038" s="344" t="s">
        <v>1112</v>
      </c>
      <c r="C1038" s="5" t="s">
        <v>10419</v>
      </c>
      <c r="D1038" s="5" t="s">
        <v>207</v>
      </c>
      <c r="E1038" s="5" t="s">
        <v>7</v>
      </c>
      <c r="F1038" s="5" t="s">
        <v>45</v>
      </c>
      <c r="G1038" s="5" t="s">
        <v>16</v>
      </c>
      <c r="H1038" s="5" t="s">
        <v>14</v>
      </c>
      <c r="I1038" s="360" t="s">
        <v>7941</v>
      </c>
      <c r="K1038" s="5" t="s">
        <v>89</v>
      </c>
      <c r="L1038" s="5" t="s">
        <v>207</v>
      </c>
      <c r="M1038" s="5" t="s">
        <v>15552</v>
      </c>
      <c r="N1038" s="5" t="s">
        <v>2537</v>
      </c>
      <c r="O1038" s="5" t="s">
        <v>15255</v>
      </c>
      <c r="P1038" s="5" t="s">
        <v>2538</v>
      </c>
      <c r="Q1038" s="5">
        <v>24688008</v>
      </c>
      <c r="R1038" s="5">
        <v>24688008</v>
      </c>
      <c r="S1038" t="s">
        <v>42</v>
      </c>
      <c r="T1038" t="s">
        <v>7590</v>
      </c>
      <c r="U1038" t="s">
        <v>17750</v>
      </c>
      <c r="V1038" t="s">
        <v>10419</v>
      </c>
    </row>
    <row r="1039" spans="1:22" ht="15" x14ac:dyDescent="0.35">
      <c r="A1039" s="5" t="s">
        <v>15395</v>
      </c>
      <c r="B1039" s="344" t="s">
        <v>15437</v>
      </c>
      <c r="C1039" s="5" t="s">
        <v>2537</v>
      </c>
      <c r="D1039" s="5" t="s">
        <v>207</v>
      </c>
      <c r="E1039" s="5" t="s">
        <v>20</v>
      </c>
      <c r="F1039" s="5" t="s">
        <v>45</v>
      </c>
      <c r="G1039" s="5" t="s">
        <v>16</v>
      </c>
      <c r="H1039" s="5" t="s">
        <v>16</v>
      </c>
      <c r="I1039" s="360" t="s">
        <v>7943</v>
      </c>
      <c r="K1039" s="5" t="s">
        <v>89</v>
      </c>
      <c r="L1039" s="5" t="s">
        <v>207</v>
      </c>
      <c r="M1039" s="5" t="s">
        <v>3061</v>
      </c>
      <c r="N1039" s="5" t="s">
        <v>2537</v>
      </c>
      <c r="O1039" s="5" t="s">
        <v>15255</v>
      </c>
      <c r="P1039" s="5" t="s">
        <v>16257</v>
      </c>
      <c r="Q1039" s="5">
        <v>44050991</v>
      </c>
      <c r="S1039" t="s">
        <v>42</v>
      </c>
      <c r="T1039" t="s">
        <v>2432</v>
      </c>
      <c r="U1039" t="s">
        <v>17751</v>
      </c>
      <c r="V1039" t="s">
        <v>2537</v>
      </c>
    </row>
    <row r="1040" spans="1:22" ht="15" x14ac:dyDescent="0.35">
      <c r="A1040" s="5" t="s">
        <v>9272</v>
      </c>
      <c r="B1040" s="344" t="s">
        <v>9273</v>
      </c>
      <c r="C1040" s="5" t="s">
        <v>181</v>
      </c>
      <c r="D1040" s="5" t="s">
        <v>207</v>
      </c>
      <c r="E1040" s="5" t="s">
        <v>12</v>
      </c>
      <c r="F1040" s="5" t="s">
        <v>45</v>
      </c>
      <c r="G1040" s="5" t="s">
        <v>16</v>
      </c>
      <c r="H1040" s="5" t="s">
        <v>20</v>
      </c>
      <c r="I1040" s="360" t="s">
        <v>7944</v>
      </c>
      <c r="K1040" s="5" t="s">
        <v>89</v>
      </c>
      <c r="L1040" s="5" t="s">
        <v>207</v>
      </c>
      <c r="M1040" s="5" t="s">
        <v>13028</v>
      </c>
      <c r="N1040" s="5" t="s">
        <v>181</v>
      </c>
      <c r="O1040" s="5" t="s">
        <v>15255</v>
      </c>
      <c r="P1040" s="5" t="s">
        <v>16207</v>
      </c>
      <c r="Q1040" s="5">
        <v>72984060</v>
      </c>
      <c r="S1040" t="s">
        <v>42</v>
      </c>
      <c r="T1040" t="s">
        <v>2823</v>
      </c>
      <c r="U1040" t="s">
        <v>17752</v>
      </c>
      <c r="V1040" t="s">
        <v>181</v>
      </c>
    </row>
    <row r="1041" spans="1:22" ht="15" x14ac:dyDescent="0.35">
      <c r="A1041" s="5" t="s">
        <v>2697</v>
      </c>
      <c r="B1041" s="344" t="s">
        <v>2699</v>
      </c>
      <c r="C1041" s="5" t="s">
        <v>2698</v>
      </c>
      <c r="D1041" s="5" t="s">
        <v>207</v>
      </c>
      <c r="E1041" s="5" t="s">
        <v>10</v>
      </c>
      <c r="F1041" s="5" t="s">
        <v>45</v>
      </c>
      <c r="G1041" s="5" t="s">
        <v>16</v>
      </c>
      <c r="H1041" s="5" t="s">
        <v>11</v>
      </c>
      <c r="I1041" s="360" t="s">
        <v>7939</v>
      </c>
      <c r="K1041" s="5" t="s">
        <v>89</v>
      </c>
      <c r="L1041" s="5" t="s">
        <v>207</v>
      </c>
      <c r="M1041" s="5" t="s">
        <v>11581</v>
      </c>
      <c r="N1041" s="5" t="s">
        <v>2698</v>
      </c>
      <c r="O1041" s="5" t="s">
        <v>15255</v>
      </c>
      <c r="P1041" s="5" t="s">
        <v>14802</v>
      </c>
      <c r="Q1041" s="5">
        <v>44028568</v>
      </c>
      <c r="R1041" s="5">
        <v>44028568</v>
      </c>
      <c r="S1041" t="s">
        <v>42</v>
      </c>
      <c r="T1041" t="s">
        <v>2594</v>
      </c>
      <c r="U1041" t="s">
        <v>17753</v>
      </c>
      <c r="V1041" t="s">
        <v>2698</v>
      </c>
    </row>
    <row r="1042" spans="1:22" ht="15" x14ac:dyDescent="0.35">
      <c r="A1042" s="5" t="s">
        <v>2962</v>
      </c>
      <c r="B1042" s="344" t="s">
        <v>2923</v>
      </c>
      <c r="C1042" s="5" t="s">
        <v>2963</v>
      </c>
      <c r="D1042" s="5" t="s">
        <v>207</v>
      </c>
      <c r="E1042" s="5" t="s">
        <v>16</v>
      </c>
      <c r="F1042" s="5" t="s">
        <v>45</v>
      </c>
      <c r="G1042" s="5" t="s">
        <v>208</v>
      </c>
      <c r="H1042" s="5" t="s">
        <v>8</v>
      </c>
      <c r="I1042" s="360" t="s">
        <v>7969</v>
      </c>
      <c r="K1042" s="5" t="s">
        <v>89</v>
      </c>
      <c r="L1042" s="5" t="s">
        <v>209</v>
      </c>
      <c r="M1042" s="5" t="s">
        <v>14520</v>
      </c>
      <c r="N1042" s="5" t="s">
        <v>2963</v>
      </c>
      <c r="O1042" s="5" t="s">
        <v>15255</v>
      </c>
      <c r="P1042" s="5" t="s">
        <v>15687</v>
      </c>
      <c r="Q1042" s="5">
        <v>24718443</v>
      </c>
      <c r="R1042" s="5">
        <v>24718393</v>
      </c>
      <c r="S1042" t="s">
        <v>42</v>
      </c>
      <c r="T1042" t="s">
        <v>2961</v>
      </c>
      <c r="U1042" t="s">
        <v>17754</v>
      </c>
      <c r="V1042" t="s">
        <v>2963</v>
      </c>
    </row>
    <row r="1043" spans="1:22" ht="15" x14ac:dyDescent="0.35">
      <c r="A1043" s="5" t="s">
        <v>2860</v>
      </c>
      <c r="B1043" s="344" t="s">
        <v>2861</v>
      </c>
      <c r="C1043" s="5" t="s">
        <v>7363</v>
      </c>
      <c r="D1043" s="5" t="s">
        <v>207</v>
      </c>
      <c r="E1043" s="5" t="s">
        <v>22</v>
      </c>
      <c r="F1043" s="5" t="s">
        <v>45</v>
      </c>
      <c r="G1043" s="5" t="s">
        <v>16</v>
      </c>
      <c r="H1043" s="5" t="s">
        <v>22</v>
      </c>
      <c r="I1043" s="360" t="s">
        <v>7946</v>
      </c>
      <c r="K1043" s="5" t="s">
        <v>89</v>
      </c>
      <c r="L1043" s="5" t="s">
        <v>207</v>
      </c>
      <c r="M1043" s="5" t="s">
        <v>248</v>
      </c>
      <c r="N1043" s="5" t="s">
        <v>12151</v>
      </c>
      <c r="O1043" s="5" t="s">
        <v>15255</v>
      </c>
      <c r="P1043" s="5" t="s">
        <v>13044</v>
      </c>
      <c r="Q1043" s="5">
        <v>72984061</v>
      </c>
      <c r="S1043" t="s">
        <v>42</v>
      </c>
      <c r="T1043" t="s">
        <v>2169</v>
      </c>
      <c r="U1043" t="s">
        <v>17755</v>
      </c>
      <c r="V1043" t="s">
        <v>7363</v>
      </c>
    </row>
    <row r="1044" spans="1:22" ht="15" x14ac:dyDescent="0.35">
      <c r="A1044" s="5" t="s">
        <v>2917</v>
      </c>
      <c r="B1044" s="344" t="s">
        <v>2919</v>
      </c>
      <c r="C1044" s="5" t="s">
        <v>2918</v>
      </c>
      <c r="D1044" s="5" t="s">
        <v>207</v>
      </c>
      <c r="E1044" s="5" t="s">
        <v>15</v>
      </c>
      <c r="F1044" s="5" t="s">
        <v>45</v>
      </c>
      <c r="G1044" s="5" t="s">
        <v>208</v>
      </c>
      <c r="H1044" s="5" t="s">
        <v>6</v>
      </c>
      <c r="I1044" s="360" t="s">
        <v>7967</v>
      </c>
      <c r="K1044" s="5" t="s">
        <v>89</v>
      </c>
      <c r="L1044" s="5" t="s">
        <v>209</v>
      </c>
      <c r="M1044" s="5" t="s">
        <v>209</v>
      </c>
      <c r="N1044" s="5" t="s">
        <v>2918</v>
      </c>
      <c r="O1044" s="5" t="s">
        <v>15255</v>
      </c>
      <c r="P1044" s="5" t="s">
        <v>10885</v>
      </c>
      <c r="Q1044" s="5">
        <v>87459289</v>
      </c>
      <c r="S1044" t="s">
        <v>42</v>
      </c>
      <c r="T1044" t="s">
        <v>7296</v>
      </c>
      <c r="U1044" t="s">
        <v>17756</v>
      </c>
      <c r="V1044" t="s">
        <v>2918</v>
      </c>
    </row>
    <row r="1045" spans="1:22" ht="15" x14ac:dyDescent="0.35">
      <c r="A1045" s="5" t="s">
        <v>15432</v>
      </c>
      <c r="B1045" s="344" t="s">
        <v>15452</v>
      </c>
      <c r="C1045" s="5" t="s">
        <v>15488</v>
      </c>
      <c r="D1045" s="5" t="s">
        <v>207</v>
      </c>
      <c r="E1045" s="5" t="s">
        <v>21</v>
      </c>
      <c r="F1045" s="5" t="s">
        <v>45</v>
      </c>
      <c r="G1045" s="5" t="s">
        <v>16</v>
      </c>
      <c r="H1045" s="5" t="s">
        <v>20</v>
      </c>
      <c r="I1045" s="360" t="s">
        <v>7944</v>
      </c>
      <c r="K1045" s="5" t="s">
        <v>89</v>
      </c>
      <c r="L1045" s="5" t="s">
        <v>207</v>
      </c>
      <c r="M1045" s="5" t="s">
        <v>13028</v>
      </c>
      <c r="N1045" s="5" t="s">
        <v>15488</v>
      </c>
      <c r="O1045" s="5" t="s">
        <v>15255</v>
      </c>
      <c r="P1045" s="5" t="s">
        <v>12304</v>
      </c>
      <c r="Q1045" s="5">
        <v>44056191</v>
      </c>
      <c r="S1045" t="s">
        <v>42</v>
      </c>
      <c r="T1045" t="s">
        <v>16458</v>
      </c>
      <c r="U1045" t="s">
        <v>17757</v>
      </c>
      <c r="V1045" t="s">
        <v>15488</v>
      </c>
    </row>
    <row r="1046" spans="1:22" ht="15" x14ac:dyDescent="0.35">
      <c r="A1046" s="5" t="s">
        <v>2474</v>
      </c>
      <c r="B1046" s="344" t="s">
        <v>1988</v>
      </c>
      <c r="C1046" s="5" t="s">
        <v>225</v>
      </c>
      <c r="D1046" s="5" t="s">
        <v>207</v>
      </c>
      <c r="E1046" s="5" t="s">
        <v>6</v>
      </c>
      <c r="F1046" s="5" t="s">
        <v>45</v>
      </c>
      <c r="G1046" s="5" t="s">
        <v>16</v>
      </c>
      <c r="H1046" s="5" t="s">
        <v>10</v>
      </c>
      <c r="I1046" s="360" t="s">
        <v>7938</v>
      </c>
      <c r="K1046" s="5" t="s">
        <v>89</v>
      </c>
      <c r="L1046" s="5" t="s">
        <v>207</v>
      </c>
      <c r="M1046" s="5" t="s">
        <v>2467</v>
      </c>
      <c r="N1046" s="5" t="s">
        <v>225</v>
      </c>
      <c r="O1046" s="5" t="s">
        <v>15255</v>
      </c>
      <c r="P1046" s="5" t="s">
        <v>15612</v>
      </c>
      <c r="Q1046" s="5">
        <v>24722686</v>
      </c>
      <c r="R1046" s="5">
        <v>24722686</v>
      </c>
      <c r="S1046" t="s">
        <v>42</v>
      </c>
      <c r="T1046" t="s">
        <v>2193</v>
      </c>
      <c r="U1046" t="s">
        <v>17758</v>
      </c>
      <c r="V1046" t="s">
        <v>225</v>
      </c>
    </row>
    <row r="1047" spans="1:22" ht="15" x14ac:dyDescent="0.35">
      <c r="A1047" s="5" t="s">
        <v>7591</v>
      </c>
      <c r="B1047" s="344" t="s">
        <v>6969</v>
      </c>
      <c r="C1047" s="5" t="s">
        <v>225</v>
      </c>
      <c r="D1047" s="5" t="s">
        <v>207</v>
      </c>
      <c r="E1047" s="5" t="s">
        <v>9</v>
      </c>
      <c r="F1047" s="5" t="s">
        <v>45</v>
      </c>
      <c r="G1047" s="5" t="s">
        <v>16</v>
      </c>
      <c r="H1047" s="5" t="s">
        <v>15</v>
      </c>
      <c r="I1047" s="360" t="s">
        <v>7942</v>
      </c>
      <c r="K1047" s="5" t="s">
        <v>89</v>
      </c>
      <c r="L1047" s="5" t="s">
        <v>207</v>
      </c>
      <c r="M1047" s="5" t="s">
        <v>2634</v>
      </c>
      <c r="N1047" s="5" t="s">
        <v>225</v>
      </c>
      <c r="O1047" s="5" t="s">
        <v>15255</v>
      </c>
      <c r="P1047" s="5" t="s">
        <v>8455</v>
      </c>
      <c r="Q1047" s="5">
        <v>86371658</v>
      </c>
      <c r="S1047" t="s">
        <v>42</v>
      </c>
      <c r="T1047" t="s">
        <v>7592</v>
      </c>
      <c r="U1047" t="s">
        <v>17759</v>
      </c>
      <c r="V1047" t="s">
        <v>225</v>
      </c>
    </row>
    <row r="1048" spans="1:22" ht="15" x14ac:dyDescent="0.35">
      <c r="A1048" s="5" t="s">
        <v>2556</v>
      </c>
      <c r="B1048" s="344" t="s">
        <v>968</v>
      </c>
      <c r="C1048" s="5" t="s">
        <v>2557</v>
      </c>
      <c r="D1048" s="5" t="s">
        <v>207</v>
      </c>
      <c r="E1048" s="5" t="s">
        <v>11</v>
      </c>
      <c r="F1048" s="5" t="s">
        <v>45</v>
      </c>
      <c r="G1048" s="5" t="s">
        <v>16</v>
      </c>
      <c r="H1048" s="5" t="s">
        <v>7</v>
      </c>
      <c r="I1048" s="360" t="s">
        <v>7935</v>
      </c>
      <c r="K1048" s="5" t="s">
        <v>89</v>
      </c>
      <c r="L1048" s="5" t="s">
        <v>207</v>
      </c>
      <c r="M1048" s="5" t="s">
        <v>11578</v>
      </c>
      <c r="N1048" s="5" t="s">
        <v>2557</v>
      </c>
      <c r="O1048" s="5" t="s">
        <v>15255</v>
      </c>
      <c r="P1048" s="5" t="s">
        <v>10852</v>
      </c>
      <c r="Q1048" s="5">
        <v>24671020</v>
      </c>
      <c r="R1048" s="5">
        <v>24671020</v>
      </c>
      <c r="S1048" t="s">
        <v>42</v>
      </c>
      <c r="T1048" t="s">
        <v>2555</v>
      </c>
      <c r="U1048" t="s">
        <v>17760</v>
      </c>
      <c r="V1048" t="s">
        <v>2557</v>
      </c>
    </row>
    <row r="1049" spans="1:22" ht="15" x14ac:dyDescent="0.35">
      <c r="A1049" s="5" t="s">
        <v>2664</v>
      </c>
      <c r="B1049" s="344" t="s">
        <v>2381</v>
      </c>
      <c r="C1049" s="5" t="s">
        <v>2665</v>
      </c>
      <c r="D1049" s="5" t="s">
        <v>207</v>
      </c>
      <c r="E1049" s="5" t="s">
        <v>9</v>
      </c>
      <c r="F1049" s="5" t="s">
        <v>45</v>
      </c>
      <c r="G1049" s="5" t="s">
        <v>16</v>
      </c>
      <c r="H1049" s="5" t="s">
        <v>9</v>
      </c>
      <c r="I1049" s="360" t="s">
        <v>7937</v>
      </c>
      <c r="K1049" s="5" t="s">
        <v>89</v>
      </c>
      <c r="L1049" s="5" t="s">
        <v>207</v>
      </c>
      <c r="M1049" s="5" t="s">
        <v>15306</v>
      </c>
      <c r="N1049" s="5" t="s">
        <v>1037</v>
      </c>
      <c r="O1049" s="5" t="s">
        <v>15255</v>
      </c>
      <c r="P1049" s="5" t="s">
        <v>2703</v>
      </c>
      <c r="Q1049" s="5">
        <v>24732243</v>
      </c>
      <c r="R1049" s="5">
        <v>24730014</v>
      </c>
      <c r="S1049" t="s">
        <v>42</v>
      </c>
      <c r="T1049" t="s">
        <v>2663</v>
      </c>
      <c r="U1049" t="s">
        <v>17761</v>
      </c>
      <c r="V1049" t="s">
        <v>2665</v>
      </c>
    </row>
    <row r="1050" spans="1:22" ht="15" x14ac:dyDescent="0.35">
      <c r="A1050" s="5" t="s">
        <v>6175</v>
      </c>
      <c r="B1050" s="344" t="s">
        <v>4376</v>
      </c>
      <c r="C1050" s="5" t="s">
        <v>7150</v>
      </c>
      <c r="D1050" s="5" t="s">
        <v>207</v>
      </c>
      <c r="E1050" s="5" t="s">
        <v>20</v>
      </c>
      <c r="F1050" s="5" t="s">
        <v>45</v>
      </c>
      <c r="G1050" s="5" t="s">
        <v>16</v>
      </c>
      <c r="H1050" s="5" t="s">
        <v>16</v>
      </c>
      <c r="I1050" s="360" t="s">
        <v>7943</v>
      </c>
      <c r="K1050" s="5" t="s">
        <v>89</v>
      </c>
      <c r="L1050" s="5" t="s">
        <v>207</v>
      </c>
      <c r="M1050" s="5" t="s">
        <v>3061</v>
      </c>
      <c r="N1050" s="5" t="s">
        <v>11968</v>
      </c>
      <c r="O1050" s="5" t="s">
        <v>15255</v>
      </c>
      <c r="P1050" s="5" t="s">
        <v>10841</v>
      </c>
      <c r="Q1050" s="5">
        <v>24780180</v>
      </c>
      <c r="R1050" s="5">
        <v>24780180</v>
      </c>
      <c r="S1050" t="s">
        <v>42</v>
      </c>
      <c r="T1050" t="s">
        <v>7149</v>
      </c>
      <c r="U1050" t="s">
        <v>17762</v>
      </c>
      <c r="V1050" t="s">
        <v>7150</v>
      </c>
    </row>
    <row r="1051" spans="1:22" ht="15" x14ac:dyDescent="0.35">
      <c r="A1051" s="5" t="s">
        <v>2593</v>
      </c>
      <c r="B1051" s="344" t="s">
        <v>2594</v>
      </c>
      <c r="C1051" s="5" t="s">
        <v>515</v>
      </c>
      <c r="D1051" s="5" t="s">
        <v>207</v>
      </c>
      <c r="E1051" s="5" t="s">
        <v>208</v>
      </c>
      <c r="F1051" s="5" t="s">
        <v>45</v>
      </c>
      <c r="G1051" s="5" t="s">
        <v>16</v>
      </c>
      <c r="H1051" s="5" t="s">
        <v>6</v>
      </c>
      <c r="I1051" s="360" t="s">
        <v>7934</v>
      </c>
      <c r="K1051" s="5" t="s">
        <v>89</v>
      </c>
      <c r="L1051" s="5" t="s">
        <v>207</v>
      </c>
      <c r="M1051" s="5" t="s">
        <v>12489</v>
      </c>
      <c r="N1051" s="5" t="s">
        <v>11612</v>
      </c>
      <c r="O1051" s="5" t="s">
        <v>15255</v>
      </c>
      <c r="P1051" s="5" t="s">
        <v>8371</v>
      </c>
      <c r="Q1051" s="5">
        <v>24604945</v>
      </c>
      <c r="R1051" s="5">
        <v>24604945</v>
      </c>
      <c r="S1051" t="s">
        <v>42</v>
      </c>
      <c r="T1051" t="s">
        <v>6954</v>
      </c>
      <c r="U1051" t="s">
        <v>17763</v>
      </c>
      <c r="V1051" t="s">
        <v>515</v>
      </c>
    </row>
    <row r="1052" spans="1:22" ht="15" x14ac:dyDescent="0.35">
      <c r="A1052" s="5" t="s">
        <v>2856</v>
      </c>
      <c r="B1052" s="344" t="s">
        <v>6443</v>
      </c>
      <c r="C1052" s="5" t="s">
        <v>1262</v>
      </c>
      <c r="D1052" s="5" t="s">
        <v>207</v>
      </c>
      <c r="E1052" s="5" t="s">
        <v>22</v>
      </c>
      <c r="F1052" s="5" t="s">
        <v>45</v>
      </c>
      <c r="G1052" s="5" t="s">
        <v>16</v>
      </c>
      <c r="H1052" s="5" t="s">
        <v>22</v>
      </c>
      <c r="I1052" s="360" t="s">
        <v>7946</v>
      </c>
      <c r="K1052" s="5" t="s">
        <v>89</v>
      </c>
      <c r="L1052" s="5" t="s">
        <v>207</v>
      </c>
      <c r="M1052" s="5" t="s">
        <v>248</v>
      </c>
      <c r="N1052" s="5" t="s">
        <v>1262</v>
      </c>
      <c r="O1052" s="5" t="s">
        <v>15255</v>
      </c>
      <c r="P1052" s="5" t="s">
        <v>14832</v>
      </c>
      <c r="Q1052" s="5">
        <v>44030311</v>
      </c>
      <c r="S1052" t="s">
        <v>42</v>
      </c>
      <c r="T1052" t="s">
        <v>2855</v>
      </c>
      <c r="U1052" t="s">
        <v>17764</v>
      </c>
      <c r="V1052" t="s">
        <v>1262</v>
      </c>
    </row>
    <row r="1053" spans="1:22" ht="15" x14ac:dyDescent="0.35">
      <c r="A1053" s="5" t="s">
        <v>12840</v>
      </c>
      <c r="B1053" s="344" t="s">
        <v>9698</v>
      </c>
      <c r="C1053" s="5" t="s">
        <v>12841</v>
      </c>
      <c r="D1053" s="5" t="s">
        <v>207</v>
      </c>
      <c r="E1053" s="5" t="s">
        <v>22</v>
      </c>
      <c r="F1053" s="5" t="s">
        <v>45</v>
      </c>
      <c r="G1053" s="5" t="s">
        <v>16</v>
      </c>
      <c r="H1053" s="5" t="s">
        <v>22</v>
      </c>
      <c r="I1053" s="360" t="s">
        <v>7946</v>
      </c>
      <c r="K1053" s="5" t="s">
        <v>89</v>
      </c>
      <c r="L1053" s="5" t="s">
        <v>207</v>
      </c>
      <c r="M1053" s="5" t="s">
        <v>248</v>
      </c>
      <c r="N1053" s="5" t="s">
        <v>13045</v>
      </c>
      <c r="O1053" s="5" t="s">
        <v>15255</v>
      </c>
      <c r="P1053" s="5" t="s">
        <v>13046</v>
      </c>
      <c r="Q1053" s="5">
        <v>73003747</v>
      </c>
      <c r="R1053" s="5">
        <v>72876834</v>
      </c>
      <c r="S1053" t="s">
        <v>42</v>
      </c>
      <c r="T1053" t="s">
        <v>2026</v>
      </c>
      <c r="U1053" t="s">
        <v>17765</v>
      </c>
      <c r="V1053" t="s">
        <v>12841</v>
      </c>
    </row>
    <row r="1054" spans="1:22" ht="15" x14ac:dyDescent="0.35">
      <c r="A1054" s="5" t="s">
        <v>2903</v>
      </c>
      <c r="B1054" s="344" t="s">
        <v>2904</v>
      </c>
      <c r="C1054" s="5" t="s">
        <v>249</v>
      </c>
      <c r="D1054" s="5" t="s">
        <v>207</v>
      </c>
      <c r="E1054" s="5" t="s">
        <v>22</v>
      </c>
      <c r="F1054" s="5" t="s">
        <v>45</v>
      </c>
      <c r="G1054" s="5" t="s">
        <v>16</v>
      </c>
      <c r="H1054" s="5" t="s">
        <v>22</v>
      </c>
      <c r="I1054" s="360" t="s">
        <v>7946</v>
      </c>
      <c r="K1054" s="5" t="s">
        <v>89</v>
      </c>
      <c r="L1054" s="5" t="s">
        <v>207</v>
      </c>
      <c r="M1054" s="5" t="s">
        <v>248</v>
      </c>
      <c r="N1054" s="5" t="s">
        <v>249</v>
      </c>
      <c r="O1054" s="5" t="s">
        <v>15255</v>
      </c>
      <c r="P1054" s="5" t="s">
        <v>16139</v>
      </c>
      <c r="Q1054" s="5">
        <v>22064073</v>
      </c>
      <c r="R1054" s="5">
        <v>24777082</v>
      </c>
      <c r="S1054" t="s">
        <v>42</v>
      </c>
      <c r="T1054" t="s">
        <v>2902</v>
      </c>
      <c r="U1054" t="s">
        <v>17766</v>
      </c>
      <c r="V1054" t="s">
        <v>249</v>
      </c>
    </row>
    <row r="1055" spans="1:22" ht="15" x14ac:dyDescent="0.35">
      <c r="A1055" s="5" t="s">
        <v>3017</v>
      </c>
      <c r="B1055" s="344" t="s">
        <v>3019</v>
      </c>
      <c r="C1055" s="5" t="s">
        <v>3018</v>
      </c>
      <c r="D1055" s="5" t="s">
        <v>9818</v>
      </c>
      <c r="E1055" s="5" t="s">
        <v>11</v>
      </c>
      <c r="F1055" s="5" t="s">
        <v>45</v>
      </c>
      <c r="G1055" s="5" t="s">
        <v>189</v>
      </c>
      <c r="H1055" s="5" t="s">
        <v>9</v>
      </c>
      <c r="I1055" s="360" t="s">
        <v>7974</v>
      </c>
      <c r="K1055" s="5" t="s">
        <v>89</v>
      </c>
      <c r="L1055" s="5" t="s">
        <v>190</v>
      </c>
      <c r="M1055" s="5" t="s">
        <v>14543</v>
      </c>
      <c r="N1055" s="5" t="s">
        <v>3018</v>
      </c>
      <c r="O1055" s="5" t="s">
        <v>15255</v>
      </c>
      <c r="P1055" s="5" t="s">
        <v>7593</v>
      </c>
      <c r="Q1055" s="5">
        <v>24610908</v>
      </c>
      <c r="R1055" s="5">
        <v>24610908</v>
      </c>
      <c r="S1055" t="s">
        <v>42</v>
      </c>
      <c r="T1055" t="s">
        <v>3016</v>
      </c>
      <c r="U1055" t="s">
        <v>17767</v>
      </c>
      <c r="V1055" t="s">
        <v>3018</v>
      </c>
    </row>
    <row r="1056" spans="1:22" ht="15" x14ac:dyDescent="0.35">
      <c r="A1056" s="5" t="s">
        <v>15428</v>
      </c>
      <c r="B1056" s="344" t="s">
        <v>15451</v>
      </c>
      <c r="C1056" s="5" t="s">
        <v>15486</v>
      </c>
      <c r="D1056" s="5" t="s">
        <v>207</v>
      </c>
      <c r="E1056" s="5" t="s">
        <v>6</v>
      </c>
      <c r="F1056" s="5" t="s">
        <v>45</v>
      </c>
      <c r="G1056" s="5" t="s">
        <v>837</v>
      </c>
      <c r="H1056" s="5" t="s">
        <v>6</v>
      </c>
      <c r="I1056" s="360" t="s">
        <v>10314</v>
      </c>
      <c r="K1056" s="5" t="s">
        <v>89</v>
      </c>
      <c r="L1056" s="5" t="s">
        <v>2479</v>
      </c>
      <c r="M1056" s="5" t="s">
        <v>2479</v>
      </c>
      <c r="N1056" s="5" t="s">
        <v>79</v>
      </c>
      <c r="O1056" s="5" t="s">
        <v>15255</v>
      </c>
      <c r="P1056" s="5" t="s">
        <v>16448</v>
      </c>
      <c r="Q1056" s="5">
        <v>24760516</v>
      </c>
      <c r="R1056" s="5">
        <v>24760516</v>
      </c>
      <c r="S1056" t="s">
        <v>42</v>
      </c>
      <c r="T1056" t="s">
        <v>2340</v>
      </c>
      <c r="U1056" t="s">
        <v>17768</v>
      </c>
      <c r="V1056" t="s">
        <v>16456</v>
      </c>
    </row>
    <row r="1057" spans="1:22" ht="15" x14ac:dyDescent="0.35">
      <c r="A1057" s="5" t="s">
        <v>9864</v>
      </c>
      <c r="B1057" s="344" t="s">
        <v>9863</v>
      </c>
      <c r="C1057" s="5" t="s">
        <v>9865</v>
      </c>
      <c r="D1057" s="5" t="s">
        <v>207</v>
      </c>
      <c r="E1057" s="5" t="s">
        <v>6</v>
      </c>
      <c r="F1057" s="5" t="s">
        <v>45</v>
      </c>
      <c r="G1057" s="5" t="s">
        <v>837</v>
      </c>
      <c r="H1057" s="5" t="s">
        <v>7</v>
      </c>
      <c r="I1057" s="360" t="s">
        <v>11207</v>
      </c>
      <c r="K1057" s="5" t="s">
        <v>89</v>
      </c>
      <c r="L1057" s="5" t="s">
        <v>2479</v>
      </c>
      <c r="M1057" s="5" t="s">
        <v>1955</v>
      </c>
      <c r="N1057" s="5" t="s">
        <v>79</v>
      </c>
      <c r="O1057" s="5" t="s">
        <v>15255</v>
      </c>
      <c r="P1057" s="5" t="s">
        <v>13047</v>
      </c>
      <c r="Q1057" s="5">
        <v>27610928</v>
      </c>
      <c r="R1057" s="5">
        <v>27610928</v>
      </c>
      <c r="S1057" t="s">
        <v>42</v>
      </c>
      <c r="T1057" t="s">
        <v>2393</v>
      </c>
      <c r="U1057" t="s">
        <v>17769</v>
      </c>
      <c r="V1057" t="s">
        <v>9865</v>
      </c>
    </row>
    <row r="1058" spans="1:22" ht="15" x14ac:dyDescent="0.35">
      <c r="A1058" s="5" t="s">
        <v>12842</v>
      </c>
      <c r="B1058" s="344" t="s">
        <v>12843</v>
      </c>
      <c r="C1058" s="5" t="s">
        <v>3002</v>
      </c>
      <c r="D1058" s="5" t="s">
        <v>207</v>
      </c>
      <c r="E1058" s="5" t="s">
        <v>14</v>
      </c>
      <c r="F1058" s="5" t="s">
        <v>45</v>
      </c>
      <c r="G1058" s="5" t="s">
        <v>208</v>
      </c>
      <c r="H1058" s="5" t="s">
        <v>9</v>
      </c>
      <c r="I1058" s="360" t="s">
        <v>7970</v>
      </c>
      <c r="K1058" s="5" t="s">
        <v>89</v>
      </c>
      <c r="L1058" s="5" t="s">
        <v>209</v>
      </c>
      <c r="M1058" s="5" t="s">
        <v>91</v>
      </c>
      <c r="N1058" s="5" t="s">
        <v>207</v>
      </c>
      <c r="O1058" s="5" t="s">
        <v>15255</v>
      </c>
      <c r="P1058" s="5" t="s">
        <v>16362</v>
      </c>
      <c r="Q1058" s="5">
        <v>41051024</v>
      </c>
      <c r="S1058" t="s">
        <v>42</v>
      </c>
      <c r="T1058" t="s">
        <v>1995</v>
      </c>
      <c r="U1058" t="s">
        <v>17770</v>
      </c>
      <c r="V1058" t="s">
        <v>3002</v>
      </c>
    </row>
    <row r="1059" spans="1:22" ht="15" x14ac:dyDescent="0.35">
      <c r="A1059" s="5" t="s">
        <v>2955</v>
      </c>
      <c r="B1059" s="344" t="s">
        <v>1158</v>
      </c>
      <c r="C1059" s="5" t="s">
        <v>2956</v>
      </c>
      <c r="D1059" s="5" t="s">
        <v>207</v>
      </c>
      <c r="E1059" s="5" t="s">
        <v>15</v>
      </c>
      <c r="F1059" s="5" t="s">
        <v>45</v>
      </c>
      <c r="G1059" s="5" t="s">
        <v>208</v>
      </c>
      <c r="H1059" s="5" t="s">
        <v>6</v>
      </c>
      <c r="I1059" s="360" t="s">
        <v>7967</v>
      </c>
      <c r="K1059" s="5" t="s">
        <v>89</v>
      </c>
      <c r="L1059" s="5" t="s">
        <v>209</v>
      </c>
      <c r="M1059" s="5" t="s">
        <v>209</v>
      </c>
      <c r="N1059" s="5" t="s">
        <v>209</v>
      </c>
      <c r="O1059" s="5" t="s">
        <v>15255</v>
      </c>
      <c r="P1059" s="5" t="s">
        <v>2937</v>
      </c>
      <c r="Q1059" s="5">
        <v>24711678</v>
      </c>
      <c r="R1059" s="5">
        <v>24711678</v>
      </c>
      <c r="S1059" t="s">
        <v>42</v>
      </c>
      <c r="T1059" t="s">
        <v>6643</v>
      </c>
      <c r="U1059" t="s">
        <v>17771</v>
      </c>
      <c r="V1059" t="s">
        <v>2956</v>
      </c>
    </row>
    <row r="1060" spans="1:22" ht="15" x14ac:dyDescent="0.35">
      <c r="A1060" s="5" t="s">
        <v>2643</v>
      </c>
      <c r="B1060" s="344" t="s">
        <v>2384</v>
      </c>
      <c r="C1060" s="5" t="s">
        <v>209</v>
      </c>
      <c r="D1060" s="5" t="s">
        <v>207</v>
      </c>
      <c r="E1060" s="5" t="s">
        <v>9</v>
      </c>
      <c r="F1060" s="5" t="s">
        <v>45</v>
      </c>
      <c r="G1060" s="5" t="s">
        <v>16</v>
      </c>
      <c r="H1060" s="5" t="s">
        <v>9</v>
      </c>
      <c r="I1060" s="360" t="s">
        <v>7937</v>
      </c>
      <c r="K1060" s="5" t="s">
        <v>89</v>
      </c>
      <c r="L1060" s="5" t="s">
        <v>207</v>
      </c>
      <c r="M1060" s="5" t="s">
        <v>15306</v>
      </c>
      <c r="N1060" s="5" t="s">
        <v>209</v>
      </c>
      <c r="O1060" s="5" t="s">
        <v>15255</v>
      </c>
      <c r="P1060" s="5" t="s">
        <v>8774</v>
      </c>
      <c r="Q1060" s="5">
        <v>24743756</v>
      </c>
      <c r="S1060" t="s">
        <v>42</v>
      </c>
      <c r="T1060" t="s">
        <v>1056</v>
      </c>
      <c r="U1060" t="s">
        <v>17772</v>
      </c>
      <c r="V1060" t="s">
        <v>209</v>
      </c>
    </row>
    <row r="1061" spans="1:22" ht="15" x14ac:dyDescent="0.35">
      <c r="A1061" s="5" t="s">
        <v>2966</v>
      </c>
      <c r="B1061" s="344" t="s">
        <v>2968</v>
      </c>
      <c r="C1061" s="5" t="s">
        <v>2967</v>
      </c>
      <c r="D1061" s="5" t="s">
        <v>207</v>
      </c>
      <c r="E1061" s="5" t="s">
        <v>16</v>
      </c>
      <c r="F1061" s="5" t="s">
        <v>45</v>
      </c>
      <c r="G1061" s="5" t="s">
        <v>208</v>
      </c>
      <c r="H1061" s="5" t="s">
        <v>8</v>
      </c>
      <c r="I1061" s="360" t="s">
        <v>7969</v>
      </c>
      <c r="K1061" s="5" t="s">
        <v>89</v>
      </c>
      <c r="L1061" s="5" t="s">
        <v>209</v>
      </c>
      <c r="M1061" s="5" t="s">
        <v>14520</v>
      </c>
      <c r="N1061" s="5" t="s">
        <v>12198</v>
      </c>
      <c r="O1061" s="5" t="s">
        <v>15255</v>
      </c>
      <c r="P1061" s="5" t="s">
        <v>10835</v>
      </c>
      <c r="Q1061" s="5">
        <v>41051072</v>
      </c>
      <c r="R1061" s="5">
        <v>24717058</v>
      </c>
      <c r="S1061" t="s">
        <v>42</v>
      </c>
      <c r="T1061" t="s">
        <v>2965</v>
      </c>
      <c r="U1061" t="s">
        <v>17773</v>
      </c>
      <c r="V1061" t="s">
        <v>2967</v>
      </c>
    </row>
    <row r="1062" spans="1:22" ht="15" x14ac:dyDescent="0.35">
      <c r="A1062" s="5" t="s">
        <v>2667</v>
      </c>
      <c r="B1062" s="344" t="s">
        <v>2669</v>
      </c>
      <c r="C1062" s="5" t="s">
        <v>2668</v>
      </c>
      <c r="D1062" s="5" t="s">
        <v>207</v>
      </c>
      <c r="E1062" s="5" t="s">
        <v>9</v>
      </c>
      <c r="F1062" s="5" t="s">
        <v>45</v>
      </c>
      <c r="G1062" s="5" t="s">
        <v>16</v>
      </c>
      <c r="H1062" s="5" t="s">
        <v>9</v>
      </c>
      <c r="I1062" s="360" t="s">
        <v>7937</v>
      </c>
      <c r="K1062" s="5" t="s">
        <v>89</v>
      </c>
      <c r="L1062" s="5" t="s">
        <v>207</v>
      </c>
      <c r="M1062" s="5" t="s">
        <v>15306</v>
      </c>
      <c r="N1062" s="5" t="s">
        <v>1667</v>
      </c>
      <c r="O1062" s="5" t="s">
        <v>15255</v>
      </c>
      <c r="P1062" s="5" t="s">
        <v>10050</v>
      </c>
      <c r="Q1062" s="5">
        <v>24741253</v>
      </c>
      <c r="R1062" s="5">
        <v>24741253</v>
      </c>
      <c r="S1062" t="s">
        <v>42</v>
      </c>
      <c r="T1062" t="s">
        <v>2666</v>
      </c>
      <c r="U1062" t="s">
        <v>17774</v>
      </c>
      <c r="V1062" t="s">
        <v>2668</v>
      </c>
    </row>
    <row r="1063" spans="1:22" ht="15" x14ac:dyDescent="0.35">
      <c r="A1063" s="5" t="s">
        <v>2475</v>
      </c>
      <c r="B1063" s="344" t="s">
        <v>942</v>
      </c>
      <c r="C1063" s="5" t="s">
        <v>2476</v>
      </c>
      <c r="D1063" s="5" t="s">
        <v>207</v>
      </c>
      <c r="E1063" s="5" t="s">
        <v>6</v>
      </c>
      <c r="F1063" s="5" t="s">
        <v>45</v>
      </c>
      <c r="G1063" s="5" t="s">
        <v>16</v>
      </c>
      <c r="H1063" s="5" t="s">
        <v>10</v>
      </c>
      <c r="I1063" s="360" t="s">
        <v>7938</v>
      </c>
      <c r="K1063" s="5" t="s">
        <v>89</v>
      </c>
      <c r="L1063" s="5" t="s">
        <v>207</v>
      </c>
      <c r="M1063" s="5" t="s">
        <v>2467</v>
      </c>
      <c r="N1063" s="5" t="s">
        <v>11742</v>
      </c>
      <c r="O1063" s="5" t="s">
        <v>15255</v>
      </c>
      <c r="P1063" s="5" t="s">
        <v>13048</v>
      </c>
      <c r="Q1063" s="5">
        <v>24722662</v>
      </c>
      <c r="R1063" s="5">
        <v>24722662</v>
      </c>
      <c r="S1063" t="s">
        <v>42</v>
      </c>
      <c r="T1063" t="s">
        <v>6951</v>
      </c>
      <c r="U1063" t="s">
        <v>17775</v>
      </c>
      <c r="V1063" t="s">
        <v>2476</v>
      </c>
    </row>
    <row r="1064" spans="1:22" ht="15" x14ac:dyDescent="0.35">
      <c r="A1064" s="5" t="s">
        <v>2929</v>
      </c>
      <c r="B1064" s="344" t="s">
        <v>2931</v>
      </c>
      <c r="C1064" s="5" t="s">
        <v>2930</v>
      </c>
      <c r="D1064" s="5" t="s">
        <v>207</v>
      </c>
      <c r="E1064" s="5" t="s">
        <v>15</v>
      </c>
      <c r="F1064" s="5" t="s">
        <v>45</v>
      </c>
      <c r="G1064" s="5" t="s">
        <v>208</v>
      </c>
      <c r="H1064" s="5" t="s">
        <v>6</v>
      </c>
      <c r="I1064" s="360" t="s">
        <v>7967</v>
      </c>
      <c r="K1064" s="5" t="s">
        <v>89</v>
      </c>
      <c r="L1064" s="5" t="s">
        <v>209</v>
      </c>
      <c r="M1064" s="5" t="s">
        <v>209</v>
      </c>
      <c r="N1064" s="5" t="s">
        <v>2930</v>
      </c>
      <c r="O1064" s="5" t="s">
        <v>15255</v>
      </c>
      <c r="P1064" s="5" t="s">
        <v>15973</v>
      </c>
      <c r="Q1064" s="5">
        <v>41051049</v>
      </c>
      <c r="R1064" s="5">
        <v>24711101</v>
      </c>
      <c r="S1064" t="s">
        <v>42</v>
      </c>
      <c r="T1064" t="s">
        <v>6641</v>
      </c>
      <c r="U1064" t="s">
        <v>17776</v>
      </c>
      <c r="V1064" t="s">
        <v>2930</v>
      </c>
    </row>
    <row r="1065" spans="1:22" ht="15" x14ac:dyDescent="0.35">
      <c r="A1065" s="5" t="s">
        <v>8559</v>
      </c>
      <c r="B1065" s="344" t="s">
        <v>6873</v>
      </c>
      <c r="C1065" s="5" t="s">
        <v>8560</v>
      </c>
      <c r="D1065" s="5" t="s">
        <v>207</v>
      </c>
      <c r="E1065" s="5" t="s">
        <v>20</v>
      </c>
      <c r="F1065" s="5" t="s">
        <v>45</v>
      </c>
      <c r="G1065" s="5" t="s">
        <v>16</v>
      </c>
      <c r="H1065" s="5" t="s">
        <v>21</v>
      </c>
      <c r="I1065" s="360" t="s">
        <v>7945</v>
      </c>
      <c r="K1065" s="5" t="s">
        <v>89</v>
      </c>
      <c r="L1065" s="5" t="s">
        <v>207</v>
      </c>
      <c r="M1065" s="5" t="s">
        <v>302</v>
      </c>
      <c r="N1065" s="5" t="s">
        <v>8560</v>
      </c>
      <c r="O1065" s="5" t="s">
        <v>15255</v>
      </c>
      <c r="P1065" s="5" t="s">
        <v>14598</v>
      </c>
      <c r="Q1065" s="5">
        <v>24780158</v>
      </c>
      <c r="R1065" s="5">
        <v>86682397</v>
      </c>
      <c r="S1065" t="s">
        <v>42</v>
      </c>
      <c r="T1065" t="s">
        <v>1027</v>
      </c>
      <c r="U1065" t="s">
        <v>17777</v>
      </c>
      <c r="V1065" t="s">
        <v>8560</v>
      </c>
    </row>
    <row r="1066" spans="1:22" ht="15" x14ac:dyDescent="0.35">
      <c r="A1066" s="5" t="s">
        <v>3081</v>
      </c>
      <c r="B1066" s="344" t="s">
        <v>3082</v>
      </c>
      <c r="C1066" s="5" t="s">
        <v>302</v>
      </c>
      <c r="D1066" s="5" t="s">
        <v>207</v>
      </c>
      <c r="E1066" s="5" t="s">
        <v>20</v>
      </c>
      <c r="F1066" s="5" t="s">
        <v>45</v>
      </c>
      <c r="G1066" s="5" t="s">
        <v>16</v>
      </c>
      <c r="H1066" s="5" t="s">
        <v>21</v>
      </c>
      <c r="I1066" s="360" t="s">
        <v>7945</v>
      </c>
      <c r="K1066" s="5" t="s">
        <v>89</v>
      </c>
      <c r="L1066" s="5" t="s">
        <v>207</v>
      </c>
      <c r="M1066" s="5" t="s">
        <v>302</v>
      </c>
      <c r="N1066" s="5" t="s">
        <v>302</v>
      </c>
      <c r="O1066" s="5" t="s">
        <v>15255</v>
      </c>
      <c r="P1066" s="5" t="s">
        <v>15758</v>
      </c>
      <c r="S1066" t="s">
        <v>42</v>
      </c>
      <c r="T1066" t="s">
        <v>2436</v>
      </c>
      <c r="U1066" t="s">
        <v>17778</v>
      </c>
      <c r="V1066" t="s">
        <v>302</v>
      </c>
    </row>
    <row r="1067" spans="1:22" ht="15" x14ac:dyDescent="0.35">
      <c r="A1067" s="5" t="s">
        <v>11261</v>
      </c>
      <c r="B1067" s="344" t="s">
        <v>2847</v>
      </c>
      <c r="C1067" s="5" t="s">
        <v>399</v>
      </c>
      <c r="D1067" s="5" t="s">
        <v>207</v>
      </c>
      <c r="E1067" s="5" t="s">
        <v>22</v>
      </c>
      <c r="F1067" s="5" t="s">
        <v>45</v>
      </c>
      <c r="G1067" s="5" t="s">
        <v>16</v>
      </c>
      <c r="H1067" s="5" t="s">
        <v>22</v>
      </c>
      <c r="I1067" s="360" t="s">
        <v>7946</v>
      </c>
      <c r="K1067" s="5" t="s">
        <v>89</v>
      </c>
      <c r="L1067" s="5" t="s">
        <v>207</v>
      </c>
      <c r="M1067" s="5" t="s">
        <v>248</v>
      </c>
      <c r="N1067" s="5" t="s">
        <v>399</v>
      </c>
      <c r="O1067" s="5" t="s">
        <v>15255</v>
      </c>
      <c r="P1067" s="5" t="s">
        <v>13674</v>
      </c>
      <c r="Q1067" s="5">
        <v>44056199</v>
      </c>
      <c r="S1067" t="s">
        <v>42</v>
      </c>
      <c r="T1067" t="s">
        <v>2846</v>
      </c>
      <c r="U1067" t="s">
        <v>17779</v>
      </c>
      <c r="V1067" t="s">
        <v>399</v>
      </c>
    </row>
    <row r="1068" spans="1:22" ht="15" x14ac:dyDescent="0.35">
      <c r="A1068" s="5" t="s">
        <v>9274</v>
      </c>
      <c r="B1068" s="344" t="s">
        <v>7334</v>
      </c>
      <c r="C1068" s="5" t="s">
        <v>9275</v>
      </c>
      <c r="D1068" s="5" t="s">
        <v>207</v>
      </c>
      <c r="E1068" s="5" t="s">
        <v>16</v>
      </c>
      <c r="F1068" s="5" t="s">
        <v>45</v>
      </c>
      <c r="G1068" s="5" t="s">
        <v>208</v>
      </c>
      <c r="H1068" s="5" t="s">
        <v>9</v>
      </c>
      <c r="I1068" s="360" t="s">
        <v>7970</v>
      </c>
      <c r="K1068" s="5" t="s">
        <v>89</v>
      </c>
      <c r="L1068" s="5" t="s">
        <v>209</v>
      </c>
      <c r="M1068" s="5" t="s">
        <v>91</v>
      </c>
      <c r="N1068" s="5" t="s">
        <v>9275</v>
      </c>
      <c r="O1068" s="5" t="s">
        <v>15255</v>
      </c>
      <c r="P1068" s="5" t="s">
        <v>13668</v>
      </c>
      <c r="Q1068" s="5">
        <v>41051030</v>
      </c>
      <c r="S1068" t="s">
        <v>42</v>
      </c>
      <c r="T1068" t="s">
        <v>2975</v>
      </c>
      <c r="U1068" t="s">
        <v>17780</v>
      </c>
      <c r="V1068" t="s">
        <v>9275</v>
      </c>
    </row>
    <row r="1069" spans="1:22" ht="15" x14ac:dyDescent="0.35">
      <c r="A1069" s="5" t="s">
        <v>2977</v>
      </c>
      <c r="B1069" s="344" t="s">
        <v>2980</v>
      </c>
      <c r="C1069" s="5" t="s">
        <v>2978</v>
      </c>
      <c r="D1069" s="5" t="s">
        <v>207</v>
      </c>
      <c r="E1069" s="5" t="s">
        <v>16</v>
      </c>
      <c r="F1069" s="5" t="s">
        <v>45</v>
      </c>
      <c r="G1069" s="5" t="s">
        <v>208</v>
      </c>
      <c r="H1069" s="5" t="s">
        <v>8</v>
      </c>
      <c r="I1069" s="360" t="s">
        <v>7969</v>
      </c>
      <c r="K1069" s="5" t="s">
        <v>89</v>
      </c>
      <c r="L1069" s="5" t="s">
        <v>209</v>
      </c>
      <c r="M1069" s="5" t="s">
        <v>14520</v>
      </c>
      <c r="N1069" s="5" t="s">
        <v>2978</v>
      </c>
      <c r="O1069" s="5" t="s">
        <v>15255</v>
      </c>
      <c r="P1069" s="5" t="s">
        <v>2979</v>
      </c>
      <c r="Q1069" s="5">
        <v>41051050</v>
      </c>
      <c r="R1069" s="5">
        <v>41051050</v>
      </c>
      <c r="S1069" t="s">
        <v>42</v>
      </c>
      <c r="T1069" t="s">
        <v>2976</v>
      </c>
      <c r="U1069" t="s">
        <v>17781</v>
      </c>
      <c r="V1069" t="s">
        <v>2978</v>
      </c>
    </row>
    <row r="1070" spans="1:22" ht="15" x14ac:dyDescent="0.35">
      <c r="A1070" s="5" t="s">
        <v>2920</v>
      </c>
      <c r="B1070" s="344" t="s">
        <v>2922</v>
      </c>
      <c r="C1070" s="5" t="s">
        <v>2921</v>
      </c>
      <c r="D1070" s="5" t="s">
        <v>207</v>
      </c>
      <c r="E1070" s="5" t="s">
        <v>15</v>
      </c>
      <c r="F1070" s="5" t="s">
        <v>45</v>
      </c>
      <c r="G1070" s="5" t="s">
        <v>208</v>
      </c>
      <c r="H1070" s="5" t="s">
        <v>6</v>
      </c>
      <c r="I1070" s="360" t="s">
        <v>7967</v>
      </c>
      <c r="K1070" s="5" t="s">
        <v>89</v>
      </c>
      <c r="L1070" s="5" t="s">
        <v>209</v>
      </c>
      <c r="M1070" s="5" t="s">
        <v>209</v>
      </c>
      <c r="N1070" s="5" t="s">
        <v>2676</v>
      </c>
      <c r="O1070" s="5" t="s">
        <v>15255</v>
      </c>
      <c r="P1070" s="5" t="s">
        <v>2971</v>
      </c>
      <c r="Q1070" s="5">
        <v>41051068</v>
      </c>
      <c r="S1070" t="s">
        <v>42</v>
      </c>
      <c r="T1070" t="s">
        <v>2524</v>
      </c>
      <c r="U1070" t="s">
        <v>17782</v>
      </c>
      <c r="V1070" t="s">
        <v>2921</v>
      </c>
    </row>
    <row r="1071" spans="1:22" ht="15" x14ac:dyDescent="0.35">
      <c r="A1071" s="5" t="s">
        <v>3045</v>
      </c>
      <c r="B1071" s="344" t="s">
        <v>3047</v>
      </c>
      <c r="C1071" s="5" t="s">
        <v>3046</v>
      </c>
      <c r="D1071" s="5" t="s">
        <v>9818</v>
      </c>
      <c r="E1071" s="5" t="s">
        <v>10</v>
      </c>
      <c r="F1071" s="5" t="s">
        <v>45</v>
      </c>
      <c r="G1071" s="5" t="s">
        <v>189</v>
      </c>
      <c r="H1071" s="5" t="s">
        <v>6</v>
      </c>
      <c r="I1071" s="360" t="s">
        <v>7971</v>
      </c>
      <c r="K1071" s="5" t="s">
        <v>89</v>
      </c>
      <c r="L1071" s="5" t="s">
        <v>190</v>
      </c>
      <c r="M1071" s="5" t="s">
        <v>153</v>
      </c>
      <c r="N1071" s="5" t="s">
        <v>3046</v>
      </c>
      <c r="O1071" s="5" t="s">
        <v>15255</v>
      </c>
      <c r="P1071" s="5" t="s">
        <v>13049</v>
      </c>
      <c r="Q1071" s="5">
        <v>41051101</v>
      </c>
      <c r="S1071" t="s">
        <v>42</v>
      </c>
      <c r="T1071" t="s">
        <v>3044</v>
      </c>
      <c r="U1071" t="s">
        <v>17783</v>
      </c>
      <c r="V1071" t="s">
        <v>3046</v>
      </c>
    </row>
    <row r="1072" spans="1:22" ht="15" x14ac:dyDescent="0.35">
      <c r="A1072" s="5" t="s">
        <v>2776</v>
      </c>
      <c r="B1072" s="344" t="s">
        <v>2636</v>
      </c>
      <c r="C1072" s="5" t="s">
        <v>2777</v>
      </c>
      <c r="D1072" s="5" t="s">
        <v>207</v>
      </c>
      <c r="E1072" s="5" t="s">
        <v>11</v>
      </c>
      <c r="F1072" s="5" t="s">
        <v>45</v>
      </c>
      <c r="G1072" s="5" t="s">
        <v>16</v>
      </c>
      <c r="H1072" s="5" t="s">
        <v>12</v>
      </c>
      <c r="I1072" s="360" t="s">
        <v>7940</v>
      </c>
      <c r="K1072" s="5" t="s">
        <v>89</v>
      </c>
      <c r="L1072" s="5" t="s">
        <v>207</v>
      </c>
      <c r="M1072" s="5" t="s">
        <v>11624</v>
      </c>
      <c r="N1072" s="5" t="s">
        <v>11813</v>
      </c>
      <c r="O1072" s="5" t="s">
        <v>15255</v>
      </c>
      <c r="P1072" s="5" t="s">
        <v>2778</v>
      </c>
      <c r="Q1072" s="5">
        <v>24791565</v>
      </c>
      <c r="R1072" s="5">
        <v>24791565</v>
      </c>
      <c r="S1072" t="s">
        <v>42</v>
      </c>
      <c r="T1072" t="s">
        <v>1119</v>
      </c>
      <c r="U1072" t="s">
        <v>17784</v>
      </c>
      <c r="V1072" t="s">
        <v>2777</v>
      </c>
    </row>
    <row r="1073" spans="1:22" ht="15" x14ac:dyDescent="0.35">
      <c r="A1073" s="5" t="s">
        <v>2877</v>
      </c>
      <c r="B1073" s="344" t="s">
        <v>2879</v>
      </c>
      <c r="C1073" s="5" t="s">
        <v>2878</v>
      </c>
      <c r="D1073" s="5" t="s">
        <v>207</v>
      </c>
      <c r="E1073" s="5" t="s">
        <v>22</v>
      </c>
      <c r="F1073" s="5" t="s">
        <v>45</v>
      </c>
      <c r="G1073" s="5" t="s">
        <v>16</v>
      </c>
      <c r="H1073" s="5" t="s">
        <v>22</v>
      </c>
      <c r="I1073" s="360" t="s">
        <v>7946</v>
      </c>
      <c r="K1073" s="5" t="s">
        <v>89</v>
      </c>
      <c r="L1073" s="5" t="s">
        <v>207</v>
      </c>
      <c r="M1073" s="5" t="s">
        <v>248</v>
      </c>
      <c r="N1073" s="5" t="s">
        <v>2878</v>
      </c>
      <c r="O1073" s="5" t="s">
        <v>15255</v>
      </c>
      <c r="P1073" s="5" t="s">
        <v>10853</v>
      </c>
      <c r="Q1073" s="5">
        <v>22005588</v>
      </c>
      <c r="S1073" t="s">
        <v>42</v>
      </c>
      <c r="T1073" t="s">
        <v>2876</v>
      </c>
      <c r="U1073" t="s">
        <v>17785</v>
      </c>
      <c r="V1073" t="s">
        <v>2878</v>
      </c>
    </row>
    <row r="1074" spans="1:22" ht="15" x14ac:dyDescent="0.35">
      <c r="A1074" s="5" t="s">
        <v>11229</v>
      </c>
      <c r="B1074" s="344" t="s">
        <v>7287</v>
      </c>
      <c r="C1074" s="5" t="s">
        <v>10121</v>
      </c>
      <c r="D1074" s="5" t="s">
        <v>9818</v>
      </c>
      <c r="E1074" s="5" t="s">
        <v>10</v>
      </c>
      <c r="F1074" s="5" t="s">
        <v>45</v>
      </c>
      <c r="G1074" s="5" t="s">
        <v>189</v>
      </c>
      <c r="H1074" s="5" t="s">
        <v>6</v>
      </c>
      <c r="I1074" s="360" t="s">
        <v>7971</v>
      </c>
      <c r="K1074" s="5" t="s">
        <v>89</v>
      </c>
      <c r="L1074" s="5" t="s">
        <v>190</v>
      </c>
      <c r="M1074" s="5" t="s">
        <v>153</v>
      </c>
      <c r="N1074" s="5" t="s">
        <v>12031</v>
      </c>
      <c r="O1074" s="5" t="s">
        <v>15255</v>
      </c>
      <c r="P1074" s="5" t="s">
        <v>10843</v>
      </c>
      <c r="Q1074" s="5">
        <v>41051112</v>
      </c>
      <c r="S1074" t="s">
        <v>42</v>
      </c>
      <c r="T1074" t="s">
        <v>432</v>
      </c>
      <c r="U1074" t="s">
        <v>17786</v>
      </c>
      <c r="V1074" t="s">
        <v>10121</v>
      </c>
    </row>
    <row r="1075" spans="1:22" ht="15" x14ac:dyDescent="0.35">
      <c r="A1075" s="5" t="s">
        <v>10420</v>
      </c>
      <c r="B1075" s="344" t="s">
        <v>10421</v>
      </c>
      <c r="C1075" s="5" t="s">
        <v>10422</v>
      </c>
      <c r="D1075" s="5" t="s">
        <v>9818</v>
      </c>
      <c r="E1075" s="5" t="s">
        <v>10</v>
      </c>
      <c r="F1075" s="5" t="s">
        <v>45</v>
      </c>
      <c r="G1075" s="5" t="s">
        <v>189</v>
      </c>
      <c r="H1075" s="5" t="s">
        <v>6</v>
      </c>
      <c r="I1075" s="360" t="s">
        <v>7971</v>
      </c>
      <c r="K1075" s="5" t="s">
        <v>89</v>
      </c>
      <c r="L1075" s="5" t="s">
        <v>190</v>
      </c>
      <c r="M1075" s="5" t="s">
        <v>153</v>
      </c>
      <c r="N1075" s="5" t="s">
        <v>10422</v>
      </c>
      <c r="O1075" s="5" t="s">
        <v>15255</v>
      </c>
      <c r="P1075" s="5" t="s">
        <v>14868</v>
      </c>
      <c r="Q1075" s="5">
        <v>41051075</v>
      </c>
      <c r="S1075" t="s">
        <v>42</v>
      </c>
      <c r="T1075" t="s">
        <v>2354</v>
      </c>
      <c r="U1075" t="s">
        <v>17787</v>
      </c>
      <c r="V1075" t="s">
        <v>10422</v>
      </c>
    </row>
    <row r="1076" spans="1:22" ht="15" x14ac:dyDescent="0.35">
      <c r="A1076" s="5" t="s">
        <v>11328</v>
      </c>
      <c r="B1076" s="344" t="s">
        <v>7102</v>
      </c>
      <c r="C1076" s="5" t="s">
        <v>11329</v>
      </c>
      <c r="D1076" s="5" t="s">
        <v>9818</v>
      </c>
      <c r="E1076" s="5" t="s">
        <v>10</v>
      </c>
      <c r="F1076" s="5" t="s">
        <v>45</v>
      </c>
      <c r="G1076" s="5" t="s">
        <v>189</v>
      </c>
      <c r="H1076" s="5" t="s">
        <v>8</v>
      </c>
      <c r="I1076" s="360" t="s">
        <v>7973</v>
      </c>
      <c r="K1076" s="5" t="s">
        <v>89</v>
      </c>
      <c r="L1076" s="5" t="s">
        <v>190</v>
      </c>
      <c r="M1076" s="5" t="s">
        <v>14574</v>
      </c>
      <c r="N1076" s="5" t="s">
        <v>11329</v>
      </c>
      <c r="O1076" s="5" t="s">
        <v>15255</v>
      </c>
      <c r="P1076" s="5" t="s">
        <v>16330</v>
      </c>
      <c r="Q1076" s="5">
        <v>41051076</v>
      </c>
      <c r="S1076" t="s">
        <v>42</v>
      </c>
      <c r="T1076" t="s">
        <v>10477</v>
      </c>
      <c r="U1076" t="s">
        <v>17788</v>
      </c>
      <c r="V1076" t="s">
        <v>11329</v>
      </c>
    </row>
    <row r="1077" spans="1:22" ht="15" x14ac:dyDescent="0.35">
      <c r="A1077" s="5" t="s">
        <v>15430</v>
      </c>
      <c r="B1077" s="344" t="s">
        <v>9728</v>
      </c>
      <c r="C1077" s="5" t="s">
        <v>15487</v>
      </c>
      <c r="D1077" s="5" t="s">
        <v>207</v>
      </c>
      <c r="E1077" s="5" t="s">
        <v>10</v>
      </c>
      <c r="F1077" s="5" t="s">
        <v>45</v>
      </c>
      <c r="G1077" s="5" t="s">
        <v>16</v>
      </c>
      <c r="H1077" s="5" t="s">
        <v>11</v>
      </c>
      <c r="I1077" s="360" t="s">
        <v>7939</v>
      </c>
      <c r="K1077" s="5" t="s">
        <v>89</v>
      </c>
      <c r="L1077" s="5" t="s">
        <v>207</v>
      </c>
      <c r="M1077" s="5" t="s">
        <v>11581</v>
      </c>
      <c r="N1077" s="5" t="s">
        <v>1137</v>
      </c>
      <c r="O1077" s="5" t="s">
        <v>15255</v>
      </c>
      <c r="P1077" s="5" t="s">
        <v>16450</v>
      </c>
      <c r="Q1077" s="5">
        <v>62304733</v>
      </c>
      <c r="S1077" t="s">
        <v>42</v>
      </c>
      <c r="T1077" t="s">
        <v>16457</v>
      </c>
      <c r="U1077" t="s">
        <v>17789</v>
      </c>
      <c r="V1077" t="s">
        <v>15487</v>
      </c>
    </row>
    <row r="1078" spans="1:22" ht="15" x14ac:dyDescent="0.35">
      <c r="A1078" s="5" t="s">
        <v>2725</v>
      </c>
      <c r="B1078" s="344" t="s">
        <v>1144</v>
      </c>
      <c r="C1078" s="5" t="s">
        <v>2726</v>
      </c>
      <c r="D1078" s="5" t="s">
        <v>207</v>
      </c>
      <c r="E1078" s="5" t="s">
        <v>10</v>
      </c>
      <c r="F1078" s="5" t="s">
        <v>45</v>
      </c>
      <c r="G1078" s="5" t="s">
        <v>16</v>
      </c>
      <c r="H1078" s="5" t="s">
        <v>11</v>
      </c>
      <c r="I1078" s="360" t="s">
        <v>7939</v>
      </c>
      <c r="K1078" s="5" t="s">
        <v>89</v>
      </c>
      <c r="L1078" s="5" t="s">
        <v>207</v>
      </c>
      <c r="M1078" s="5" t="s">
        <v>11581</v>
      </c>
      <c r="N1078" s="5" t="s">
        <v>11581</v>
      </c>
      <c r="O1078" s="5" t="s">
        <v>15255</v>
      </c>
      <c r="P1078" s="5" t="s">
        <v>8385</v>
      </c>
      <c r="Q1078" s="5">
        <v>24733078</v>
      </c>
      <c r="R1078" s="5">
        <v>24734026</v>
      </c>
      <c r="S1078" t="s">
        <v>42</v>
      </c>
      <c r="T1078" t="s">
        <v>228</v>
      </c>
      <c r="U1078" t="s">
        <v>17790</v>
      </c>
      <c r="V1078" t="s">
        <v>2726</v>
      </c>
    </row>
    <row r="1079" spans="1:22" ht="15" x14ac:dyDescent="0.35">
      <c r="A1079" s="5" t="s">
        <v>2544</v>
      </c>
      <c r="B1079" s="344" t="s">
        <v>2546</v>
      </c>
      <c r="C1079" s="5" t="s">
        <v>2545</v>
      </c>
      <c r="D1079" s="5" t="s">
        <v>207</v>
      </c>
      <c r="E1079" s="5" t="s">
        <v>7</v>
      </c>
      <c r="F1079" s="5" t="s">
        <v>45</v>
      </c>
      <c r="G1079" s="5" t="s">
        <v>16</v>
      </c>
      <c r="H1079" s="5" t="s">
        <v>7</v>
      </c>
      <c r="I1079" s="360" t="s">
        <v>7935</v>
      </c>
      <c r="K1079" s="5" t="s">
        <v>89</v>
      </c>
      <c r="L1079" s="5" t="s">
        <v>207</v>
      </c>
      <c r="M1079" s="5" t="s">
        <v>11578</v>
      </c>
      <c r="N1079" s="5" t="s">
        <v>2545</v>
      </c>
      <c r="O1079" s="5" t="s">
        <v>15255</v>
      </c>
      <c r="P1079" s="5" t="s">
        <v>15750</v>
      </c>
      <c r="Q1079" s="5">
        <v>24755521</v>
      </c>
      <c r="R1079" s="5">
        <v>24755521</v>
      </c>
      <c r="S1079" t="s">
        <v>42</v>
      </c>
      <c r="T1079" t="s">
        <v>2543</v>
      </c>
      <c r="U1079" t="s">
        <v>17791</v>
      </c>
      <c r="V1079" t="s">
        <v>2545</v>
      </c>
    </row>
    <row r="1080" spans="1:22" ht="15" x14ac:dyDescent="0.35">
      <c r="A1080" s="5" t="s">
        <v>2924</v>
      </c>
      <c r="B1080" s="344" t="s">
        <v>2925</v>
      </c>
      <c r="C1080" s="5" t="s">
        <v>226</v>
      </c>
      <c r="D1080" s="5" t="s">
        <v>207</v>
      </c>
      <c r="E1080" s="5" t="s">
        <v>16</v>
      </c>
      <c r="F1080" s="5" t="s">
        <v>45</v>
      </c>
      <c r="G1080" s="5" t="s">
        <v>208</v>
      </c>
      <c r="H1080" s="5" t="s">
        <v>8</v>
      </c>
      <c r="I1080" s="360" t="s">
        <v>7969</v>
      </c>
      <c r="K1080" s="5" t="s">
        <v>89</v>
      </c>
      <c r="L1080" s="5" t="s">
        <v>209</v>
      </c>
      <c r="M1080" s="5" t="s">
        <v>14520</v>
      </c>
      <c r="N1080" s="5" t="s">
        <v>1442</v>
      </c>
      <c r="O1080" s="5" t="s">
        <v>15255</v>
      </c>
      <c r="P1080" s="5" t="s">
        <v>14579</v>
      </c>
      <c r="Q1080" s="5">
        <v>41051127</v>
      </c>
      <c r="R1080" s="5">
        <v>41051127</v>
      </c>
      <c r="S1080" t="s">
        <v>42</v>
      </c>
      <c r="T1080" t="s">
        <v>2923</v>
      </c>
      <c r="U1080" t="s">
        <v>17792</v>
      </c>
      <c r="V1080" t="s">
        <v>226</v>
      </c>
    </row>
    <row r="1081" spans="1:22" ht="15" x14ac:dyDescent="0.35">
      <c r="A1081" s="5" t="s">
        <v>6088</v>
      </c>
      <c r="B1081" s="344" t="s">
        <v>3844</v>
      </c>
      <c r="C1081" s="5" t="s">
        <v>79</v>
      </c>
      <c r="D1081" s="5" t="s">
        <v>207</v>
      </c>
      <c r="E1081" s="5" t="s">
        <v>15</v>
      </c>
      <c r="F1081" s="5" t="s">
        <v>45</v>
      </c>
      <c r="G1081" s="5" t="s">
        <v>208</v>
      </c>
      <c r="H1081" s="5" t="s">
        <v>6</v>
      </c>
      <c r="I1081" s="360" t="s">
        <v>7967</v>
      </c>
      <c r="K1081" s="5" t="s">
        <v>89</v>
      </c>
      <c r="L1081" s="5" t="s">
        <v>209</v>
      </c>
      <c r="M1081" s="5" t="s">
        <v>209</v>
      </c>
      <c r="N1081" s="5" t="s">
        <v>2950</v>
      </c>
      <c r="O1081" s="5" t="s">
        <v>15255</v>
      </c>
      <c r="P1081" s="5" t="s">
        <v>10157</v>
      </c>
      <c r="Q1081" s="5">
        <v>89620109</v>
      </c>
      <c r="S1081" t="s">
        <v>42</v>
      </c>
      <c r="T1081" t="s">
        <v>7131</v>
      </c>
      <c r="U1081" t="s">
        <v>17793</v>
      </c>
      <c r="V1081" t="s">
        <v>79</v>
      </c>
    </row>
    <row r="1082" spans="1:22" ht="15" x14ac:dyDescent="0.35">
      <c r="A1082" s="5" t="s">
        <v>2645</v>
      </c>
      <c r="B1082" s="344" t="s">
        <v>2646</v>
      </c>
      <c r="C1082" s="5" t="s">
        <v>881</v>
      </c>
      <c r="D1082" s="5" t="s">
        <v>207</v>
      </c>
      <c r="E1082" s="5" t="s">
        <v>9</v>
      </c>
      <c r="F1082" s="5" t="s">
        <v>45</v>
      </c>
      <c r="G1082" s="5" t="s">
        <v>16</v>
      </c>
      <c r="H1082" s="5" t="s">
        <v>9</v>
      </c>
      <c r="I1082" s="360" t="s">
        <v>7937</v>
      </c>
      <c r="K1082" s="5" t="s">
        <v>89</v>
      </c>
      <c r="L1082" s="5" t="s">
        <v>207</v>
      </c>
      <c r="M1082" s="5" t="s">
        <v>15306</v>
      </c>
      <c r="N1082" s="5" t="s">
        <v>881</v>
      </c>
      <c r="O1082" s="5" t="s">
        <v>15255</v>
      </c>
      <c r="P1082" s="5" t="s">
        <v>16166</v>
      </c>
      <c r="Q1082" s="5">
        <v>24610800</v>
      </c>
      <c r="S1082" t="s">
        <v>42</v>
      </c>
      <c r="T1082" t="s">
        <v>1017</v>
      </c>
      <c r="U1082" t="s">
        <v>17794</v>
      </c>
      <c r="V1082" t="s">
        <v>881</v>
      </c>
    </row>
    <row r="1083" spans="1:22" ht="15" x14ac:dyDescent="0.35">
      <c r="A1083" s="5" t="s">
        <v>3680</v>
      </c>
      <c r="B1083" s="344" t="s">
        <v>3681</v>
      </c>
      <c r="C1083" s="5" t="s">
        <v>153</v>
      </c>
      <c r="D1083" s="5" t="s">
        <v>207</v>
      </c>
      <c r="E1083" s="5" t="s">
        <v>208</v>
      </c>
      <c r="F1083" s="5" t="s">
        <v>45</v>
      </c>
      <c r="G1083" s="5" t="s">
        <v>16</v>
      </c>
      <c r="H1083" s="5" t="s">
        <v>6</v>
      </c>
      <c r="I1083" s="360" t="s">
        <v>7934</v>
      </c>
      <c r="K1083" s="5" t="s">
        <v>89</v>
      </c>
      <c r="L1083" s="5" t="s">
        <v>207</v>
      </c>
      <c r="M1083" s="5" t="s">
        <v>12489</v>
      </c>
      <c r="N1083" s="5" t="s">
        <v>153</v>
      </c>
      <c r="O1083" s="5" t="s">
        <v>15255</v>
      </c>
      <c r="P1083" s="5" t="s">
        <v>13669</v>
      </c>
      <c r="Q1083" s="5">
        <v>24610067</v>
      </c>
      <c r="R1083" s="5">
        <v>24610067</v>
      </c>
      <c r="S1083" t="s">
        <v>42</v>
      </c>
      <c r="T1083" t="s">
        <v>7362</v>
      </c>
      <c r="U1083" t="s">
        <v>17795</v>
      </c>
      <c r="V1083" t="s">
        <v>153</v>
      </c>
    </row>
    <row r="1084" spans="1:22" ht="15" x14ac:dyDescent="0.35">
      <c r="A1084" s="5" t="s">
        <v>2606</v>
      </c>
      <c r="B1084" s="344" t="s">
        <v>2608</v>
      </c>
      <c r="C1084" s="5" t="s">
        <v>2607</v>
      </c>
      <c r="D1084" s="5" t="s">
        <v>207</v>
      </c>
      <c r="E1084" s="5" t="s">
        <v>208</v>
      </c>
      <c r="F1084" s="5" t="s">
        <v>45</v>
      </c>
      <c r="G1084" s="5" t="s">
        <v>16</v>
      </c>
      <c r="H1084" s="5" t="s">
        <v>6</v>
      </c>
      <c r="I1084" s="360" t="s">
        <v>7934</v>
      </c>
      <c r="K1084" s="5" t="s">
        <v>89</v>
      </c>
      <c r="L1084" s="5" t="s">
        <v>207</v>
      </c>
      <c r="M1084" s="5" t="s">
        <v>12489</v>
      </c>
      <c r="N1084" s="5" t="s">
        <v>2607</v>
      </c>
      <c r="O1084" s="5" t="s">
        <v>15255</v>
      </c>
      <c r="P1084" s="5" t="s">
        <v>15716</v>
      </c>
      <c r="Q1084" s="5">
        <v>24605915</v>
      </c>
      <c r="R1084" s="5">
        <v>24605915</v>
      </c>
      <c r="S1084" t="s">
        <v>42</v>
      </c>
      <c r="T1084" t="s">
        <v>2605</v>
      </c>
      <c r="U1084" t="s">
        <v>17796</v>
      </c>
      <c r="V1084" t="s">
        <v>2607</v>
      </c>
    </row>
    <row r="1085" spans="1:22" ht="15" x14ac:dyDescent="0.35">
      <c r="A1085" s="5" t="s">
        <v>2672</v>
      </c>
      <c r="B1085" s="344" t="s">
        <v>2673</v>
      </c>
      <c r="C1085" s="5" t="s">
        <v>2402</v>
      </c>
      <c r="D1085" s="5" t="s">
        <v>207</v>
      </c>
      <c r="E1085" s="5" t="s">
        <v>9</v>
      </c>
      <c r="F1085" s="5" t="s">
        <v>45</v>
      </c>
      <c r="G1085" s="5" t="s">
        <v>16</v>
      </c>
      <c r="H1085" s="5" t="s">
        <v>9</v>
      </c>
      <c r="I1085" s="360" t="s">
        <v>7937</v>
      </c>
      <c r="K1085" s="5" t="s">
        <v>89</v>
      </c>
      <c r="L1085" s="5" t="s">
        <v>207</v>
      </c>
      <c r="M1085" s="5" t="s">
        <v>15306</v>
      </c>
      <c r="N1085" s="5" t="s">
        <v>2402</v>
      </c>
      <c r="O1085" s="5" t="s">
        <v>15255</v>
      </c>
      <c r="P1085" s="5" t="s">
        <v>14679</v>
      </c>
      <c r="S1085" t="s">
        <v>42</v>
      </c>
      <c r="T1085" t="s">
        <v>2671</v>
      </c>
      <c r="U1085" t="s">
        <v>17797</v>
      </c>
      <c r="V1085" t="s">
        <v>2402</v>
      </c>
    </row>
    <row r="1086" spans="1:22" ht="15" x14ac:dyDescent="0.35">
      <c r="A1086" s="5" t="s">
        <v>2573</v>
      </c>
      <c r="B1086" s="344" t="s">
        <v>2575</v>
      </c>
      <c r="C1086" s="5" t="s">
        <v>2574</v>
      </c>
      <c r="D1086" s="5" t="s">
        <v>207</v>
      </c>
      <c r="E1086" s="5" t="s">
        <v>8</v>
      </c>
      <c r="F1086" s="5" t="s">
        <v>45</v>
      </c>
      <c r="G1086" s="5" t="s">
        <v>16</v>
      </c>
      <c r="H1086" s="5" t="s">
        <v>7</v>
      </c>
      <c r="I1086" s="360" t="s">
        <v>7935</v>
      </c>
      <c r="K1086" s="5" t="s">
        <v>89</v>
      </c>
      <c r="L1086" s="5" t="s">
        <v>207</v>
      </c>
      <c r="M1086" s="5" t="s">
        <v>11578</v>
      </c>
      <c r="N1086" s="5" t="s">
        <v>2574</v>
      </c>
      <c r="O1086" s="5" t="s">
        <v>15255</v>
      </c>
      <c r="P1086" s="5" t="s">
        <v>15972</v>
      </c>
      <c r="Q1086" s="5">
        <v>24758252</v>
      </c>
      <c r="S1086" t="s">
        <v>42</v>
      </c>
      <c r="T1086" t="s">
        <v>2572</v>
      </c>
      <c r="U1086" t="s">
        <v>17798</v>
      </c>
      <c r="V1086" t="s">
        <v>2574</v>
      </c>
    </row>
    <row r="1087" spans="1:22" ht="15" x14ac:dyDescent="0.35">
      <c r="A1087" s="5" t="s">
        <v>2932</v>
      </c>
      <c r="B1087" s="344" t="s">
        <v>2934</v>
      </c>
      <c r="C1087" s="5" t="s">
        <v>2933</v>
      </c>
      <c r="D1087" s="5" t="s">
        <v>207</v>
      </c>
      <c r="E1087" s="5" t="s">
        <v>15</v>
      </c>
      <c r="F1087" s="5" t="s">
        <v>45</v>
      </c>
      <c r="G1087" s="5" t="s">
        <v>208</v>
      </c>
      <c r="H1087" s="5" t="s">
        <v>6</v>
      </c>
      <c r="I1087" s="360" t="s">
        <v>7967</v>
      </c>
      <c r="K1087" s="5" t="s">
        <v>89</v>
      </c>
      <c r="L1087" s="5" t="s">
        <v>209</v>
      </c>
      <c r="M1087" s="5" t="s">
        <v>209</v>
      </c>
      <c r="N1087" s="5" t="s">
        <v>2933</v>
      </c>
      <c r="O1087" s="5" t="s">
        <v>15255</v>
      </c>
      <c r="P1087" s="5" t="s">
        <v>13026</v>
      </c>
      <c r="Q1087" s="5">
        <v>41051055</v>
      </c>
      <c r="R1087" s="5">
        <v>24711101</v>
      </c>
      <c r="S1087" t="s">
        <v>42</v>
      </c>
      <c r="T1087" t="s">
        <v>1499</v>
      </c>
      <c r="U1087" t="s">
        <v>17799</v>
      </c>
      <c r="V1087" t="s">
        <v>2933</v>
      </c>
    </row>
    <row r="1088" spans="1:22" ht="15" x14ac:dyDescent="0.35">
      <c r="A1088" s="5" t="s">
        <v>2715</v>
      </c>
      <c r="B1088" s="344" t="s">
        <v>2717</v>
      </c>
      <c r="C1088" s="5" t="s">
        <v>61</v>
      </c>
      <c r="D1088" s="5" t="s">
        <v>207</v>
      </c>
      <c r="E1088" s="5" t="s">
        <v>12</v>
      </c>
      <c r="F1088" s="5" t="s">
        <v>45</v>
      </c>
      <c r="G1088" s="5" t="s">
        <v>16</v>
      </c>
      <c r="H1088" s="5" t="s">
        <v>22</v>
      </c>
      <c r="I1088" s="360" t="s">
        <v>7946</v>
      </c>
      <c r="K1088" s="5" t="s">
        <v>89</v>
      </c>
      <c r="L1088" s="5" t="s">
        <v>207</v>
      </c>
      <c r="M1088" s="5" t="s">
        <v>248</v>
      </c>
      <c r="N1088" s="5" t="s">
        <v>2716</v>
      </c>
      <c r="O1088" s="5" t="s">
        <v>15255</v>
      </c>
      <c r="P1088" s="5" t="s">
        <v>6795</v>
      </c>
      <c r="Q1088" s="5">
        <v>24699593</v>
      </c>
      <c r="R1088" s="5">
        <v>24699593</v>
      </c>
      <c r="S1088" t="s">
        <v>42</v>
      </c>
      <c r="T1088" t="s">
        <v>2714</v>
      </c>
      <c r="U1088" t="s">
        <v>17800</v>
      </c>
      <c r="V1088" t="s">
        <v>61</v>
      </c>
    </row>
    <row r="1089" spans="1:22" ht="15" x14ac:dyDescent="0.35">
      <c r="A1089" s="5" t="s">
        <v>2478</v>
      </c>
      <c r="B1089" s="344" t="s">
        <v>2480</v>
      </c>
      <c r="C1089" s="5" t="s">
        <v>2479</v>
      </c>
      <c r="D1089" s="5" t="s">
        <v>207</v>
      </c>
      <c r="E1089" s="5" t="s">
        <v>6</v>
      </c>
      <c r="F1089" s="5" t="s">
        <v>45</v>
      </c>
      <c r="G1089" s="5" t="s">
        <v>837</v>
      </c>
      <c r="H1089" s="5" t="s">
        <v>6</v>
      </c>
      <c r="I1089" s="360" t="s">
        <v>10314</v>
      </c>
      <c r="K1089" s="5" t="s">
        <v>89</v>
      </c>
      <c r="L1089" s="5" t="s">
        <v>2479</v>
      </c>
      <c r="M1089" s="5" t="s">
        <v>2479</v>
      </c>
      <c r="N1089" s="5" t="s">
        <v>2479</v>
      </c>
      <c r="O1089" s="5" t="s">
        <v>15255</v>
      </c>
      <c r="P1089" s="5" t="s">
        <v>13025</v>
      </c>
      <c r="Q1089" s="5">
        <v>24655222</v>
      </c>
      <c r="R1089" s="5">
        <v>24655244</v>
      </c>
      <c r="S1089" t="s">
        <v>42</v>
      </c>
      <c r="T1089" t="s">
        <v>2373</v>
      </c>
      <c r="U1089" t="s">
        <v>17801</v>
      </c>
      <c r="V1089" t="s">
        <v>2479</v>
      </c>
    </row>
    <row r="1090" spans="1:22" ht="15" x14ac:dyDescent="0.35">
      <c r="A1090" s="5" t="s">
        <v>12844</v>
      </c>
      <c r="B1090" s="344" t="s">
        <v>7438</v>
      </c>
      <c r="C1090" s="5" t="s">
        <v>10422</v>
      </c>
      <c r="D1090" s="5" t="s">
        <v>207</v>
      </c>
      <c r="E1090" s="5" t="s">
        <v>21</v>
      </c>
      <c r="F1090" s="5" t="s">
        <v>45</v>
      </c>
      <c r="G1090" s="5" t="s">
        <v>16</v>
      </c>
      <c r="H1090" s="5" t="s">
        <v>20</v>
      </c>
      <c r="I1090" s="360" t="s">
        <v>7944</v>
      </c>
      <c r="K1090" s="5" t="s">
        <v>89</v>
      </c>
      <c r="L1090" s="5" t="s">
        <v>207</v>
      </c>
      <c r="M1090" s="5" t="s">
        <v>13028</v>
      </c>
      <c r="N1090" s="5" t="s">
        <v>483</v>
      </c>
      <c r="O1090" s="5" t="s">
        <v>15255</v>
      </c>
      <c r="P1090" s="5" t="s">
        <v>16368</v>
      </c>
      <c r="Q1090" s="5">
        <v>73003758</v>
      </c>
      <c r="S1090" t="s">
        <v>42</v>
      </c>
      <c r="T1090" t="s">
        <v>2825</v>
      </c>
      <c r="U1090" t="s">
        <v>17802</v>
      </c>
      <c r="V1090" t="s">
        <v>10422</v>
      </c>
    </row>
    <row r="1091" spans="1:22" ht="15" x14ac:dyDescent="0.35">
      <c r="A1091" s="5" t="s">
        <v>2481</v>
      </c>
      <c r="B1091" s="344" t="s">
        <v>2483</v>
      </c>
      <c r="C1091" s="5" t="s">
        <v>2482</v>
      </c>
      <c r="D1091" s="5" t="s">
        <v>207</v>
      </c>
      <c r="E1091" s="5" t="s">
        <v>6</v>
      </c>
      <c r="F1091" s="5" t="s">
        <v>45</v>
      </c>
      <c r="G1091" s="5" t="s">
        <v>16</v>
      </c>
      <c r="H1091" s="5" t="s">
        <v>10</v>
      </c>
      <c r="I1091" s="360" t="s">
        <v>7938</v>
      </c>
      <c r="K1091" s="5" t="s">
        <v>89</v>
      </c>
      <c r="L1091" s="5" t="s">
        <v>207</v>
      </c>
      <c r="M1091" s="5" t="s">
        <v>2467</v>
      </c>
      <c r="N1091" s="5" t="s">
        <v>2482</v>
      </c>
      <c r="O1091" s="5" t="s">
        <v>15255</v>
      </c>
      <c r="P1091" s="5" t="s">
        <v>15755</v>
      </c>
      <c r="Q1091" s="5">
        <v>24722954</v>
      </c>
      <c r="R1091" s="5">
        <v>24722954</v>
      </c>
      <c r="S1091" t="s">
        <v>42</v>
      </c>
      <c r="T1091" t="s">
        <v>2403</v>
      </c>
      <c r="U1091" t="s">
        <v>17803</v>
      </c>
      <c r="V1091" t="s">
        <v>2482</v>
      </c>
    </row>
    <row r="1092" spans="1:22" ht="15" x14ac:dyDescent="0.35">
      <c r="A1092" s="5" t="s">
        <v>2755</v>
      </c>
      <c r="B1092" s="344" t="s">
        <v>2757</v>
      </c>
      <c r="C1092" s="5" t="s">
        <v>2756</v>
      </c>
      <c r="D1092" s="5" t="s">
        <v>88</v>
      </c>
      <c r="E1092" s="5" t="s">
        <v>15</v>
      </c>
      <c r="F1092" s="5" t="s">
        <v>45</v>
      </c>
      <c r="G1092" s="5" t="s">
        <v>7</v>
      </c>
      <c r="H1092" s="5" t="s">
        <v>22</v>
      </c>
      <c r="I1092" s="360" t="s">
        <v>7888</v>
      </c>
      <c r="K1092" s="5" t="s">
        <v>89</v>
      </c>
      <c r="L1092" s="5" t="s">
        <v>90</v>
      </c>
      <c r="M1092" s="5" t="s">
        <v>15557</v>
      </c>
      <c r="N1092" s="5" t="s">
        <v>845</v>
      </c>
      <c r="O1092" s="5" t="s">
        <v>15255</v>
      </c>
      <c r="P1092" s="5" t="s">
        <v>14782</v>
      </c>
      <c r="Q1092" s="5">
        <v>24798284</v>
      </c>
      <c r="R1092" s="5">
        <v>24798284</v>
      </c>
      <c r="S1092" t="s">
        <v>42</v>
      </c>
      <c r="T1092" t="s">
        <v>199</v>
      </c>
      <c r="U1092" t="s">
        <v>17804</v>
      </c>
      <c r="V1092" t="s">
        <v>2756</v>
      </c>
    </row>
    <row r="1093" spans="1:22" ht="15" x14ac:dyDescent="0.35">
      <c r="A1093" s="5" t="s">
        <v>2485</v>
      </c>
      <c r="B1093" s="344" t="s">
        <v>917</v>
      </c>
      <c r="C1093" s="5" t="s">
        <v>2486</v>
      </c>
      <c r="D1093" s="5" t="s">
        <v>192</v>
      </c>
      <c r="E1093" s="5" t="s">
        <v>6</v>
      </c>
      <c r="F1093" s="5" t="s">
        <v>45</v>
      </c>
      <c r="G1093" s="5" t="s">
        <v>6</v>
      </c>
      <c r="H1093" s="5" t="s">
        <v>208</v>
      </c>
      <c r="I1093" s="360" t="s">
        <v>7875</v>
      </c>
      <c r="K1093" s="5" t="s">
        <v>89</v>
      </c>
      <c r="L1093" s="5" t="s">
        <v>89</v>
      </c>
      <c r="M1093" s="5" t="s">
        <v>192</v>
      </c>
      <c r="N1093" s="5" t="s">
        <v>61</v>
      </c>
      <c r="O1093" s="5" t="s">
        <v>15255</v>
      </c>
      <c r="P1093" s="5" t="s">
        <v>6662</v>
      </c>
      <c r="Q1093" s="5">
        <v>24760083</v>
      </c>
      <c r="R1093" s="5">
        <v>24760398</v>
      </c>
      <c r="S1093" t="s">
        <v>42</v>
      </c>
      <c r="T1093" t="s">
        <v>1327</v>
      </c>
      <c r="U1093" t="s">
        <v>17805</v>
      </c>
      <c r="V1093" t="s">
        <v>2486</v>
      </c>
    </row>
    <row r="1094" spans="1:22" ht="15" x14ac:dyDescent="0.35">
      <c r="A1094" s="5" t="s">
        <v>2559</v>
      </c>
      <c r="B1094" s="344" t="s">
        <v>2560</v>
      </c>
      <c r="C1094" s="5" t="s">
        <v>603</v>
      </c>
      <c r="D1094" s="5" t="s">
        <v>207</v>
      </c>
      <c r="E1094" s="5" t="s">
        <v>7</v>
      </c>
      <c r="F1094" s="5" t="s">
        <v>45</v>
      </c>
      <c r="G1094" s="5" t="s">
        <v>16</v>
      </c>
      <c r="H1094" s="5" t="s">
        <v>14</v>
      </c>
      <c r="I1094" s="360" t="s">
        <v>7941</v>
      </c>
      <c r="K1094" s="5" t="s">
        <v>89</v>
      </c>
      <c r="L1094" s="5" t="s">
        <v>207</v>
      </c>
      <c r="M1094" s="5" t="s">
        <v>15552</v>
      </c>
      <c r="N1094" s="5" t="s">
        <v>603</v>
      </c>
      <c r="O1094" s="5" t="s">
        <v>15255</v>
      </c>
      <c r="P1094" s="5" t="s">
        <v>7587</v>
      </c>
      <c r="Q1094" s="5">
        <v>24689268</v>
      </c>
      <c r="R1094" s="5">
        <v>24689268</v>
      </c>
      <c r="S1094" t="s">
        <v>42</v>
      </c>
      <c r="T1094" t="s">
        <v>2558</v>
      </c>
      <c r="U1094" t="s">
        <v>17806</v>
      </c>
      <c r="V1094" t="s">
        <v>603</v>
      </c>
    </row>
    <row r="1095" spans="1:22" ht="15" x14ac:dyDescent="0.35">
      <c r="A1095" s="5" t="s">
        <v>11411</v>
      </c>
      <c r="B1095" s="344" t="s">
        <v>11412</v>
      </c>
      <c r="C1095" s="5" t="s">
        <v>11260</v>
      </c>
      <c r="D1095" s="5" t="s">
        <v>207</v>
      </c>
      <c r="E1095" s="5" t="s">
        <v>20</v>
      </c>
      <c r="F1095" s="5" t="s">
        <v>45</v>
      </c>
      <c r="G1095" s="5" t="s">
        <v>16</v>
      </c>
      <c r="H1095" s="5" t="s">
        <v>21</v>
      </c>
      <c r="I1095" s="360" t="s">
        <v>7945</v>
      </c>
      <c r="K1095" s="5" t="s">
        <v>89</v>
      </c>
      <c r="L1095" s="5" t="s">
        <v>207</v>
      </c>
      <c r="M1095" s="5" t="s">
        <v>302</v>
      </c>
      <c r="N1095" s="5" t="s">
        <v>11260</v>
      </c>
      <c r="O1095" s="5" t="s">
        <v>15255</v>
      </c>
      <c r="P1095" s="5" t="s">
        <v>16338</v>
      </c>
      <c r="Q1095" s="5">
        <v>24781901</v>
      </c>
      <c r="S1095" t="s">
        <v>42</v>
      </c>
      <c r="T1095" t="s">
        <v>2372</v>
      </c>
      <c r="U1095" t="s">
        <v>17807</v>
      </c>
      <c r="V1095" t="s">
        <v>11260</v>
      </c>
    </row>
    <row r="1096" spans="1:22" ht="15" x14ac:dyDescent="0.35">
      <c r="A1096" s="5" t="s">
        <v>12845</v>
      </c>
      <c r="B1096" s="344" t="s">
        <v>9577</v>
      </c>
      <c r="C1096" s="5" t="s">
        <v>12846</v>
      </c>
      <c r="D1096" s="5" t="s">
        <v>207</v>
      </c>
      <c r="E1096" s="5" t="s">
        <v>16</v>
      </c>
      <c r="F1096" s="5" t="s">
        <v>45</v>
      </c>
      <c r="G1096" s="5" t="s">
        <v>208</v>
      </c>
      <c r="H1096" s="5" t="s">
        <v>8</v>
      </c>
      <c r="I1096" s="360" t="s">
        <v>7969</v>
      </c>
      <c r="K1096" s="5" t="s">
        <v>89</v>
      </c>
      <c r="L1096" s="5" t="s">
        <v>209</v>
      </c>
      <c r="M1096" s="5" t="s">
        <v>14520</v>
      </c>
      <c r="N1096" s="5" t="s">
        <v>12846</v>
      </c>
      <c r="O1096" s="5" t="s">
        <v>15255</v>
      </c>
      <c r="P1096" s="5" t="s">
        <v>13052</v>
      </c>
      <c r="Q1096" s="5">
        <v>41051136</v>
      </c>
      <c r="S1096" t="s">
        <v>42</v>
      </c>
      <c r="T1096" t="s">
        <v>9080</v>
      </c>
      <c r="U1096" t="s">
        <v>17808</v>
      </c>
      <c r="V1096" t="s">
        <v>12846</v>
      </c>
    </row>
    <row r="1097" spans="1:22" ht="15" x14ac:dyDescent="0.35">
      <c r="A1097" s="5" t="s">
        <v>5797</v>
      </c>
      <c r="B1097" s="344" t="s">
        <v>4715</v>
      </c>
      <c r="C1097" s="5" t="s">
        <v>699</v>
      </c>
      <c r="D1097" s="5" t="s">
        <v>88</v>
      </c>
      <c r="E1097" s="5" t="s">
        <v>15</v>
      </c>
      <c r="F1097" s="5" t="s">
        <v>45</v>
      </c>
      <c r="G1097" s="5" t="s">
        <v>7</v>
      </c>
      <c r="H1097" s="5" t="s">
        <v>22</v>
      </c>
      <c r="I1097" s="360" t="s">
        <v>7888</v>
      </c>
      <c r="K1097" s="5" t="s">
        <v>89</v>
      </c>
      <c r="L1097" s="5" t="s">
        <v>90</v>
      </c>
      <c r="M1097" s="5" t="s">
        <v>15557</v>
      </c>
      <c r="N1097" s="5" t="s">
        <v>699</v>
      </c>
      <c r="O1097" s="5" t="s">
        <v>15255</v>
      </c>
      <c r="P1097" s="5" t="s">
        <v>10856</v>
      </c>
      <c r="Q1097" s="5">
        <v>24810086</v>
      </c>
      <c r="R1097" s="5">
        <v>24810086</v>
      </c>
      <c r="S1097" t="s">
        <v>42</v>
      </c>
      <c r="T1097" t="s">
        <v>7209</v>
      </c>
      <c r="U1097" t="s">
        <v>17809</v>
      </c>
      <c r="V1097" t="s">
        <v>699</v>
      </c>
    </row>
    <row r="1098" spans="1:22" ht="15" x14ac:dyDescent="0.35">
      <c r="A1098" s="5" t="s">
        <v>5736</v>
      </c>
      <c r="B1098" s="344" t="s">
        <v>1796</v>
      </c>
      <c r="C1098" s="5" t="s">
        <v>5737</v>
      </c>
      <c r="D1098" s="5" t="s">
        <v>9818</v>
      </c>
      <c r="E1098" s="5" t="s">
        <v>10</v>
      </c>
      <c r="F1098" s="5" t="s">
        <v>45</v>
      </c>
      <c r="G1098" s="5" t="s">
        <v>189</v>
      </c>
      <c r="H1098" s="5" t="s">
        <v>6</v>
      </c>
      <c r="I1098" s="360" t="s">
        <v>7971</v>
      </c>
      <c r="K1098" s="5" t="s">
        <v>89</v>
      </c>
      <c r="L1098" s="5" t="s">
        <v>190</v>
      </c>
      <c r="M1098" s="5" t="s">
        <v>153</v>
      </c>
      <c r="N1098" s="5" t="s">
        <v>5737</v>
      </c>
      <c r="O1098" s="5" t="s">
        <v>15255</v>
      </c>
      <c r="P1098" s="5" t="s">
        <v>13054</v>
      </c>
      <c r="Q1098" s="5">
        <v>24641106</v>
      </c>
      <c r="R1098" s="5">
        <v>24641106</v>
      </c>
      <c r="S1098" t="s">
        <v>42</v>
      </c>
      <c r="T1098" t="s">
        <v>6817</v>
      </c>
      <c r="U1098" t="s">
        <v>17810</v>
      </c>
      <c r="V1098" t="s">
        <v>5737</v>
      </c>
    </row>
    <row r="1099" spans="1:22" ht="15" x14ac:dyDescent="0.35">
      <c r="A1099" s="5" t="s">
        <v>3078</v>
      </c>
      <c r="B1099" s="344" t="s">
        <v>3079</v>
      </c>
      <c r="C1099" s="5" t="s">
        <v>231</v>
      </c>
      <c r="D1099" s="5" t="s">
        <v>207</v>
      </c>
      <c r="E1099" s="5" t="s">
        <v>20</v>
      </c>
      <c r="F1099" s="5" t="s">
        <v>45</v>
      </c>
      <c r="G1099" s="5" t="s">
        <v>16</v>
      </c>
      <c r="H1099" s="5" t="s">
        <v>21</v>
      </c>
      <c r="I1099" s="360" t="s">
        <v>7945</v>
      </c>
      <c r="K1099" s="5" t="s">
        <v>89</v>
      </c>
      <c r="L1099" s="5" t="s">
        <v>207</v>
      </c>
      <c r="M1099" s="5" t="s">
        <v>302</v>
      </c>
      <c r="N1099" s="5" t="s">
        <v>231</v>
      </c>
      <c r="O1099" s="5" t="s">
        <v>15255</v>
      </c>
      <c r="P1099" s="5" t="s">
        <v>10855</v>
      </c>
      <c r="Q1099" s="5">
        <v>24780469</v>
      </c>
      <c r="R1099" s="5">
        <v>24780469</v>
      </c>
      <c r="S1099" t="s">
        <v>42</v>
      </c>
      <c r="T1099" t="s">
        <v>2390</v>
      </c>
      <c r="U1099" t="s">
        <v>17811</v>
      </c>
      <c r="V1099" t="s">
        <v>231</v>
      </c>
    </row>
    <row r="1100" spans="1:22" ht="15" x14ac:dyDescent="0.35">
      <c r="A1100" s="5" t="s">
        <v>13510</v>
      </c>
      <c r="B1100" s="344" t="s">
        <v>9705</v>
      </c>
      <c r="C1100" s="5" t="s">
        <v>963</v>
      </c>
      <c r="D1100" s="5" t="s">
        <v>207</v>
      </c>
      <c r="E1100" s="5" t="s">
        <v>14</v>
      </c>
      <c r="F1100" s="5" t="s">
        <v>45</v>
      </c>
      <c r="G1100" s="5" t="s">
        <v>16</v>
      </c>
      <c r="H1100" s="5" t="s">
        <v>22</v>
      </c>
      <c r="I1100" s="360" t="s">
        <v>7946</v>
      </c>
      <c r="K1100" s="5" t="s">
        <v>89</v>
      </c>
      <c r="L1100" s="5" t="s">
        <v>207</v>
      </c>
      <c r="M1100" s="5" t="s">
        <v>248</v>
      </c>
      <c r="N1100" s="5" t="s">
        <v>963</v>
      </c>
      <c r="O1100" s="5" t="s">
        <v>15255</v>
      </c>
      <c r="P1100" s="5" t="s">
        <v>13670</v>
      </c>
      <c r="Q1100" s="5">
        <v>72984030</v>
      </c>
      <c r="S1100" t="s">
        <v>42</v>
      </c>
      <c r="T1100" t="s">
        <v>13671</v>
      </c>
      <c r="U1100" t="s">
        <v>17812</v>
      </c>
      <c r="V1100" t="s">
        <v>963</v>
      </c>
    </row>
    <row r="1101" spans="1:22" ht="15" x14ac:dyDescent="0.35">
      <c r="A1101" s="5" t="s">
        <v>14621</v>
      </c>
      <c r="B1101" s="344" t="s">
        <v>14622</v>
      </c>
      <c r="C1101" s="5" t="s">
        <v>399</v>
      </c>
      <c r="D1101" s="5" t="s">
        <v>207</v>
      </c>
      <c r="E1101" s="5" t="s">
        <v>11</v>
      </c>
      <c r="F1101" s="5" t="s">
        <v>45</v>
      </c>
      <c r="G1101" s="5" t="s">
        <v>16</v>
      </c>
      <c r="H1101" s="5" t="s">
        <v>12</v>
      </c>
      <c r="I1101" s="360" t="s">
        <v>7940</v>
      </c>
      <c r="K1101" s="5" t="s">
        <v>89</v>
      </c>
      <c r="L1101" s="5" t="s">
        <v>207</v>
      </c>
      <c r="M1101" s="5" t="s">
        <v>11624</v>
      </c>
      <c r="N1101" s="5" t="s">
        <v>14623</v>
      </c>
      <c r="O1101" s="5" t="s">
        <v>15255</v>
      </c>
      <c r="P1101" s="5" t="s">
        <v>15789</v>
      </c>
      <c r="Q1101" s="5">
        <v>24691353</v>
      </c>
      <c r="S1101" t="s">
        <v>42</v>
      </c>
      <c r="T1101" t="s">
        <v>107</v>
      </c>
      <c r="U1101" t="s">
        <v>17813</v>
      </c>
      <c r="V1101" t="s">
        <v>399</v>
      </c>
    </row>
    <row r="1102" spans="1:22" ht="15" x14ac:dyDescent="0.35">
      <c r="A1102" s="5" t="s">
        <v>2780</v>
      </c>
      <c r="B1102" s="344" t="s">
        <v>2781</v>
      </c>
      <c r="C1102" s="5" t="s">
        <v>483</v>
      </c>
      <c r="D1102" s="5" t="s">
        <v>88</v>
      </c>
      <c r="E1102" s="5" t="s">
        <v>15</v>
      </c>
      <c r="F1102" s="5" t="s">
        <v>45</v>
      </c>
      <c r="G1102" s="5" t="s">
        <v>7</v>
      </c>
      <c r="H1102" s="5" t="s">
        <v>22</v>
      </c>
      <c r="I1102" s="360" t="s">
        <v>7888</v>
      </c>
      <c r="K1102" s="5" t="s">
        <v>89</v>
      </c>
      <c r="L1102" s="5" t="s">
        <v>90</v>
      </c>
      <c r="M1102" s="5" t="s">
        <v>15557</v>
      </c>
      <c r="N1102" s="5" t="s">
        <v>483</v>
      </c>
      <c r="O1102" s="5" t="s">
        <v>15255</v>
      </c>
      <c r="P1102" s="5" t="s">
        <v>10107</v>
      </c>
      <c r="Q1102" s="5">
        <v>63145256</v>
      </c>
      <c r="R1102" s="5">
        <v>63145256</v>
      </c>
      <c r="S1102" t="s">
        <v>42</v>
      </c>
      <c r="T1102" t="s">
        <v>7148</v>
      </c>
      <c r="U1102" t="s">
        <v>17814</v>
      </c>
      <c r="V1102" t="s">
        <v>483</v>
      </c>
    </row>
    <row r="1103" spans="1:22" ht="15" x14ac:dyDescent="0.35">
      <c r="A1103" s="5" t="s">
        <v>2576</v>
      </c>
      <c r="B1103" s="344" t="s">
        <v>2577</v>
      </c>
      <c r="C1103" s="5" t="s">
        <v>483</v>
      </c>
      <c r="D1103" s="5" t="s">
        <v>207</v>
      </c>
      <c r="E1103" s="5" t="s">
        <v>7</v>
      </c>
      <c r="F1103" s="5" t="s">
        <v>45</v>
      </c>
      <c r="G1103" s="5" t="s">
        <v>16</v>
      </c>
      <c r="H1103" s="5" t="s">
        <v>7</v>
      </c>
      <c r="I1103" s="360" t="s">
        <v>7935</v>
      </c>
      <c r="K1103" s="5" t="s">
        <v>89</v>
      </c>
      <c r="L1103" s="5" t="s">
        <v>207</v>
      </c>
      <c r="M1103" s="5" t="s">
        <v>11578</v>
      </c>
      <c r="N1103" s="5" t="s">
        <v>483</v>
      </c>
      <c r="O1103" s="5" t="s">
        <v>15255</v>
      </c>
      <c r="P1103" s="5" t="s">
        <v>15786</v>
      </c>
      <c r="Q1103" s="5">
        <v>24758404</v>
      </c>
      <c r="R1103" s="5">
        <v>24758404</v>
      </c>
      <c r="S1103" t="s">
        <v>42</v>
      </c>
      <c r="T1103" t="s">
        <v>1082</v>
      </c>
      <c r="U1103" t="s">
        <v>17815</v>
      </c>
      <c r="V1103" t="s">
        <v>483</v>
      </c>
    </row>
    <row r="1104" spans="1:22" ht="15" x14ac:dyDescent="0.35">
      <c r="A1104" s="5" t="s">
        <v>2647</v>
      </c>
      <c r="B1104" s="344" t="s">
        <v>2648</v>
      </c>
      <c r="C1104" s="5" t="s">
        <v>483</v>
      </c>
      <c r="D1104" s="5" t="s">
        <v>207</v>
      </c>
      <c r="E1104" s="5" t="s">
        <v>9</v>
      </c>
      <c r="F1104" s="5" t="s">
        <v>45</v>
      </c>
      <c r="G1104" s="5" t="s">
        <v>16</v>
      </c>
      <c r="H1104" s="5" t="s">
        <v>15</v>
      </c>
      <c r="I1104" s="360" t="s">
        <v>7942</v>
      </c>
      <c r="K1104" s="5" t="s">
        <v>89</v>
      </c>
      <c r="L1104" s="5" t="s">
        <v>207</v>
      </c>
      <c r="M1104" s="5" t="s">
        <v>2634</v>
      </c>
      <c r="N1104" s="5" t="s">
        <v>483</v>
      </c>
      <c r="O1104" s="5" t="s">
        <v>15255</v>
      </c>
      <c r="P1104" s="5" t="s">
        <v>15717</v>
      </c>
      <c r="Q1104" s="5">
        <v>24748010</v>
      </c>
      <c r="R1104" s="5">
        <v>24748010</v>
      </c>
      <c r="S1104" t="s">
        <v>42</v>
      </c>
      <c r="T1104" t="s">
        <v>1021</v>
      </c>
      <c r="U1104" t="s">
        <v>17816</v>
      </c>
      <c r="V1104" t="s">
        <v>483</v>
      </c>
    </row>
    <row r="1105" spans="1:22" ht="15" x14ac:dyDescent="0.35">
      <c r="A1105" s="5" t="s">
        <v>2830</v>
      </c>
      <c r="B1105" s="344" t="s">
        <v>2831</v>
      </c>
      <c r="C1105" s="5" t="s">
        <v>1341</v>
      </c>
      <c r="D1105" s="5" t="s">
        <v>207</v>
      </c>
      <c r="E1105" s="5" t="s">
        <v>12</v>
      </c>
      <c r="F1105" s="5" t="s">
        <v>45</v>
      </c>
      <c r="G1105" s="5" t="s">
        <v>16</v>
      </c>
      <c r="H1105" s="5" t="s">
        <v>22</v>
      </c>
      <c r="I1105" s="360" t="s">
        <v>7946</v>
      </c>
      <c r="K1105" s="5" t="s">
        <v>89</v>
      </c>
      <c r="L1105" s="5" t="s">
        <v>207</v>
      </c>
      <c r="M1105" s="5" t="s">
        <v>248</v>
      </c>
      <c r="N1105" s="5" t="s">
        <v>1341</v>
      </c>
      <c r="O1105" s="5" t="s">
        <v>15255</v>
      </c>
      <c r="P1105" s="5" t="s">
        <v>14676</v>
      </c>
      <c r="Q1105" s="5">
        <v>85000067</v>
      </c>
      <c r="R1105" s="5">
        <v>24695635</v>
      </c>
      <c r="S1105" t="s">
        <v>42</v>
      </c>
      <c r="T1105" t="s">
        <v>1808</v>
      </c>
      <c r="U1105" t="s">
        <v>17817</v>
      </c>
      <c r="V1105" t="s">
        <v>1341</v>
      </c>
    </row>
    <row r="1106" spans="1:22" ht="15" x14ac:dyDescent="0.35">
      <c r="A1106" s="5" t="s">
        <v>2595</v>
      </c>
      <c r="B1106" s="344" t="s">
        <v>2596</v>
      </c>
      <c r="C1106" s="5" t="s">
        <v>1341</v>
      </c>
      <c r="D1106" s="5" t="s">
        <v>207</v>
      </c>
      <c r="E1106" s="5" t="s">
        <v>208</v>
      </c>
      <c r="F1106" s="5" t="s">
        <v>45</v>
      </c>
      <c r="G1106" s="5" t="s">
        <v>16</v>
      </c>
      <c r="H1106" s="5" t="s">
        <v>6</v>
      </c>
      <c r="I1106" s="360" t="s">
        <v>7934</v>
      </c>
      <c r="K1106" s="5" t="s">
        <v>89</v>
      </c>
      <c r="L1106" s="5" t="s">
        <v>207</v>
      </c>
      <c r="M1106" s="5" t="s">
        <v>12489</v>
      </c>
      <c r="N1106" s="5" t="s">
        <v>1341</v>
      </c>
      <c r="O1106" s="5" t="s">
        <v>15255</v>
      </c>
      <c r="P1106" s="5" t="s">
        <v>15757</v>
      </c>
      <c r="Q1106" s="5">
        <v>24605236</v>
      </c>
      <c r="R1106" s="5">
        <v>24605236</v>
      </c>
      <c r="S1106" t="s">
        <v>42</v>
      </c>
      <c r="T1106" t="s">
        <v>839</v>
      </c>
      <c r="U1106" t="s">
        <v>17818</v>
      </c>
      <c r="V1106" t="s">
        <v>1341</v>
      </c>
    </row>
    <row r="1107" spans="1:22" ht="15" x14ac:dyDescent="0.35">
      <c r="A1107" s="5" t="s">
        <v>2759</v>
      </c>
      <c r="B1107" s="344" t="s">
        <v>2762</v>
      </c>
      <c r="C1107" s="5" t="s">
        <v>2760</v>
      </c>
      <c r="D1107" s="5" t="s">
        <v>207</v>
      </c>
      <c r="E1107" s="5" t="s">
        <v>11</v>
      </c>
      <c r="F1107" s="5" t="s">
        <v>45</v>
      </c>
      <c r="G1107" s="5" t="s">
        <v>16</v>
      </c>
      <c r="H1107" s="5" t="s">
        <v>12</v>
      </c>
      <c r="I1107" s="360" t="s">
        <v>7940</v>
      </c>
      <c r="K1107" s="5" t="s">
        <v>89</v>
      </c>
      <c r="L1107" s="5" t="s">
        <v>207</v>
      </c>
      <c r="M1107" s="5" t="s">
        <v>11624</v>
      </c>
      <c r="N1107" s="5" t="s">
        <v>249</v>
      </c>
      <c r="O1107" s="5" t="s">
        <v>15255</v>
      </c>
      <c r="P1107" s="5" t="s">
        <v>15536</v>
      </c>
      <c r="Q1107" s="5">
        <v>24691501</v>
      </c>
      <c r="R1107" s="5">
        <v>24691501</v>
      </c>
      <c r="S1107" t="s">
        <v>42</v>
      </c>
      <c r="T1107" t="s">
        <v>2758</v>
      </c>
      <c r="U1107" t="s">
        <v>17819</v>
      </c>
      <c r="V1107" t="s">
        <v>2760</v>
      </c>
    </row>
    <row r="1108" spans="1:22" ht="15" x14ac:dyDescent="0.35">
      <c r="A1108" s="5" t="s">
        <v>2549</v>
      </c>
      <c r="B1108" s="344" t="s">
        <v>2551</v>
      </c>
      <c r="C1108" s="5" t="s">
        <v>249</v>
      </c>
      <c r="D1108" s="5" t="s">
        <v>207</v>
      </c>
      <c r="E1108" s="5" t="s">
        <v>7</v>
      </c>
      <c r="F1108" s="5" t="s">
        <v>45</v>
      </c>
      <c r="G1108" s="5" t="s">
        <v>16</v>
      </c>
      <c r="H1108" s="5" t="s">
        <v>14</v>
      </c>
      <c r="I1108" s="360" t="s">
        <v>7941</v>
      </c>
      <c r="K1108" s="5" t="s">
        <v>89</v>
      </c>
      <c r="L1108" s="5" t="s">
        <v>207</v>
      </c>
      <c r="M1108" s="5" t="s">
        <v>15552</v>
      </c>
      <c r="N1108" s="5" t="s">
        <v>249</v>
      </c>
      <c r="O1108" s="5" t="s">
        <v>15255</v>
      </c>
      <c r="P1108" s="5" t="s">
        <v>9417</v>
      </c>
      <c r="Q1108" s="5">
        <v>24688613</v>
      </c>
      <c r="R1108" s="5">
        <v>24688613</v>
      </c>
      <c r="S1108" t="s">
        <v>42</v>
      </c>
      <c r="T1108" t="s">
        <v>2548</v>
      </c>
      <c r="U1108" t="s">
        <v>17820</v>
      </c>
      <c r="V1108" t="s">
        <v>249</v>
      </c>
    </row>
    <row r="1109" spans="1:22" ht="15" x14ac:dyDescent="0.35">
      <c r="A1109" s="5" t="s">
        <v>2764</v>
      </c>
      <c r="B1109" s="344" t="s">
        <v>2765</v>
      </c>
      <c r="C1109" s="5" t="s">
        <v>43</v>
      </c>
      <c r="D1109" s="5" t="s">
        <v>207</v>
      </c>
      <c r="E1109" s="5" t="s">
        <v>11</v>
      </c>
      <c r="F1109" s="5" t="s">
        <v>45</v>
      </c>
      <c r="G1109" s="5" t="s">
        <v>16</v>
      </c>
      <c r="H1109" s="5" t="s">
        <v>20</v>
      </c>
      <c r="I1109" s="360" t="s">
        <v>7944</v>
      </c>
      <c r="K1109" s="5" t="s">
        <v>89</v>
      </c>
      <c r="L1109" s="5" t="s">
        <v>207</v>
      </c>
      <c r="M1109" s="5" t="s">
        <v>13028</v>
      </c>
      <c r="N1109" s="5" t="s">
        <v>11483</v>
      </c>
      <c r="O1109" s="5" t="s">
        <v>15255</v>
      </c>
      <c r="P1109" s="5" t="s">
        <v>15790</v>
      </c>
      <c r="Q1109" s="5">
        <v>24692202</v>
      </c>
      <c r="R1109" s="5">
        <v>24692202</v>
      </c>
      <c r="S1109" t="s">
        <v>42</v>
      </c>
      <c r="T1109" t="s">
        <v>2763</v>
      </c>
      <c r="U1109" t="s">
        <v>17821</v>
      </c>
      <c r="V1109" t="s">
        <v>43</v>
      </c>
    </row>
    <row r="1110" spans="1:22" ht="15" x14ac:dyDescent="0.35">
      <c r="A1110" s="5" t="s">
        <v>2529</v>
      </c>
      <c r="B1110" s="344" t="s">
        <v>2530</v>
      </c>
      <c r="C1110" s="5" t="s">
        <v>43</v>
      </c>
      <c r="D1110" s="5" t="s">
        <v>207</v>
      </c>
      <c r="E1110" s="5" t="s">
        <v>7</v>
      </c>
      <c r="F1110" s="5" t="s">
        <v>45</v>
      </c>
      <c r="G1110" s="5" t="s">
        <v>16</v>
      </c>
      <c r="H1110" s="5" t="s">
        <v>14</v>
      </c>
      <c r="I1110" s="360" t="s">
        <v>7941</v>
      </c>
      <c r="K1110" s="5" t="s">
        <v>89</v>
      </c>
      <c r="L1110" s="5" t="s">
        <v>207</v>
      </c>
      <c r="M1110" s="5" t="s">
        <v>15552</v>
      </c>
      <c r="N1110" s="5" t="s">
        <v>43</v>
      </c>
      <c r="O1110" s="5" t="s">
        <v>15255</v>
      </c>
      <c r="P1110" s="5" t="s">
        <v>10180</v>
      </c>
      <c r="Q1110" s="5">
        <v>24688567</v>
      </c>
      <c r="R1110" s="5">
        <v>24688567</v>
      </c>
      <c r="S1110" t="s">
        <v>42</v>
      </c>
      <c r="T1110" t="s">
        <v>2528</v>
      </c>
      <c r="U1110" t="s">
        <v>17822</v>
      </c>
      <c r="V1110" t="s">
        <v>43</v>
      </c>
    </row>
    <row r="1111" spans="1:22" ht="15" x14ac:dyDescent="0.35">
      <c r="A1111" s="5" t="s">
        <v>2597</v>
      </c>
      <c r="B1111" s="344" t="s">
        <v>2378</v>
      </c>
      <c r="C1111" s="5" t="s">
        <v>166</v>
      </c>
      <c r="D1111" s="5" t="s">
        <v>207</v>
      </c>
      <c r="E1111" s="5" t="s">
        <v>208</v>
      </c>
      <c r="F1111" s="5" t="s">
        <v>45</v>
      </c>
      <c r="G1111" s="5" t="s">
        <v>16</v>
      </c>
      <c r="H1111" s="5" t="s">
        <v>6</v>
      </c>
      <c r="I1111" s="360" t="s">
        <v>7934</v>
      </c>
      <c r="K1111" s="5" t="s">
        <v>89</v>
      </c>
      <c r="L1111" s="5" t="s">
        <v>207</v>
      </c>
      <c r="M1111" s="5" t="s">
        <v>12489</v>
      </c>
      <c r="N1111" s="5" t="s">
        <v>166</v>
      </c>
      <c r="O1111" s="5" t="s">
        <v>15255</v>
      </c>
      <c r="P1111" s="5" t="s">
        <v>10016</v>
      </c>
      <c r="Q1111" s="5">
        <v>24608512</v>
      </c>
      <c r="S1111" t="s">
        <v>42</v>
      </c>
      <c r="T1111" t="s">
        <v>835</v>
      </c>
      <c r="U1111" t="s">
        <v>17823</v>
      </c>
      <c r="V1111" t="s">
        <v>166</v>
      </c>
    </row>
    <row r="1112" spans="1:22" ht="15" x14ac:dyDescent="0.35">
      <c r="A1112" s="5" t="s">
        <v>8347</v>
      </c>
      <c r="B1112" s="344" t="s">
        <v>8348</v>
      </c>
      <c r="C1112" s="5" t="s">
        <v>656</v>
      </c>
      <c r="D1112" s="5" t="s">
        <v>207</v>
      </c>
      <c r="E1112" s="5" t="s">
        <v>21</v>
      </c>
      <c r="F1112" s="5" t="s">
        <v>45</v>
      </c>
      <c r="G1112" s="5" t="s">
        <v>16</v>
      </c>
      <c r="H1112" s="5" t="s">
        <v>22</v>
      </c>
      <c r="I1112" s="360" t="s">
        <v>7946</v>
      </c>
      <c r="K1112" s="5" t="s">
        <v>89</v>
      </c>
      <c r="L1112" s="5" t="s">
        <v>207</v>
      </c>
      <c r="M1112" s="5" t="s">
        <v>248</v>
      </c>
      <c r="N1112" s="5" t="s">
        <v>656</v>
      </c>
      <c r="O1112" s="5" t="s">
        <v>15255</v>
      </c>
      <c r="P1112" s="5" t="s">
        <v>16186</v>
      </c>
      <c r="Q1112" s="5">
        <v>72984065</v>
      </c>
      <c r="S1112" t="s">
        <v>42</v>
      </c>
      <c r="T1112" t="s">
        <v>1729</v>
      </c>
      <c r="U1112" t="s">
        <v>17824</v>
      </c>
      <c r="V1112" t="s">
        <v>656</v>
      </c>
    </row>
    <row r="1113" spans="1:22" ht="15" x14ac:dyDescent="0.35">
      <c r="A1113" s="5" t="s">
        <v>2610</v>
      </c>
      <c r="B1113" s="344" t="s">
        <v>1139</v>
      </c>
      <c r="C1113" s="5" t="s">
        <v>845</v>
      </c>
      <c r="D1113" s="5" t="s">
        <v>207</v>
      </c>
      <c r="E1113" s="5" t="s">
        <v>208</v>
      </c>
      <c r="F1113" s="5" t="s">
        <v>45</v>
      </c>
      <c r="G1113" s="5" t="s">
        <v>16</v>
      </c>
      <c r="H1113" s="5" t="s">
        <v>6</v>
      </c>
      <c r="I1113" s="360" t="s">
        <v>7934</v>
      </c>
      <c r="K1113" s="5" t="s">
        <v>89</v>
      </c>
      <c r="L1113" s="5" t="s">
        <v>207</v>
      </c>
      <c r="M1113" s="5" t="s">
        <v>12489</v>
      </c>
      <c r="N1113" s="5" t="s">
        <v>845</v>
      </c>
      <c r="O1113" s="5" t="s">
        <v>15255</v>
      </c>
      <c r="P1113" s="5" t="s">
        <v>10108</v>
      </c>
      <c r="Q1113" s="5">
        <v>24600455</v>
      </c>
      <c r="R1113" s="5">
        <v>24600455</v>
      </c>
      <c r="S1113" t="s">
        <v>42</v>
      </c>
      <c r="T1113" t="s">
        <v>846</v>
      </c>
      <c r="U1113" t="s">
        <v>17825</v>
      </c>
      <c r="V1113" t="s">
        <v>845</v>
      </c>
    </row>
    <row r="1114" spans="1:22" ht="15" x14ac:dyDescent="0.35">
      <c r="A1114" s="5" t="s">
        <v>2942</v>
      </c>
      <c r="B1114" s="344" t="s">
        <v>2944</v>
      </c>
      <c r="C1114" s="5" t="s">
        <v>2943</v>
      </c>
      <c r="D1114" s="5" t="s">
        <v>207</v>
      </c>
      <c r="E1114" s="5" t="s">
        <v>15</v>
      </c>
      <c r="F1114" s="5" t="s">
        <v>45</v>
      </c>
      <c r="G1114" s="5" t="s">
        <v>208</v>
      </c>
      <c r="H1114" s="5" t="s">
        <v>6</v>
      </c>
      <c r="I1114" s="360" t="s">
        <v>7967</v>
      </c>
      <c r="K1114" s="5" t="s">
        <v>89</v>
      </c>
      <c r="L1114" s="5" t="s">
        <v>209</v>
      </c>
      <c r="M1114" s="5" t="s">
        <v>209</v>
      </c>
      <c r="N1114" s="5" t="s">
        <v>2071</v>
      </c>
      <c r="O1114" s="5" t="s">
        <v>15255</v>
      </c>
      <c r="P1114" s="5" t="s">
        <v>13051</v>
      </c>
      <c r="Q1114" s="5">
        <v>83443505</v>
      </c>
      <c r="S1114" t="s">
        <v>42</v>
      </c>
      <c r="T1114" t="s">
        <v>2941</v>
      </c>
      <c r="U1114" t="s">
        <v>17826</v>
      </c>
      <c r="V1114" t="s">
        <v>2943</v>
      </c>
    </row>
    <row r="1115" spans="1:22" ht="15" x14ac:dyDescent="0.35">
      <c r="A1115" s="5" t="s">
        <v>15415</v>
      </c>
      <c r="B1115" s="344" t="s">
        <v>15449</v>
      </c>
      <c r="C1115" s="5" t="s">
        <v>15479</v>
      </c>
      <c r="D1115" s="5" t="s">
        <v>88</v>
      </c>
      <c r="E1115" s="5" t="s">
        <v>15</v>
      </c>
      <c r="F1115" s="5" t="s">
        <v>45</v>
      </c>
      <c r="G1115" s="5" t="s">
        <v>7</v>
      </c>
      <c r="H1115" s="5" t="s">
        <v>22</v>
      </c>
      <c r="I1115" s="360" t="s">
        <v>7888</v>
      </c>
      <c r="K1115" s="5" t="s">
        <v>89</v>
      </c>
      <c r="L1115" s="5" t="s">
        <v>90</v>
      </c>
      <c r="M1115" s="5" t="s">
        <v>15557</v>
      </c>
      <c r="N1115" s="5" t="s">
        <v>166</v>
      </c>
      <c r="O1115" s="5" t="s">
        <v>15255</v>
      </c>
      <c r="P1115" s="5" t="s">
        <v>16431</v>
      </c>
      <c r="Q1115" s="5">
        <v>60445151</v>
      </c>
      <c r="S1115" t="s">
        <v>42</v>
      </c>
      <c r="T1115" t="s">
        <v>586</v>
      </c>
      <c r="U1115" t="s">
        <v>17827</v>
      </c>
      <c r="V1115" t="s">
        <v>15479</v>
      </c>
    </row>
    <row r="1116" spans="1:22" ht="15" x14ac:dyDescent="0.35">
      <c r="A1116" s="5" t="s">
        <v>2826</v>
      </c>
      <c r="B1116" s="344" t="s">
        <v>2828</v>
      </c>
      <c r="C1116" s="5" t="s">
        <v>2827</v>
      </c>
      <c r="D1116" s="5" t="s">
        <v>207</v>
      </c>
      <c r="E1116" s="5" t="s">
        <v>12</v>
      </c>
      <c r="F1116" s="5" t="s">
        <v>45</v>
      </c>
      <c r="G1116" s="5" t="s">
        <v>16</v>
      </c>
      <c r="H1116" s="5" t="s">
        <v>20</v>
      </c>
      <c r="I1116" s="360" t="s">
        <v>7944</v>
      </c>
      <c r="K1116" s="5" t="s">
        <v>89</v>
      </c>
      <c r="L1116" s="5" t="s">
        <v>207</v>
      </c>
      <c r="M1116" s="5" t="s">
        <v>13028</v>
      </c>
      <c r="N1116" s="5" t="s">
        <v>603</v>
      </c>
      <c r="O1116" s="5" t="s">
        <v>15255</v>
      </c>
      <c r="P1116" s="5" t="s">
        <v>11891</v>
      </c>
      <c r="Q1116" s="5">
        <v>73003869</v>
      </c>
      <c r="S1116" t="s">
        <v>42</v>
      </c>
      <c r="T1116" t="s">
        <v>7331</v>
      </c>
      <c r="U1116" t="s">
        <v>17828</v>
      </c>
      <c r="V1116" t="s">
        <v>2827</v>
      </c>
    </row>
    <row r="1117" spans="1:22" ht="15" x14ac:dyDescent="0.35">
      <c r="A1117" s="5" t="s">
        <v>13511</v>
      </c>
      <c r="B1117" s="344" t="s">
        <v>13512</v>
      </c>
      <c r="C1117" s="5" t="s">
        <v>153</v>
      </c>
      <c r="D1117" s="5" t="s">
        <v>207</v>
      </c>
      <c r="E1117" s="5" t="s">
        <v>7</v>
      </c>
      <c r="F1117" s="5" t="s">
        <v>45</v>
      </c>
      <c r="G1117" s="5" t="s">
        <v>16</v>
      </c>
      <c r="H1117" s="5" t="s">
        <v>7</v>
      </c>
      <c r="I1117" s="360" t="s">
        <v>7935</v>
      </c>
      <c r="K1117" s="5" t="s">
        <v>89</v>
      </c>
      <c r="L1117" s="5" t="s">
        <v>207</v>
      </c>
      <c r="M1117" s="5" t="s">
        <v>11578</v>
      </c>
      <c r="N1117" s="5" t="s">
        <v>153</v>
      </c>
      <c r="O1117" s="5" t="s">
        <v>15255</v>
      </c>
      <c r="P1117" s="5" t="s">
        <v>13672</v>
      </c>
      <c r="Q1117" s="5">
        <v>24747216</v>
      </c>
      <c r="S1117" t="s">
        <v>42</v>
      </c>
      <c r="T1117" t="s">
        <v>608</v>
      </c>
      <c r="U1117" t="s">
        <v>17829</v>
      </c>
      <c r="V1117" t="s">
        <v>153</v>
      </c>
    </row>
    <row r="1118" spans="1:22" ht="15" x14ac:dyDescent="0.35">
      <c r="A1118" s="5" t="s">
        <v>10423</v>
      </c>
      <c r="B1118" s="344" t="s">
        <v>7202</v>
      </c>
      <c r="C1118" s="5" t="s">
        <v>90</v>
      </c>
      <c r="D1118" s="5" t="s">
        <v>207</v>
      </c>
      <c r="E1118" s="5" t="s">
        <v>8</v>
      </c>
      <c r="F1118" s="5" t="s">
        <v>45</v>
      </c>
      <c r="G1118" s="5" t="s">
        <v>16</v>
      </c>
      <c r="H1118" s="5" t="s">
        <v>6</v>
      </c>
      <c r="I1118" s="360" t="s">
        <v>7934</v>
      </c>
      <c r="K1118" s="5" t="s">
        <v>89</v>
      </c>
      <c r="L1118" s="5" t="s">
        <v>207</v>
      </c>
      <c r="M1118" s="5" t="s">
        <v>12489</v>
      </c>
      <c r="N1118" s="5" t="s">
        <v>90</v>
      </c>
      <c r="O1118" s="5" t="s">
        <v>15255</v>
      </c>
      <c r="P1118" s="5" t="s">
        <v>16259</v>
      </c>
      <c r="Q1118" s="5">
        <v>88844171</v>
      </c>
      <c r="S1118" t="s">
        <v>42</v>
      </c>
      <c r="T1118" t="s">
        <v>1050</v>
      </c>
      <c r="U1118" t="s">
        <v>17830</v>
      </c>
      <c r="V1118" t="s">
        <v>90</v>
      </c>
    </row>
    <row r="1119" spans="1:22" ht="15" x14ac:dyDescent="0.35">
      <c r="A1119" s="5" t="s">
        <v>2618</v>
      </c>
      <c r="B1119" s="344" t="s">
        <v>2619</v>
      </c>
      <c r="C1119" s="5" t="s">
        <v>611</v>
      </c>
      <c r="D1119" s="5" t="s">
        <v>207</v>
      </c>
      <c r="E1119" s="5" t="s">
        <v>208</v>
      </c>
      <c r="F1119" s="5" t="s">
        <v>45</v>
      </c>
      <c r="G1119" s="5" t="s">
        <v>16</v>
      </c>
      <c r="H1119" s="5" t="s">
        <v>6</v>
      </c>
      <c r="I1119" s="360" t="s">
        <v>7934</v>
      </c>
      <c r="K1119" s="5" t="s">
        <v>89</v>
      </c>
      <c r="L1119" s="5" t="s">
        <v>207</v>
      </c>
      <c r="M1119" s="5" t="s">
        <v>12489</v>
      </c>
      <c r="N1119" s="5" t="s">
        <v>611</v>
      </c>
      <c r="O1119" s="5" t="s">
        <v>15255</v>
      </c>
      <c r="P1119" s="5" t="s">
        <v>8441</v>
      </c>
      <c r="Q1119" s="5">
        <v>24607574</v>
      </c>
      <c r="R1119" s="5">
        <v>24605745</v>
      </c>
      <c r="S1119" t="s">
        <v>42</v>
      </c>
      <c r="T1119" t="s">
        <v>872</v>
      </c>
      <c r="U1119" t="s">
        <v>17831</v>
      </c>
      <c r="V1119" t="s">
        <v>611</v>
      </c>
    </row>
    <row r="1120" spans="1:22" ht="15" x14ac:dyDescent="0.35">
      <c r="A1120" s="5" t="s">
        <v>12847</v>
      </c>
      <c r="B1120" s="344" t="s">
        <v>9699</v>
      </c>
      <c r="C1120" s="5" t="s">
        <v>1442</v>
      </c>
      <c r="D1120" s="5" t="s">
        <v>207</v>
      </c>
      <c r="E1120" s="5" t="s">
        <v>12</v>
      </c>
      <c r="F1120" s="5" t="s">
        <v>45</v>
      </c>
      <c r="G1120" s="5" t="s">
        <v>16</v>
      </c>
      <c r="H1120" s="5" t="s">
        <v>22</v>
      </c>
      <c r="I1120" s="360" t="s">
        <v>7946</v>
      </c>
      <c r="K1120" s="5" t="s">
        <v>89</v>
      </c>
      <c r="L1120" s="5" t="s">
        <v>207</v>
      </c>
      <c r="M1120" s="5" t="s">
        <v>248</v>
      </c>
      <c r="N1120" s="5" t="s">
        <v>1442</v>
      </c>
      <c r="O1120" s="5" t="s">
        <v>15255</v>
      </c>
      <c r="P1120" s="5" t="s">
        <v>13057</v>
      </c>
      <c r="S1120" t="s">
        <v>42</v>
      </c>
      <c r="T1120" t="s">
        <v>9839</v>
      </c>
      <c r="U1120" t="s">
        <v>17832</v>
      </c>
      <c r="V1120" t="s">
        <v>1442</v>
      </c>
    </row>
    <row r="1121" spans="1:22" ht="15" x14ac:dyDescent="0.35">
      <c r="A1121" s="5" t="s">
        <v>2532</v>
      </c>
      <c r="B1121" s="344" t="s">
        <v>1116</v>
      </c>
      <c r="C1121" s="5" t="s">
        <v>2533</v>
      </c>
      <c r="D1121" s="5" t="s">
        <v>207</v>
      </c>
      <c r="E1121" s="5" t="s">
        <v>7</v>
      </c>
      <c r="F1121" s="5" t="s">
        <v>45</v>
      </c>
      <c r="G1121" s="5" t="s">
        <v>16</v>
      </c>
      <c r="H1121" s="5" t="s">
        <v>7</v>
      </c>
      <c r="I1121" s="360" t="s">
        <v>7935</v>
      </c>
      <c r="K1121" s="5" t="s">
        <v>89</v>
      </c>
      <c r="L1121" s="5" t="s">
        <v>207</v>
      </c>
      <c r="M1121" s="5" t="s">
        <v>11578</v>
      </c>
      <c r="N1121" s="5" t="s">
        <v>2534</v>
      </c>
      <c r="O1121" s="5" t="s">
        <v>15255</v>
      </c>
      <c r="P1121" s="5" t="s">
        <v>2550</v>
      </c>
      <c r="Q1121" s="5">
        <v>24756727</v>
      </c>
      <c r="R1121" s="5">
        <v>24756727</v>
      </c>
      <c r="S1121" t="s">
        <v>42</v>
      </c>
      <c r="T1121" t="s">
        <v>2531</v>
      </c>
      <c r="U1121" t="s">
        <v>17833</v>
      </c>
      <c r="V1121" t="s">
        <v>2533</v>
      </c>
    </row>
    <row r="1122" spans="1:22" ht="15" x14ac:dyDescent="0.35">
      <c r="A1122" s="5" t="s">
        <v>2675</v>
      </c>
      <c r="B1122" s="344" t="s">
        <v>2677</v>
      </c>
      <c r="C1122" s="5" t="s">
        <v>2676</v>
      </c>
      <c r="D1122" s="5" t="s">
        <v>207</v>
      </c>
      <c r="E1122" s="5" t="s">
        <v>9</v>
      </c>
      <c r="F1122" s="5" t="s">
        <v>45</v>
      </c>
      <c r="G1122" s="5" t="s">
        <v>16</v>
      </c>
      <c r="H1122" s="5" t="s">
        <v>9</v>
      </c>
      <c r="I1122" s="360" t="s">
        <v>7937</v>
      </c>
      <c r="K1122" s="5" t="s">
        <v>89</v>
      </c>
      <c r="L1122" s="5" t="s">
        <v>207</v>
      </c>
      <c r="M1122" s="5" t="s">
        <v>15306</v>
      </c>
      <c r="N1122" s="5" t="s">
        <v>2676</v>
      </c>
      <c r="O1122" s="5" t="s">
        <v>15255</v>
      </c>
      <c r="P1122" s="5" t="s">
        <v>2729</v>
      </c>
      <c r="Q1122" s="5">
        <v>24740155</v>
      </c>
      <c r="R1122" s="5">
        <v>24740155</v>
      </c>
      <c r="S1122" t="s">
        <v>42</v>
      </c>
      <c r="T1122" t="s">
        <v>2674</v>
      </c>
      <c r="U1122" t="s">
        <v>17834</v>
      </c>
      <c r="V1122" t="s">
        <v>2676</v>
      </c>
    </row>
    <row r="1123" spans="1:22" ht="15" x14ac:dyDescent="0.35">
      <c r="A1123" s="5" t="s">
        <v>2541</v>
      </c>
      <c r="B1123" s="344" t="s">
        <v>2542</v>
      </c>
      <c r="C1123" s="5" t="s">
        <v>1955</v>
      </c>
      <c r="D1123" s="5" t="s">
        <v>207</v>
      </c>
      <c r="E1123" s="5" t="s">
        <v>7</v>
      </c>
      <c r="F1123" s="5" t="s">
        <v>45</v>
      </c>
      <c r="G1123" s="5" t="s">
        <v>16</v>
      </c>
      <c r="H1123" s="5" t="s">
        <v>7</v>
      </c>
      <c r="I1123" s="360" t="s">
        <v>7935</v>
      </c>
      <c r="K1123" s="5" t="s">
        <v>89</v>
      </c>
      <c r="L1123" s="5" t="s">
        <v>207</v>
      </c>
      <c r="M1123" s="5" t="s">
        <v>11578</v>
      </c>
      <c r="N1123" s="5" t="s">
        <v>1955</v>
      </c>
      <c r="O1123" s="5" t="s">
        <v>15255</v>
      </c>
      <c r="P1123" s="5" t="s">
        <v>15868</v>
      </c>
      <c r="Q1123" s="5">
        <v>88435319</v>
      </c>
      <c r="S1123" t="s">
        <v>42</v>
      </c>
      <c r="T1123" t="s">
        <v>2540</v>
      </c>
      <c r="U1123" t="s">
        <v>17835</v>
      </c>
      <c r="V1123" t="s">
        <v>1955</v>
      </c>
    </row>
    <row r="1124" spans="1:22" ht="15" x14ac:dyDescent="0.35">
      <c r="A1124" s="5" t="s">
        <v>2497</v>
      </c>
      <c r="B1124" s="344" t="s">
        <v>1343</v>
      </c>
      <c r="C1124" s="5" t="s">
        <v>1341</v>
      </c>
      <c r="D1124" s="5" t="s">
        <v>192</v>
      </c>
      <c r="E1124" s="5" t="s">
        <v>6</v>
      </c>
      <c r="F1124" s="5" t="s">
        <v>45</v>
      </c>
      <c r="G1124" s="5" t="s">
        <v>837</v>
      </c>
      <c r="H1124" s="5" t="s">
        <v>7</v>
      </c>
      <c r="I1124" s="360" t="s">
        <v>11207</v>
      </c>
      <c r="K1124" s="5" t="s">
        <v>89</v>
      </c>
      <c r="L1124" s="5" t="s">
        <v>2479</v>
      </c>
      <c r="M1124" s="5" t="s">
        <v>1955</v>
      </c>
      <c r="N1124" s="5" t="s">
        <v>1341</v>
      </c>
      <c r="O1124" s="5" t="s">
        <v>15255</v>
      </c>
      <c r="P1124" s="5" t="s">
        <v>9423</v>
      </c>
      <c r="Q1124" s="5">
        <v>27611622</v>
      </c>
      <c r="R1124" s="5">
        <v>27610515</v>
      </c>
      <c r="S1124" t="s">
        <v>42</v>
      </c>
      <c r="T1124" t="s">
        <v>2407</v>
      </c>
      <c r="U1124" t="s">
        <v>17836</v>
      </c>
      <c r="V1124" t="s">
        <v>1341</v>
      </c>
    </row>
    <row r="1125" spans="1:22" ht="15" x14ac:dyDescent="0.35">
      <c r="A1125" s="5" t="s">
        <v>2578</v>
      </c>
      <c r="B1125" s="344" t="s">
        <v>2579</v>
      </c>
      <c r="C1125" s="5" t="s">
        <v>656</v>
      </c>
      <c r="D1125" s="5" t="s">
        <v>207</v>
      </c>
      <c r="E1125" s="5" t="s">
        <v>7</v>
      </c>
      <c r="F1125" s="5" t="s">
        <v>45</v>
      </c>
      <c r="G1125" s="5" t="s">
        <v>16</v>
      </c>
      <c r="H1125" s="5" t="s">
        <v>7</v>
      </c>
      <c r="I1125" s="360" t="s">
        <v>7935</v>
      </c>
      <c r="K1125" s="5" t="s">
        <v>89</v>
      </c>
      <c r="L1125" s="5" t="s">
        <v>207</v>
      </c>
      <c r="M1125" s="5" t="s">
        <v>11578</v>
      </c>
      <c r="N1125" s="5" t="s">
        <v>656</v>
      </c>
      <c r="O1125" s="5" t="s">
        <v>15255</v>
      </c>
      <c r="P1125" s="5" t="s">
        <v>10857</v>
      </c>
      <c r="Q1125" s="5">
        <v>24757747</v>
      </c>
      <c r="S1125" t="s">
        <v>42</v>
      </c>
      <c r="T1125" t="s">
        <v>1695</v>
      </c>
      <c r="U1125" t="s">
        <v>17837</v>
      </c>
      <c r="V1125" t="s">
        <v>656</v>
      </c>
    </row>
    <row r="1126" spans="1:22" ht="15" x14ac:dyDescent="0.35">
      <c r="A1126" s="5" t="s">
        <v>2700</v>
      </c>
      <c r="B1126" s="344" t="s">
        <v>2701</v>
      </c>
      <c r="C1126" s="5" t="s">
        <v>297</v>
      </c>
      <c r="D1126" s="5" t="s">
        <v>192</v>
      </c>
      <c r="E1126" s="5" t="s">
        <v>6</v>
      </c>
      <c r="F1126" s="5" t="s">
        <v>193</v>
      </c>
      <c r="G1126" s="5" t="s">
        <v>16</v>
      </c>
      <c r="H1126" s="5" t="s">
        <v>7</v>
      </c>
      <c r="I1126" s="360" t="s">
        <v>8069</v>
      </c>
      <c r="K1126" s="5" t="s">
        <v>194</v>
      </c>
      <c r="L1126" s="5" t="s">
        <v>192</v>
      </c>
      <c r="M1126" s="5" t="s">
        <v>1803</v>
      </c>
      <c r="N1126" s="5" t="s">
        <v>11971</v>
      </c>
      <c r="O1126" s="5" t="s">
        <v>15255</v>
      </c>
      <c r="P1126" s="5" t="s">
        <v>7607</v>
      </c>
      <c r="Q1126" s="5">
        <v>70180032</v>
      </c>
      <c r="S1126" t="s">
        <v>42</v>
      </c>
      <c r="T1126" t="s">
        <v>2299</v>
      </c>
      <c r="U1126" t="s">
        <v>17838</v>
      </c>
      <c r="V1126" t="s">
        <v>297</v>
      </c>
    </row>
    <row r="1127" spans="1:22" ht="15" x14ac:dyDescent="0.35">
      <c r="A1127" s="5" t="s">
        <v>3050</v>
      </c>
      <c r="B1127" s="344" t="s">
        <v>1162</v>
      </c>
      <c r="C1127" s="5" t="s">
        <v>153</v>
      </c>
      <c r="D1127" s="5" t="s">
        <v>9818</v>
      </c>
      <c r="E1127" s="5" t="s">
        <v>10</v>
      </c>
      <c r="F1127" s="5" t="s">
        <v>45</v>
      </c>
      <c r="G1127" s="5" t="s">
        <v>189</v>
      </c>
      <c r="H1127" s="5" t="s">
        <v>6</v>
      </c>
      <c r="I1127" s="360" t="s">
        <v>7971</v>
      </c>
      <c r="K1127" s="5" t="s">
        <v>89</v>
      </c>
      <c r="L1127" s="5" t="s">
        <v>190</v>
      </c>
      <c r="M1127" s="5" t="s">
        <v>153</v>
      </c>
      <c r="N1127" s="5" t="s">
        <v>153</v>
      </c>
      <c r="O1127" s="5" t="s">
        <v>15255</v>
      </c>
      <c r="P1127" s="5" t="s">
        <v>15559</v>
      </c>
      <c r="Q1127" s="5">
        <v>24641158</v>
      </c>
      <c r="R1127" s="5">
        <v>24641158</v>
      </c>
      <c r="S1127" t="s">
        <v>42</v>
      </c>
      <c r="T1127" t="s">
        <v>3049</v>
      </c>
      <c r="U1127" t="s">
        <v>17839</v>
      </c>
      <c r="V1127" t="s">
        <v>153</v>
      </c>
    </row>
    <row r="1128" spans="1:22" ht="15" x14ac:dyDescent="0.35">
      <c r="A1128" s="5" t="s">
        <v>2702</v>
      </c>
      <c r="B1128" s="344" t="s">
        <v>2704</v>
      </c>
      <c r="C1128" s="5" t="s">
        <v>282</v>
      </c>
      <c r="D1128" s="5" t="s">
        <v>207</v>
      </c>
      <c r="E1128" s="5" t="s">
        <v>6</v>
      </c>
      <c r="F1128" s="5" t="s">
        <v>45</v>
      </c>
      <c r="G1128" s="5" t="s">
        <v>837</v>
      </c>
      <c r="H1128" s="5" t="s">
        <v>8</v>
      </c>
      <c r="I1128" s="360" t="s">
        <v>11208</v>
      </c>
      <c r="K1128" s="5" t="s">
        <v>89</v>
      </c>
      <c r="L1128" s="5" t="s">
        <v>2479</v>
      </c>
      <c r="M1128" s="5" t="s">
        <v>2706</v>
      </c>
      <c r="N1128" s="5" t="s">
        <v>153</v>
      </c>
      <c r="O1128" s="5" t="s">
        <v>15255</v>
      </c>
      <c r="P1128" s="5" t="s">
        <v>6782</v>
      </c>
      <c r="Q1128" s="5">
        <v>24031003</v>
      </c>
      <c r="R1128" s="5">
        <v>24031003</v>
      </c>
      <c r="S1128" t="s">
        <v>42</v>
      </c>
      <c r="T1128" t="s">
        <v>2273</v>
      </c>
      <c r="U1128" t="s">
        <v>17840</v>
      </c>
      <c r="V1128" t="s">
        <v>282</v>
      </c>
    </row>
    <row r="1129" spans="1:22" ht="15" x14ac:dyDescent="0.35">
      <c r="A1129" s="5" t="s">
        <v>2771</v>
      </c>
      <c r="B1129" s="344" t="s">
        <v>2772</v>
      </c>
      <c r="C1129" s="5" t="s">
        <v>91</v>
      </c>
      <c r="D1129" s="5" t="s">
        <v>207</v>
      </c>
      <c r="E1129" s="5" t="s">
        <v>11</v>
      </c>
      <c r="F1129" s="5" t="s">
        <v>45</v>
      </c>
      <c r="G1129" s="5" t="s">
        <v>16</v>
      </c>
      <c r="H1129" s="5" t="s">
        <v>12</v>
      </c>
      <c r="I1129" s="360" t="s">
        <v>7940</v>
      </c>
      <c r="K1129" s="5" t="s">
        <v>89</v>
      </c>
      <c r="L1129" s="5" t="s">
        <v>207</v>
      </c>
      <c r="M1129" s="5" t="s">
        <v>11624</v>
      </c>
      <c r="N1129" s="5" t="s">
        <v>91</v>
      </c>
      <c r="O1129" s="5" t="s">
        <v>15255</v>
      </c>
      <c r="P1129" s="5" t="s">
        <v>14551</v>
      </c>
      <c r="Q1129" s="5">
        <v>24691759</v>
      </c>
      <c r="R1129" s="5">
        <v>89608572</v>
      </c>
      <c r="S1129" t="s">
        <v>42</v>
      </c>
      <c r="T1129" t="s">
        <v>130</v>
      </c>
      <c r="U1129" t="s">
        <v>17841</v>
      </c>
      <c r="V1129" t="s">
        <v>91</v>
      </c>
    </row>
    <row r="1130" spans="1:22" ht="15" x14ac:dyDescent="0.35">
      <c r="A1130" s="5" t="s">
        <v>2705</v>
      </c>
      <c r="B1130" s="344" t="s">
        <v>6380</v>
      </c>
      <c r="C1130" s="5" t="s">
        <v>2706</v>
      </c>
      <c r="D1130" s="5" t="s">
        <v>207</v>
      </c>
      <c r="E1130" s="5" t="s">
        <v>6</v>
      </c>
      <c r="F1130" s="5" t="s">
        <v>45</v>
      </c>
      <c r="G1130" s="5" t="s">
        <v>837</v>
      </c>
      <c r="H1130" s="5" t="s">
        <v>8</v>
      </c>
      <c r="I1130" s="360" t="s">
        <v>11208</v>
      </c>
      <c r="K1130" s="5" t="s">
        <v>89</v>
      </c>
      <c r="L1130" s="5" t="s">
        <v>2479</v>
      </c>
      <c r="M1130" s="5" t="s">
        <v>2706</v>
      </c>
      <c r="N1130" s="5" t="s">
        <v>2706</v>
      </c>
      <c r="O1130" s="5" t="s">
        <v>15255</v>
      </c>
      <c r="P1130" s="5" t="s">
        <v>2707</v>
      </c>
      <c r="Q1130" s="5">
        <v>24650407</v>
      </c>
      <c r="R1130" s="5">
        <v>24650655</v>
      </c>
      <c r="S1130" t="s">
        <v>42</v>
      </c>
      <c r="T1130" t="s">
        <v>2295</v>
      </c>
      <c r="U1130" t="s">
        <v>17842</v>
      </c>
      <c r="V1130" t="s">
        <v>2706</v>
      </c>
    </row>
    <row r="1131" spans="1:22" ht="15" x14ac:dyDescent="0.35">
      <c r="A1131" s="5" t="s">
        <v>2731</v>
      </c>
      <c r="B1131" s="344" t="s">
        <v>1145</v>
      </c>
      <c r="C1131" s="5" t="s">
        <v>1955</v>
      </c>
      <c r="D1131" s="5" t="s">
        <v>207</v>
      </c>
      <c r="E1131" s="5" t="s">
        <v>6</v>
      </c>
      <c r="F1131" s="5" t="s">
        <v>45</v>
      </c>
      <c r="G1131" s="5" t="s">
        <v>837</v>
      </c>
      <c r="H1131" s="5" t="s">
        <v>7</v>
      </c>
      <c r="I1131" s="360" t="s">
        <v>11207</v>
      </c>
      <c r="K1131" s="5" t="s">
        <v>89</v>
      </c>
      <c r="L1131" s="5" t="s">
        <v>2479</v>
      </c>
      <c r="M1131" s="5" t="s">
        <v>1955</v>
      </c>
      <c r="N1131" s="5" t="s">
        <v>1955</v>
      </c>
      <c r="O1131" s="5" t="s">
        <v>15255</v>
      </c>
      <c r="P1131" s="5" t="s">
        <v>15558</v>
      </c>
      <c r="Q1131" s="5">
        <v>24650032</v>
      </c>
      <c r="R1131" s="5">
        <v>24650032</v>
      </c>
      <c r="S1131" t="s">
        <v>42</v>
      </c>
      <c r="T1131" t="s">
        <v>6631</v>
      </c>
      <c r="U1131" t="s">
        <v>17843</v>
      </c>
      <c r="V1131" t="s">
        <v>1955</v>
      </c>
    </row>
    <row r="1132" spans="1:22" ht="15" x14ac:dyDescent="0.35">
      <c r="A1132" s="5" t="s">
        <v>2867</v>
      </c>
      <c r="B1132" s="344" t="s">
        <v>1155</v>
      </c>
      <c r="C1132" s="5" t="s">
        <v>1109</v>
      </c>
      <c r="D1132" s="5" t="s">
        <v>207</v>
      </c>
      <c r="E1132" s="5" t="s">
        <v>14</v>
      </c>
      <c r="F1132" s="5" t="s">
        <v>45</v>
      </c>
      <c r="G1132" s="5" t="s">
        <v>16</v>
      </c>
      <c r="H1132" s="5" t="s">
        <v>22</v>
      </c>
      <c r="I1132" s="360" t="s">
        <v>7946</v>
      </c>
      <c r="K1132" s="5" t="s">
        <v>89</v>
      </c>
      <c r="L1132" s="5" t="s">
        <v>207</v>
      </c>
      <c r="M1132" s="5" t="s">
        <v>248</v>
      </c>
      <c r="N1132" s="5" t="s">
        <v>1109</v>
      </c>
      <c r="O1132" s="5" t="s">
        <v>15255</v>
      </c>
      <c r="P1132" s="5" t="s">
        <v>6578</v>
      </c>
      <c r="Q1132" s="5">
        <v>24777443</v>
      </c>
      <c r="R1132" s="5">
        <v>24777443</v>
      </c>
      <c r="S1132" t="s">
        <v>42</v>
      </c>
      <c r="T1132" t="s">
        <v>2866</v>
      </c>
      <c r="U1132" t="s">
        <v>17844</v>
      </c>
      <c r="V1132" t="s">
        <v>1109</v>
      </c>
    </row>
    <row r="1133" spans="1:22" ht="15" x14ac:dyDescent="0.35">
      <c r="A1133" s="5" t="s">
        <v>2650</v>
      </c>
      <c r="B1133" s="344" t="s">
        <v>2651</v>
      </c>
      <c r="C1133" s="5" t="s">
        <v>1109</v>
      </c>
      <c r="D1133" s="5" t="s">
        <v>207</v>
      </c>
      <c r="E1133" s="5" t="s">
        <v>9</v>
      </c>
      <c r="F1133" s="5" t="s">
        <v>45</v>
      </c>
      <c r="G1133" s="5" t="s">
        <v>16</v>
      </c>
      <c r="H1133" s="5" t="s">
        <v>15</v>
      </c>
      <c r="I1133" s="360" t="s">
        <v>7942</v>
      </c>
      <c r="K1133" s="5" t="s">
        <v>89</v>
      </c>
      <c r="L1133" s="5" t="s">
        <v>207</v>
      </c>
      <c r="M1133" s="5" t="s">
        <v>2634</v>
      </c>
      <c r="N1133" s="5" t="s">
        <v>1109</v>
      </c>
      <c r="O1133" s="5" t="s">
        <v>15255</v>
      </c>
      <c r="P1133" s="5" t="s">
        <v>13050</v>
      </c>
      <c r="Q1133" s="5">
        <v>24742500</v>
      </c>
      <c r="R1133" s="5">
        <v>24742500</v>
      </c>
      <c r="S1133" t="s">
        <v>42</v>
      </c>
      <c r="T1133" t="s">
        <v>1044</v>
      </c>
      <c r="U1133" t="s">
        <v>17845</v>
      </c>
      <c r="V1133" t="s">
        <v>1109</v>
      </c>
    </row>
    <row r="1134" spans="1:22" ht="15" x14ac:dyDescent="0.35">
      <c r="A1134" s="5" t="s">
        <v>8565</v>
      </c>
      <c r="B1134" s="344" t="s">
        <v>8566</v>
      </c>
      <c r="C1134" s="5" t="s">
        <v>8567</v>
      </c>
      <c r="D1134" s="5" t="s">
        <v>207</v>
      </c>
      <c r="E1134" s="5" t="s">
        <v>12</v>
      </c>
      <c r="F1134" s="5" t="s">
        <v>45</v>
      </c>
      <c r="G1134" s="5" t="s">
        <v>16</v>
      </c>
      <c r="H1134" s="5" t="s">
        <v>20</v>
      </c>
      <c r="I1134" s="360" t="s">
        <v>7944</v>
      </c>
      <c r="K1134" s="5" t="s">
        <v>89</v>
      </c>
      <c r="L1134" s="5" t="s">
        <v>207</v>
      </c>
      <c r="M1134" s="5" t="s">
        <v>13028</v>
      </c>
      <c r="N1134" s="5" t="s">
        <v>91</v>
      </c>
      <c r="O1134" s="5" t="s">
        <v>15255</v>
      </c>
      <c r="P1134" s="5" t="s">
        <v>10971</v>
      </c>
      <c r="Q1134" s="5">
        <v>24695038</v>
      </c>
      <c r="S1134" t="s">
        <v>42</v>
      </c>
      <c r="T1134" t="s">
        <v>2450</v>
      </c>
      <c r="U1134" t="s">
        <v>17846</v>
      </c>
      <c r="V1134" t="s">
        <v>8567</v>
      </c>
    </row>
    <row r="1135" spans="1:22" ht="15" x14ac:dyDescent="0.35">
      <c r="A1135" s="5" t="s">
        <v>3063</v>
      </c>
      <c r="B1135" s="344" t="s">
        <v>2926</v>
      </c>
      <c r="C1135" s="5" t="s">
        <v>3064</v>
      </c>
      <c r="D1135" s="5" t="s">
        <v>207</v>
      </c>
      <c r="E1135" s="5" t="s">
        <v>20</v>
      </c>
      <c r="F1135" s="5" t="s">
        <v>45</v>
      </c>
      <c r="G1135" s="5" t="s">
        <v>16</v>
      </c>
      <c r="H1135" s="5" t="s">
        <v>21</v>
      </c>
      <c r="I1135" s="360" t="s">
        <v>7945</v>
      </c>
      <c r="K1135" s="5" t="s">
        <v>89</v>
      </c>
      <c r="L1135" s="5" t="s">
        <v>207</v>
      </c>
      <c r="M1135" s="5" t="s">
        <v>302</v>
      </c>
      <c r="N1135" s="5" t="s">
        <v>1455</v>
      </c>
      <c r="O1135" s="5" t="s">
        <v>15255</v>
      </c>
      <c r="P1135" s="5" t="s">
        <v>14558</v>
      </c>
      <c r="Q1135" s="5">
        <v>24780175</v>
      </c>
      <c r="R1135" s="5">
        <v>24780175</v>
      </c>
      <c r="S1135" t="s">
        <v>42</v>
      </c>
      <c r="T1135" t="s">
        <v>359</v>
      </c>
      <c r="U1135" t="s">
        <v>17847</v>
      </c>
      <c r="V1135" t="s">
        <v>3064</v>
      </c>
    </row>
    <row r="1136" spans="1:22" ht="15" x14ac:dyDescent="0.35">
      <c r="A1136" s="5" t="s">
        <v>3069</v>
      </c>
      <c r="B1136" s="344" t="s">
        <v>3071</v>
      </c>
      <c r="C1136" s="5" t="s">
        <v>3070</v>
      </c>
      <c r="D1136" s="5" t="s">
        <v>9818</v>
      </c>
      <c r="E1136" s="5" t="s">
        <v>10</v>
      </c>
      <c r="F1136" s="5" t="s">
        <v>45</v>
      </c>
      <c r="G1136" s="5" t="s">
        <v>189</v>
      </c>
      <c r="H1136" s="5" t="s">
        <v>6</v>
      </c>
      <c r="I1136" s="360" t="s">
        <v>7971</v>
      </c>
      <c r="K1136" s="5" t="s">
        <v>89</v>
      </c>
      <c r="L1136" s="5" t="s">
        <v>190</v>
      </c>
      <c r="M1136" s="5" t="s">
        <v>153</v>
      </c>
      <c r="N1136" s="5" t="s">
        <v>11969</v>
      </c>
      <c r="O1136" s="5" t="s">
        <v>15255</v>
      </c>
      <c r="P1136" s="5" t="s">
        <v>13675</v>
      </c>
      <c r="Q1136" s="5">
        <v>41051111</v>
      </c>
      <c r="S1136" t="s">
        <v>42</v>
      </c>
      <c r="T1136" t="s">
        <v>2314</v>
      </c>
      <c r="U1136" t="s">
        <v>17848</v>
      </c>
      <c r="V1136" t="s">
        <v>3070</v>
      </c>
    </row>
    <row r="1137" spans="1:22" ht="15" x14ac:dyDescent="0.35">
      <c r="A1137" s="5" t="s">
        <v>8555</v>
      </c>
      <c r="B1137" s="344" t="s">
        <v>6929</v>
      </c>
      <c r="C1137" s="5" t="s">
        <v>2487</v>
      </c>
      <c r="D1137" s="5" t="s">
        <v>192</v>
      </c>
      <c r="E1137" s="5" t="s">
        <v>6</v>
      </c>
      <c r="F1137" s="5" t="s">
        <v>45</v>
      </c>
      <c r="G1137" s="5" t="s">
        <v>6</v>
      </c>
      <c r="H1137" s="5" t="s">
        <v>208</v>
      </c>
      <c r="I1137" s="360" t="s">
        <v>7875</v>
      </c>
      <c r="K1137" s="5" t="s">
        <v>89</v>
      </c>
      <c r="L1137" s="5" t="s">
        <v>89</v>
      </c>
      <c r="M1137" s="5" t="s">
        <v>192</v>
      </c>
      <c r="N1137" s="5" t="s">
        <v>2487</v>
      </c>
      <c r="O1137" s="5" t="s">
        <v>15255</v>
      </c>
      <c r="P1137" s="5" t="s">
        <v>16082</v>
      </c>
      <c r="Q1137" s="5">
        <v>24760550</v>
      </c>
      <c r="S1137" t="s">
        <v>42</v>
      </c>
      <c r="T1137" t="s">
        <v>8556</v>
      </c>
      <c r="U1137" t="s">
        <v>17849</v>
      </c>
      <c r="V1137" t="s">
        <v>2487</v>
      </c>
    </row>
    <row r="1138" spans="1:22" ht="15" x14ac:dyDescent="0.35">
      <c r="A1138" s="5" t="s">
        <v>15429</v>
      </c>
      <c r="B1138" s="344" t="s">
        <v>9753</v>
      </c>
      <c r="C1138" s="5" t="s">
        <v>12198</v>
      </c>
      <c r="D1138" s="5" t="s">
        <v>207</v>
      </c>
      <c r="E1138" s="5" t="s">
        <v>9</v>
      </c>
      <c r="F1138" s="5" t="s">
        <v>45</v>
      </c>
      <c r="G1138" s="5" t="s">
        <v>16</v>
      </c>
      <c r="H1138" s="5" t="s">
        <v>9</v>
      </c>
      <c r="I1138" s="360" t="s">
        <v>7937</v>
      </c>
      <c r="K1138" s="5" t="s">
        <v>89</v>
      </c>
      <c r="L1138" s="5" t="s">
        <v>207</v>
      </c>
      <c r="M1138" s="5" t="s">
        <v>15306</v>
      </c>
      <c r="N1138" s="5" t="s">
        <v>12198</v>
      </c>
      <c r="O1138" s="5" t="s">
        <v>15255</v>
      </c>
      <c r="P1138" s="5" t="s">
        <v>16449</v>
      </c>
      <c r="Q1138" s="5">
        <v>84217109</v>
      </c>
      <c r="R1138" s="5">
        <v>64775516</v>
      </c>
      <c r="S1138" t="s">
        <v>42</v>
      </c>
      <c r="T1138" t="s">
        <v>1031</v>
      </c>
      <c r="U1138" t="s">
        <v>17850</v>
      </c>
      <c r="V1138" t="s">
        <v>12198</v>
      </c>
    </row>
    <row r="1139" spans="1:22" ht="15" x14ac:dyDescent="0.35">
      <c r="A1139" s="5" t="s">
        <v>2491</v>
      </c>
      <c r="B1139" s="344" t="s">
        <v>1102</v>
      </c>
      <c r="C1139" s="5" t="s">
        <v>2492</v>
      </c>
      <c r="D1139" s="5" t="s">
        <v>207</v>
      </c>
      <c r="E1139" s="5" t="s">
        <v>6</v>
      </c>
      <c r="F1139" s="5" t="s">
        <v>45</v>
      </c>
      <c r="G1139" s="5" t="s">
        <v>16</v>
      </c>
      <c r="H1139" s="5" t="s">
        <v>10</v>
      </c>
      <c r="I1139" s="360" t="s">
        <v>7938</v>
      </c>
      <c r="K1139" s="5" t="s">
        <v>89</v>
      </c>
      <c r="L1139" s="5" t="s">
        <v>207</v>
      </c>
      <c r="M1139" s="5" t="s">
        <v>2467</v>
      </c>
      <c r="N1139" s="5" t="s">
        <v>2467</v>
      </c>
      <c r="O1139" s="5" t="s">
        <v>15255</v>
      </c>
      <c r="P1139" s="5" t="s">
        <v>13676</v>
      </c>
      <c r="Q1139" s="5">
        <v>24722058</v>
      </c>
      <c r="R1139" s="5">
        <v>24272058</v>
      </c>
      <c r="S1139" t="s">
        <v>42</v>
      </c>
      <c r="T1139" t="s">
        <v>227</v>
      </c>
      <c r="U1139" t="s">
        <v>17851</v>
      </c>
      <c r="V1139" t="s">
        <v>2492</v>
      </c>
    </row>
    <row r="1140" spans="1:22" ht="15" x14ac:dyDescent="0.35">
      <c r="A1140" s="5" t="s">
        <v>2712</v>
      </c>
      <c r="B1140" s="344" t="s">
        <v>2411</v>
      </c>
      <c r="C1140" s="5" t="s">
        <v>8245</v>
      </c>
      <c r="D1140" s="5" t="s">
        <v>207</v>
      </c>
      <c r="E1140" s="5" t="s">
        <v>10</v>
      </c>
      <c r="F1140" s="5" t="s">
        <v>45</v>
      </c>
      <c r="G1140" s="5" t="s">
        <v>16</v>
      </c>
      <c r="H1140" s="5" t="s">
        <v>11</v>
      </c>
      <c r="I1140" s="360" t="s">
        <v>7939</v>
      </c>
      <c r="K1140" s="5" t="s">
        <v>89</v>
      </c>
      <c r="L1140" s="5" t="s">
        <v>207</v>
      </c>
      <c r="M1140" s="5" t="s">
        <v>11581</v>
      </c>
      <c r="N1140" s="5" t="s">
        <v>1547</v>
      </c>
      <c r="O1140" s="5" t="s">
        <v>15255</v>
      </c>
      <c r="P1140" s="5" t="s">
        <v>10078</v>
      </c>
      <c r="Q1140" s="5">
        <v>22154326</v>
      </c>
      <c r="S1140" t="s">
        <v>42</v>
      </c>
      <c r="T1140" t="s">
        <v>2711</v>
      </c>
      <c r="U1140" t="s">
        <v>17852</v>
      </c>
      <c r="V1140" t="s">
        <v>8245</v>
      </c>
    </row>
    <row r="1141" spans="1:22" ht="15" x14ac:dyDescent="0.35">
      <c r="A1141" s="5" t="s">
        <v>2927</v>
      </c>
      <c r="B1141" s="344" t="s">
        <v>2928</v>
      </c>
      <c r="C1141" s="5" t="s">
        <v>1547</v>
      </c>
      <c r="D1141" s="5" t="s">
        <v>9818</v>
      </c>
      <c r="E1141" s="5" t="s">
        <v>14</v>
      </c>
      <c r="F1141" s="5" t="s">
        <v>45</v>
      </c>
      <c r="G1141" s="5" t="s">
        <v>208</v>
      </c>
      <c r="H1141" s="5" t="s">
        <v>7</v>
      </c>
      <c r="I1141" s="360" t="s">
        <v>7968</v>
      </c>
      <c r="K1141" s="5" t="s">
        <v>89</v>
      </c>
      <c r="L1141" s="5" t="s">
        <v>209</v>
      </c>
      <c r="M1141" s="5" t="s">
        <v>11898</v>
      </c>
      <c r="N1141" s="5" t="s">
        <v>1547</v>
      </c>
      <c r="O1141" s="5" t="s">
        <v>15255</v>
      </c>
      <c r="P1141" s="5" t="s">
        <v>14653</v>
      </c>
      <c r="Q1141" s="5">
        <v>24804525</v>
      </c>
      <c r="R1141" s="5">
        <v>24804525</v>
      </c>
      <c r="S1141" t="s">
        <v>42</v>
      </c>
      <c r="T1141" t="s">
        <v>2926</v>
      </c>
      <c r="U1141" t="s">
        <v>17853</v>
      </c>
      <c r="V1141" t="s">
        <v>1547</v>
      </c>
    </row>
    <row r="1142" spans="1:22" ht="15" x14ac:dyDescent="0.35">
      <c r="A1142" s="5" t="s">
        <v>2766</v>
      </c>
      <c r="B1142" s="344" t="s">
        <v>2768</v>
      </c>
      <c r="C1142" s="5" t="s">
        <v>2767</v>
      </c>
      <c r="D1142" s="5" t="s">
        <v>207</v>
      </c>
      <c r="E1142" s="5" t="s">
        <v>11</v>
      </c>
      <c r="F1142" s="5" t="s">
        <v>45</v>
      </c>
      <c r="G1142" s="5" t="s">
        <v>16</v>
      </c>
      <c r="H1142" s="5" t="s">
        <v>12</v>
      </c>
      <c r="I1142" s="360" t="s">
        <v>7940</v>
      </c>
      <c r="K1142" s="5" t="s">
        <v>89</v>
      </c>
      <c r="L1142" s="5" t="s">
        <v>207</v>
      </c>
      <c r="M1142" s="5" t="s">
        <v>11624</v>
      </c>
      <c r="N1142" s="5" t="s">
        <v>2767</v>
      </c>
      <c r="O1142" s="5" t="s">
        <v>15255</v>
      </c>
      <c r="P1142" s="5" t="s">
        <v>2761</v>
      </c>
      <c r="Q1142" s="5">
        <v>24691711</v>
      </c>
      <c r="R1142" s="5">
        <v>24691711</v>
      </c>
      <c r="S1142" t="s">
        <v>42</v>
      </c>
      <c r="T1142" t="s">
        <v>2128</v>
      </c>
      <c r="U1142" t="s">
        <v>17854</v>
      </c>
      <c r="V1142" t="s">
        <v>2767</v>
      </c>
    </row>
    <row r="1143" spans="1:22" ht="15" x14ac:dyDescent="0.35">
      <c r="A1143" s="5" t="s">
        <v>2581</v>
      </c>
      <c r="B1143" s="344" t="s">
        <v>2583</v>
      </c>
      <c r="C1143" s="5" t="s">
        <v>2582</v>
      </c>
      <c r="D1143" s="5" t="s">
        <v>88</v>
      </c>
      <c r="E1143" s="5" t="s">
        <v>15</v>
      </c>
      <c r="F1143" s="5" t="s">
        <v>45</v>
      </c>
      <c r="G1143" s="5" t="s">
        <v>7</v>
      </c>
      <c r="H1143" s="5" t="s">
        <v>22</v>
      </c>
      <c r="I1143" s="360" t="s">
        <v>7888</v>
      </c>
      <c r="K1143" s="5" t="s">
        <v>89</v>
      </c>
      <c r="L1143" s="5" t="s">
        <v>90</v>
      </c>
      <c r="M1143" s="5" t="s">
        <v>15557</v>
      </c>
      <c r="N1143" s="5" t="s">
        <v>2582</v>
      </c>
      <c r="O1143" s="5" t="s">
        <v>15255</v>
      </c>
      <c r="P1143" s="5" t="s">
        <v>13677</v>
      </c>
      <c r="Q1143" s="5">
        <v>24680163</v>
      </c>
      <c r="R1143" s="5">
        <v>24680163</v>
      </c>
      <c r="S1143" t="s">
        <v>42</v>
      </c>
      <c r="T1143" t="s">
        <v>1841</v>
      </c>
      <c r="U1143" t="s">
        <v>17855</v>
      </c>
      <c r="V1143" t="s">
        <v>2582</v>
      </c>
    </row>
    <row r="1144" spans="1:22" ht="15" x14ac:dyDescent="0.35">
      <c r="A1144" s="5" t="s">
        <v>2985</v>
      </c>
      <c r="B1144" s="344" t="s">
        <v>2986</v>
      </c>
      <c r="C1144" s="5" t="s">
        <v>571</v>
      </c>
      <c r="D1144" s="5" t="s">
        <v>207</v>
      </c>
      <c r="E1144" s="5" t="s">
        <v>14</v>
      </c>
      <c r="F1144" s="5" t="s">
        <v>45</v>
      </c>
      <c r="G1144" s="5" t="s">
        <v>208</v>
      </c>
      <c r="H1144" s="5" t="s">
        <v>9</v>
      </c>
      <c r="I1144" s="360" t="s">
        <v>7970</v>
      </c>
      <c r="K1144" s="5" t="s">
        <v>89</v>
      </c>
      <c r="L1144" s="5" t="s">
        <v>209</v>
      </c>
      <c r="M1144" s="5" t="s">
        <v>91</v>
      </c>
      <c r="N1144" s="5" t="s">
        <v>2894</v>
      </c>
      <c r="O1144" s="5" t="s">
        <v>15255</v>
      </c>
      <c r="P1144" s="5" t="s">
        <v>11858</v>
      </c>
      <c r="Q1144" s="5">
        <v>24713789</v>
      </c>
      <c r="R1144" s="5">
        <v>24713789</v>
      </c>
      <c r="S1144" t="s">
        <v>42</v>
      </c>
      <c r="T1144" t="s">
        <v>2984</v>
      </c>
      <c r="U1144" t="s">
        <v>17856</v>
      </c>
      <c r="V1144" t="s">
        <v>571</v>
      </c>
    </row>
    <row r="1145" spans="1:22" ht="15" x14ac:dyDescent="0.35">
      <c r="A1145" s="5" t="s">
        <v>10424</v>
      </c>
      <c r="B1145" s="344" t="s">
        <v>10425</v>
      </c>
      <c r="C1145" s="5" t="s">
        <v>153</v>
      </c>
      <c r="D1145" s="5" t="s">
        <v>207</v>
      </c>
      <c r="E1145" s="5" t="s">
        <v>16</v>
      </c>
      <c r="F1145" s="5" t="s">
        <v>45</v>
      </c>
      <c r="G1145" s="5" t="s">
        <v>208</v>
      </c>
      <c r="H1145" s="5" t="s">
        <v>9</v>
      </c>
      <c r="I1145" s="360" t="s">
        <v>7970</v>
      </c>
      <c r="K1145" s="5" t="s">
        <v>89</v>
      </c>
      <c r="L1145" s="5" t="s">
        <v>209</v>
      </c>
      <c r="M1145" s="5" t="s">
        <v>91</v>
      </c>
      <c r="N1145" s="5" t="s">
        <v>153</v>
      </c>
      <c r="O1145" s="5" t="s">
        <v>15255</v>
      </c>
      <c r="P1145" s="5" t="s">
        <v>16260</v>
      </c>
      <c r="Q1145" s="5">
        <v>41051067</v>
      </c>
      <c r="S1145" t="s">
        <v>42</v>
      </c>
      <c r="T1145" t="s">
        <v>10865</v>
      </c>
      <c r="U1145" t="s">
        <v>17857</v>
      </c>
      <c r="V1145" t="s">
        <v>153</v>
      </c>
    </row>
    <row r="1146" spans="1:22" ht="15" x14ac:dyDescent="0.35">
      <c r="A1146" s="5" t="s">
        <v>2489</v>
      </c>
      <c r="B1146" s="344" t="s">
        <v>2490</v>
      </c>
      <c r="C1146" s="5" t="s">
        <v>1153</v>
      </c>
      <c r="D1146" s="5" t="s">
        <v>207</v>
      </c>
      <c r="E1146" s="5" t="s">
        <v>6</v>
      </c>
      <c r="F1146" s="5" t="s">
        <v>45</v>
      </c>
      <c r="G1146" s="5" t="s">
        <v>16</v>
      </c>
      <c r="H1146" s="5" t="s">
        <v>10</v>
      </c>
      <c r="I1146" s="360" t="s">
        <v>7938</v>
      </c>
      <c r="K1146" s="5" t="s">
        <v>89</v>
      </c>
      <c r="L1146" s="5" t="s">
        <v>207</v>
      </c>
      <c r="M1146" s="5" t="s">
        <v>2467</v>
      </c>
      <c r="N1146" s="5" t="s">
        <v>1153</v>
      </c>
      <c r="O1146" s="5" t="s">
        <v>15255</v>
      </c>
      <c r="P1146" s="5" t="s">
        <v>15785</v>
      </c>
      <c r="Q1146" s="5">
        <v>24721314</v>
      </c>
      <c r="R1146" s="5">
        <v>24721508</v>
      </c>
      <c r="S1146" t="s">
        <v>42</v>
      </c>
      <c r="T1146" t="s">
        <v>2488</v>
      </c>
      <c r="U1146" t="s">
        <v>17858</v>
      </c>
      <c r="V1146" t="s">
        <v>1153</v>
      </c>
    </row>
    <row r="1147" spans="1:22" ht="15" x14ac:dyDescent="0.35">
      <c r="A1147" s="5" t="s">
        <v>2970</v>
      </c>
      <c r="B1147" s="344" t="s">
        <v>2972</v>
      </c>
      <c r="C1147" s="5" t="s">
        <v>77</v>
      </c>
      <c r="D1147" s="5" t="s">
        <v>207</v>
      </c>
      <c r="E1147" s="5" t="s">
        <v>16</v>
      </c>
      <c r="F1147" s="5" t="s">
        <v>45</v>
      </c>
      <c r="G1147" s="5" t="s">
        <v>208</v>
      </c>
      <c r="H1147" s="5" t="s">
        <v>8</v>
      </c>
      <c r="I1147" s="360" t="s">
        <v>7969</v>
      </c>
      <c r="K1147" s="5" t="s">
        <v>89</v>
      </c>
      <c r="L1147" s="5" t="s">
        <v>209</v>
      </c>
      <c r="M1147" s="5" t="s">
        <v>14520</v>
      </c>
      <c r="N1147" s="5" t="s">
        <v>77</v>
      </c>
      <c r="O1147" s="5" t="s">
        <v>15255</v>
      </c>
      <c r="P1147" s="5" t="s">
        <v>15867</v>
      </c>
      <c r="Q1147" s="5">
        <v>41051028</v>
      </c>
      <c r="R1147" s="5">
        <v>41051028</v>
      </c>
      <c r="S1147" t="s">
        <v>42</v>
      </c>
      <c r="T1147" t="s">
        <v>2969</v>
      </c>
      <c r="U1147" t="s">
        <v>17859</v>
      </c>
      <c r="V1147" t="s">
        <v>77</v>
      </c>
    </row>
    <row r="1148" spans="1:22" ht="15" x14ac:dyDescent="0.35">
      <c r="A1148" s="5" t="s">
        <v>6835</v>
      </c>
      <c r="B1148" s="344" t="s">
        <v>6836</v>
      </c>
      <c r="C1148" s="5" t="s">
        <v>6837</v>
      </c>
      <c r="D1148" s="5" t="s">
        <v>207</v>
      </c>
      <c r="E1148" s="5" t="s">
        <v>16</v>
      </c>
      <c r="F1148" s="5" t="s">
        <v>45</v>
      </c>
      <c r="G1148" s="5" t="s">
        <v>208</v>
      </c>
      <c r="H1148" s="5" t="s">
        <v>9</v>
      </c>
      <c r="I1148" s="360" t="s">
        <v>7970</v>
      </c>
      <c r="K1148" s="5" t="s">
        <v>89</v>
      </c>
      <c r="L1148" s="5" t="s">
        <v>209</v>
      </c>
      <c r="M1148" s="5" t="s">
        <v>91</v>
      </c>
      <c r="N1148" s="5" t="s">
        <v>91</v>
      </c>
      <c r="O1148" s="5" t="s">
        <v>15255</v>
      </c>
      <c r="P1148" s="5" t="s">
        <v>16174</v>
      </c>
      <c r="Q1148" s="5">
        <v>41051064</v>
      </c>
      <c r="S1148" t="s">
        <v>42</v>
      </c>
      <c r="T1148" t="s">
        <v>2973</v>
      </c>
      <c r="U1148" t="s">
        <v>17860</v>
      </c>
      <c r="V1148" t="s">
        <v>6837</v>
      </c>
    </row>
    <row r="1149" spans="1:22" ht="15" x14ac:dyDescent="0.35">
      <c r="A1149" s="5" t="s">
        <v>10426</v>
      </c>
      <c r="B1149" s="344" t="s">
        <v>7028</v>
      </c>
      <c r="C1149" s="5" t="s">
        <v>10427</v>
      </c>
      <c r="D1149" s="5" t="s">
        <v>9818</v>
      </c>
      <c r="E1149" s="5" t="s">
        <v>10</v>
      </c>
      <c r="F1149" s="5" t="s">
        <v>45</v>
      </c>
      <c r="G1149" s="5" t="s">
        <v>208</v>
      </c>
      <c r="H1149" s="5" t="s">
        <v>9</v>
      </c>
      <c r="I1149" s="360" t="s">
        <v>7970</v>
      </c>
      <c r="K1149" s="5" t="s">
        <v>89</v>
      </c>
      <c r="L1149" s="5" t="s">
        <v>209</v>
      </c>
      <c r="M1149" s="5" t="s">
        <v>91</v>
      </c>
      <c r="N1149" s="5" t="s">
        <v>10427</v>
      </c>
      <c r="O1149" s="5" t="s">
        <v>15255</v>
      </c>
      <c r="P1149" s="5" t="s">
        <v>14867</v>
      </c>
      <c r="Q1149" s="5">
        <v>41051035</v>
      </c>
      <c r="R1149" s="5">
        <v>24640011</v>
      </c>
      <c r="S1149" t="s">
        <v>42</v>
      </c>
      <c r="T1149" t="s">
        <v>3000</v>
      </c>
      <c r="U1149" t="s">
        <v>17861</v>
      </c>
      <c r="V1149" t="s">
        <v>10427</v>
      </c>
    </row>
    <row r="1150" spans="1:22" ht="15" x14ac:dyDescent="0.35">
      <c r="A1150" s="5" t="s">
        <v>8570</v>
      </c>
      <c r="B1150" s="344" t="s">
        <v>7604</v>
      </c>
      <c r="C1150" s="5" t="s">
        <v>231</v>
      </c>
      <c r="D1150" s="5" t="s">
        <v>9818</v>
      </c>
      <c r="E1150" s="5" t="s">
        <v>14</v>
      </c>
      <c r="F1150" s="5" t="s">
        <v>45</v>
      </c>
      <c r="G1150" s="5" t="s">
        <v>208</v>
      </c>
      <c r="H1150" s="5" t="s">
        <v>7</v>
      </c>
      <c r="I1150" s="360" t="s">
        <v>7968</v>
      </c>
      <c r="K1150" s="5" t="s">
        <v>89</v>
      </c>
      <c r="L1150" s="5" t="s">
        <v>209</v>
      </c>
      <c r="M1150" s="5" t="s">
        <v>11898</v>
      </c>
      <c r="N1150" s="5" t="s">
        <v>231</v>
      </c>
      <c r="O1150" s="5" t="s">
        <v>15255</v>
      </c>
      <c r="P1150" s="5" t="s">
        <v>16183</v>
      </c>
      <c r="Q1150" s="5">
        <v>41051057</v>
      </c>
      <c r="S1150" t="s">
        <v>42</v>
      </c>
      <c r="T1150" t="s">
        <v>8571</v>
      </c>
      <c r="U1150" t="s">
        <v>17862</v>
      </c>
      <c r="V1150" t="s">
        <v>231</v>
      </c>
    </row>
    <row r="1151" spans="1:22" ht="15" x14ac:dyDescent="0.35">
      <c r="A1151" s="5" t="s">
        <v>9276</v>
      </c>
      <c r="B1151" s="344" t="s">
        <v>7101</v>
      </c>
      <c r="C1151" s="5" t="s">
        <v>1037</v>
      </c>
      <c r="D1151" s="5" t="s">
        <v>207</v>
      </c>
      <c r="E1151" s="5" t="s">
        <v>15</v>
      </c>
      <c r="F1151" s="5" t="s">
        <v>45</v>
      </c>
      <c r="G1151" s="5" t="s">
        <v>208</v>
      </c>
      <c r="H1151" s="5" t="s">
        <v>6</v>
      </c>
      <c r="I1151" s="360" t="s">
        <v>7967</v>
      </c>
      <c r="K1151" s="5" t="s">
        <v>89</v>
      </c>
      <c r="L1151" s="5" t="s">
        <v>209</v>
      </c>
      <c r="M1151" s="5" t="s">
        <v>209</v>
      </c>
      <c r="N1151" s="5" t="s">
        <v>1037</v>
      </c>
      <c r="O1151" s="5" t="s">
        <v>15255</v>
      </c>
      <c r="P1151" s="5" t="s">
        <v>16206</v>
      </c>
      <c r="Q1151" s="5">
        <v>24711101</v>
      </c>
      <c r="R1151" s="5">
        <v>41051017</v>
      </c>
      <c r="S1151" t="s">
        <v>42</v>
      </c>
      <c r="T1151" t="s">
        <v>9088</v>
      </c>
      <c r="U1151" t="s">
        <v>17863</v>
      </c>
      <c r="V1151" t="s">
        <v>1037</v>
      </c>
    </row>
    <row r="1152" spans="1:22" ht="15" x14ac:dyDescent="0.35">
      <c r="A1152" s="5" t="s">
        <v>2732</v>
      </c>
      <c r="B1152" s="344" t="s">
        <v>2734</v>
      </c>
      <c r="C1152" s="5" t="s">
        <v>2733</v>
      </c>
      <c r="D1152" s="5" t="s">
        <v>207</v>
      </c>
      <c r="E1152" s="5" t="s">
        <v>10</v>
      </c>
      <c r="F1152" s="5" t="s">
        <v>45</v>
      </c>
      <c r="G1152" s="5" t="s">
        <v>16</v>
      </c>
      <c r="H1152" s="5" t="s">
        <v>11</v>
      </c>
      <c r="I1152" s="360" t="s">
        <v>7939</v>
      </c>
      <c r="K1152" s="5" t="s">
        <v>89</v>
      </c>
      <c r="L1152" s="5" t="s">
        <v>207</v>
      </c>
      <c r="M1152" s="5" t="s">
        <v>11581</v>
      </c>
      <c r="N1152" s="5" t="s">
        <v>2733</v>
      </c>
      <c r="O1152" s="5" t="s">
        <v>15255</v>
      </c>
      <c r="P1152" s="5" t="s">
        <v>11667</v>
      </c>
      <c r="Q1152" s="5">
        <v>24733789</v>
      </c>
      <c r="R1152" s="5">
        <v>24733789</v>
      </c>
      <c r="S1152" t="s">
        <v>42</v>
      </c>
      <c r="T1152" t="s">
        <v>582</v>
      </c>
      <c r="U1152" t="s">
        <v>17864</v>
      </c>
      <c r="V1152" t="s">
        <v>2733</v>
      </c>
    </row>
    <row r="1153" spans="1:22" ht="15" x14ac:dyDescent="0.35">
      <c r="A1153" s="5" t="s">
        <v>2769</v>
      </c>
      <c r="B1153" s="344" t="s">
        <v>2770</v>
      </c>
      <c r="C1153" s="5" t="s">
        <v>676</v>
      </c>
      <c r="D1153" s="5" t="s">
        <v>88</v>
      </c>
      <c r="E1153" s="5" t="s">
        <v>15</v>
      </c>
      <c r="F1153" s="5" t="s">
        <v>45</v>
      </c>
      <c r="G1153" s="5" t="s">
        <v>7</v>
      </c>
      <c r="H1153" s="5" t="s">
        <v>22</v>
      </c>
      <c r="I1153" s="360" t="s">
        <v>7888</v>
      </c>
      <c r="K1153" s="5" t="s">
        <v>89</v>
      </c>
      <c r="L1153" s="5" t="s">
        <v>90</v>
      </c>
      <c r="M1153" s="5" t="s">
        <v>15557</v>
      </c>
      <c r="N1153" s="5" t="s">
        <v>676</v>
      </c>
      <c r="O1153" s="5" t="s">
        <v>15255</v>
      </c>
      <c r="P1153" s="5" t="s">
        <v>14711</v>
      </c>
      <c r="Q1153" s="5">
        <v>24680047</v>
      </c>
      <c r="S1153" t="s">
        <v>42</v>
      </c>
      <c r="T1153" t="s">
        <v>772</v>
      </c>
      <c r="U1153" t="s">
        <v>17865</v>
      </c>
      <c r="V1153" t="s">
        <v>676</v>
      </c>
    </row>
    <row r="1154" spans="1:22" ht="15" x14ac:dyDescent="0.35">
      <c r="A1154" s="5" t="s">
        <v>11364</v>
      </c>
      <c r="B1154" s="344" t="s">
        <v>11365</v>
      </c>
      <c r="C1154" s="5" t="s">
        <v>11366</v>
      </c>
      <c r="D1154" s="5" t="s">
        <v>207</v>
      </c>
      <c r="E1154" s="5" t="s">
        <v>10</v>
      </c>
      <c r="F1154" s="5" t="s">
        <v>45</v>
      </c>
      <c r="G1154" s="5" t="s">
        <v>16</v>
      </c>
      <c r="H1154" s="5" t="s">
        <v>11</v>
      </c>
      <c r="I1154" s="360" t="s">
        <v>7939</v>
      </c>
      <c r="K1154" s="5" t="s">
        <v>89</v>
      </c>
      <c r="L1154" s="5" t="s">
        <v>207</v>
      </c>
      <c r="M1154" s="5" t="s">
        <v>11581</v>
      </c>
      <c r="N1154" s="5" t="s">
        <v>326</v>
      </c>
      <c r="O1154" s="5" t="s">
        <v>15255</v>
      </c>
      <c r="P1154" s="5" t="s">
        <v>13060</v>
      </c>
      <c r="Q1154" s="5">
        <v>24041233</v>
      </c>
      <c r="S1154" t="s">
        <v>42</v>
      </c>
      <c r="T1154" t="s">
        <v>2118</v>
      </c>
      <c r="U1154" t="s">
        <v>17866</v>
      </c>
      <c r="V1154" t="s">
        <v>11366</v>
      </c>
    </row>
    <row r="1155" spans="1:22" ht="15" x14ac:dyDescent="0.35">
      <c r="A1155" s="5" t="s">
        <v>2935</v>
      </c>
      <c r="B1155" s="344" t="s">
        <v>2501</v>
      </c>
      <c r="C1155" s="5" t="s">
        <v>2936</v>
      </c>
      <c r="D1155" s="5" t="s">
        <v>207</v>
      </c>
      <c r="E1155" s="5" t="s">
        <v>15</v>
      </c>
      <c r="F1155" s="5" t="s">
        <v>45</v>
      </c>
      <c r="G1155" s="5" t="s">
        <v>208</v>
      </c>
      <c r="H1155" s="5" t="s">
        <v>6</v>
      </c>
      <c r="I1155" s="360" t="s">
        <v>7967</v>
      </c>
      <c r="K1155" s="5" t="s">
        <v>89</v>
      </c>
      <c r="L1155" s="5" t="s">
        <v>209</v>
      </c>
      <c r="M1155" s="5" t="s">
        <v>209</v>
      </c>
      <c r="N1155" s="5" t="s">
        <v>2936</v>
      </c>
      <c r="O1155" s="5" t="s">
        <v>15255</v>
      </c>
      <c r="P1155" s="5" t="s">
        <v>13061</v>
      </c>
      <c r="Q1155" s="5">
        <v>24713090</v>
      </c>
      <c r="R1155" s="5">
        <v>24713090</v>
      </c>
      <c r="S1155" t="s">
        <v>42</v>
      </c>
      <c r="T1155" t="s">
        <v>6925</v>
      </c>
      <c r="U1155" t="s">
        <v>17867</v>
      </c>
      <c r="V1155" t="s">
        <v>2936</v>
      </c>
    </row>
    <row r="1156" spans="1:22" ht="15" x14ac:dyDescent="0.35">
      <c r="A1156" s="5" t="s">
        <v>2802</v>
      </c>
      <c r="B1156" s="344" t="s">
        <v>2803</v>
      </c>
      <c r="C1156" s="5" t="s">
        <v>1137</v>
      </c>
      <c r="D1156" s="5" t="s">
        <v>207</v>
      </c>
      <c r="E1156" s="5" t="s">
        <v>12</v>
      </c>
      <c r="F1156" s="5" t="s">
        <v>45</v>
      </c>
      <c r="G1156" s="5" t="s">
        <v>16</v>
      </c>
      <c r="H1156" s="5" t="s">
        <v>20</v>
      </c>
      <c r="I1156" s="360" t="s">
        <v>7944</v>
      </c>
      <c r="K1156" s="5" t="s">
        <v>89</v>
      </c>
      <c r="L1156" s="5" t="s">
        <v>207</v>
      </c>
      <c r="M1156" s="5" t="s">
        <v>13028</v>
      </c>
      <c r="N1156" s="5" t="s">
        <v>1137</v>
      </c>
      <c r="O1156" s="5" t="s">
        <v>15255</v>
      </c>
      <c r="P1156" s="5" t="s">
        <v>16138</v>
      </c>
      <c r="Q1156" s="5">
        <v>72984072</v>
      </c>
      <c r="S1156" t="s">
        <v>42</v>
      </c>
      <c r="T1156" t="s">
        <v>6636</v>
      </c>
      <c r="U1156" t="s">
        <v>17868</v>
      </c>
      <c r="V1156" t="s">
        <v>1137</v>
      </c>
    </row>
    <row r="1157" spans="1:22" ht="15" x14ac:dyDescent="0.35">
      <c r="A1157" s="5" t="s">
        <v>2562</v>
      </c>
      <c r="B1157" s="344" t="s">
        <v>2563</v>
      </c>
      <c r="C1157" s="5" t="s">
        <v>409</v>
      </c>
      <c r="D1157" s="5" t="s">
        <v>207</v>
      </c>
      <c r="E1157" s="5" t="s">
        <v>7</v>
      </c>
      <c r="F1157" s="5" t="s">
        <v>45</v>
      </c>
      <c r="G1157" s="5" t="s">
        <v>16</v>
      </c>
      <c r="H1157" s="5" t="s">
        <v>14</v>
      </c>
      <c r="I1157" s="360" t="s">
        <v>7941</v>
      </c>
      <c r="K1157" s="5" t="s">
        <v>89</v>
      </c>
      <c r="L1157" s="5" t="s">
        <v>207</v>
      </c>
      <c r="M1157" s="5" t="s">
        <v>15552</v>
      </c>
      <c r="N1157" s="5" t="s">
        <v>409</v>
      </c>
      <c r="O1157" s="5" t="s">
        <v>15255</v>
      </c>
      <c r="P1157" s="5" t="s">
        <v>10860</v>
      </c>
      <c r="Q1157" s="5">
        <v>24688912</v>
      </c>
      <c r="R1157" s="5">
        <v>24688912</v>
      </c>
      <c r="S1157" t="s">
        <v>42</v>
      </c>
      <c r="T1157" t="s">
        <v>2561</v>
      </c>
      <c r="U1157" t="s">
        <v>17869</v>
      </c>
      <c r="V1157" t="s">
        <v>409</v>
      </c>
    </row>
    <row r="1158" spans="1:22" ht="15" x14ac:dyDescent="0.35">
      <c r="A1158" s="5" t="s">
        <v>2783</v>
      </c>
      <c r="B1158" s="344" t="s">
        <v>2784</v>
      </c>
      <c r="C1158" s="5" t="s">
        <v>153</v>
      </c>
      <c r="D1158" s="5" t="s">
        <v>88</v>
      </c>
      <c r="E1158" s="5" t="s">
        <v>15</v>
      </c>
      <c r="F1158" s="5" t="s">
        <v>45</v>
      </c>
      <c r="G1158" s="5" t="s">
        <v>7</v>
      </c>
      <c r="H1158" s="5" t="s">
        <v>22</v>
      </c>
      <c r="I1158" s="360" t="s">
        <v>7888</v>
      </c>
      <c r="K1158" s="5" t="s">
        <v>89</v>
      </c>
      <c r="L1158" s="5" t="s">
        <v>90</v>
      </c>
      <c r="M1158" s="5" t="s">
        <v>15557</v>
      </c>
      <c r="N1158" s="5" t="s">
        <v>153</v>
      </c>
      <c r="O1158" s="5" t="s">
        <v>15255</v>
      </c>
      <c r="P1158" s="5" t="s">
        <v>13062</v>
      </c>
      <c r="R1158" s="5">
        <v>89244301</v>
      </c>
      <c r="S1158" t="s">
        <v>42</v>
      </c>
      <c r="T1158" t="s">
        <v>2782</v>
      </c>
      <c r="U1158" t="s">
        <v>17870</v>
      </c>
      <c r="V1158" t="s">
        <v>153</v>
      </c>
    </row>
    <row r="1159" spans="1:22" ht="15" x14ac:dyDescent="0.35">
      <c r="A1159" s="5" t="s">
        <v>13513</v>
      </c>
      <c r="B1159" s="344" t="s">
        <v>13514</v>
      </c>
      <c r="C1159" s="5" t="s">
        <v>2710</v>
      </c>
      <c r="D1159" s="5" t="s">
        <v>207</v>
      </c>
      <c r="E1159" s="5" t="s">
        <v>10</v>
      </c>
      <c r="F1159" s="5" t="s">
        <v>45</v>
      </c>
      <c r="G1159" s="5" t="s">
        <v>16</v>
      </c>
      <c r="H1159" s="5" t="s">
        <v>11</v>
      </c>
      <c r="I1159" s="360" t="s">
        <v>7939</v>
      </c>
      <c r="K1159" s="5" t="s">
        <v>89</v>
      </c>
      <c r="L1159" s="5" t="s">
        <v>207</v>
      </c>
      <c r="M1159" s="5" t="s">
        <v>11581</v>
      </c>
      <c r="N1159" s="5" t="s">
        <v>13678</v>
      </c>
      <c r="O1159" s="5" t="s">
        <v>15255</v>
      </c>
      <c r="P1159" s="5" t="s">
        <v>13679</v>
      </c>
      <c r="Q1159" s="5">
        <v>89115714</v>
      </c>
      <c r="S1159" t="s">
        <v>42</v>
      </c>
      <c r="T1159" t="s">
        <v>2709</v>
      </c>
      <c r="U1159" t="s">
        <v>17871</v>
      </c>
      <c r="V1159" t="s">
        <v>2710</v>
      </c>
    </row>
    <row r="1160" spans="1:22" ht="15" x14ac:dyDescent="0.35">
      <c r="A1160" s="5" t="s">
        <v>2804</v>
      </c>
      <c r="B1160" s="344" t="s">
        <v>2806</v>
      </c>
      <c r="C1160" s="5" t="s">
        <v>2805</v>
      </c>
      <c r="D1160" s="5" t="s">
        <v>207</v>
      </c>
      <c r="E1160" s="5" t="s">
        <v>21</v>
      </c>
      <c r="F1160" s="5" t="s">
        <v>45</v>
      </c>
      <c r="G1160" s="5" t="s">
        <v>16</v>
      </c>
      <c r="H1160" s="5" t="s">
        <v>20</v>
      </c>
      <c r="I1160" s="360" t="s">
        <v>7944</v>
      </c>
      <c r="K1160" s="5" t="s">
        <v>89</v>
      </c>
      <c r="L1160" s="5" t="s">
        <v>207</v>
      </c>
      <c r="M1160" s="5" t="s">
        <v>13028</v>
      </c>
      <c r="N1160" s="5" t="s">
        <v>2805</v>
      </c>
      <c r="O1160" s="5" t="s">
        <v>15255</v>
      </c>
      <c r="P1160" s="5" t="s">
        <v>13063</v>
      </c>
      <c r="Q1160" s="5">
        <v>24695542</v>
      </c>
      <c r="R1160" s="5">
        <v>24695543</v>
      </c>
      <c r="S1160" t="s">
        <v>42</v>
      </c>
      <c r="T1160" t="s">
        <v>2445</v>
      </c>
      <c r="U1160" t="s">
        <v>17872</v>
      </c>
      <c r="V1160" t="s">
        <v>2805</v>
      </c>
    </row>
    <row r="1161" spans="1:22" ht="15" x14ac:dyDescent="0.35">
      <c r="A1161" s="5" t="s">
        <v>13515</v>
      </c>
      <c r="B1161" s="344" t="s">
        <v>7394</v>
      </c>
      <c r="C1161" s="5" t="s">
        <v>79</v>
      </c>
      <c r="D1161" s="5" t="s">
        <v>9818</v>
      </c>
      <c r="E1161" s="5" t="s">
        <v>10</v>
      </c>
      <c r="F1161" s="5" t="s">
        <v>45</v>
      </c>
      <c r="G1161" s="5" t="s">
        <v>189</v>
      </c>
      <c r="H1161" s="5" t="s">
        <v>6</v>
      </c>
      <c r="I1161" s="360" t="s">
        <v>7971</v>
      </c>
      <c r="K1161" s="5" t="s">
        <v>89</v>
      </c>
      <c r="L1161" s="5" t="s">
        <v>190</v>
      </c>
      <c r="M1161" s="5" t="s">
        <v>153</v>
      </c>
      <c r="N1161" s="5" t="s">
        <v>79</v>
      </c>
      <c r="O1161" s="5" t="s">
        <v>15255</v>
      </c>
      <c r="P1161" s="5" t="s">
        <v>13680</v>
      </c>
      <c r="Q1161" s="5">
        <v>41051121</v>
      </c>
      <c r="S1161" t="s">
        <v>42</v>
      </c>
      <c r="T1161" t="s">
        <v>3074</v>
      </c>
      <c r="U1161" t="s">
        <v>17873</v>
      </c>
      <c r="V1161" t="s">
        <v>79</v>
      </c>
    </row>
    <row r="1162" spans="1:22" ht="15" x14ac:dyDescent="0.35">
      <c r="A1162" s="5" t="s">
        <v>3075</v>
      </c>
      <c r="B1162" s="344" t="s">
        <v>3077</v>
      </c>
      <c r="C1162" s="5" t="s">
        <v>3076</v>
      </c>
      <c r="D1162" s="5" t="s">
        <v>9818</v>
      </c>
      <c r="E1162" s="5" t="s">
        <v>10</v>
      </c>
      <c r="F1162" s="5" t="s">
        <v>45</v>
      </c>
      <c r="G1162" s="5" t="s">
        <v>189</v>
      </c>
      <c r="H1162" s="5" t="s">
        <v>6</v>
      </c>
      <c r="I1162" s="360" t="s">
        <v>7971</v>
      </c>
      <c r="K1162" s="5" t="s">
        <v>89</v>
      </c>
      <c r="L1162" s="5" t="s">
        <v>190</v>
      </c>
      <c r="M1162" s="5" t="s">
        <v>153</v>
      </c>
      <c r="N1162" s="5" t="s">
        <v>11970</v>
      </c>
      <c r="O1162" s="5" t="s">
        <v>15255</v>
      </c>
      <c r="P1162" s="5" t="s">
        <v>13064</v>
      </c>
      <c r="Q1162" s="5">
        <v>41051118</v>
      </c>
      <c r="S1162" t="s">
        <v>42</v>
      </c>
      <c r="T1162" t="s">
        <v>2370</v>
      </c>
      <c r="U1162" t="s">
        <v>17874</v>
      </c>
      <c r="V1162" t="s">
        <v>3076</v>
      </c>
    </row>
    <row r="1163" spans="1:22" ht="15" x14ac:dyDescent="0.35">
      <c r="A1163" s="5" t="s">
        <v>2793</v>
      </c>
      <c r="B1163" s="344" t="s">
        <v>2795</v>
      </c>
      <c r="C1163" s="5" t="s">
        <v>2794</v>
      </c>
      <c r="D1163" s="5" t="s">
        <v>207</v>
      </c>
      <c r="E1163" s="5" t="s">
        <v>14</v>
      </c>
      <c r="F1163" s="5" t="s">
        <v>45</v>
      </c>
      <c r="G1163" s="5" t="s">
        <v>16</v>
      </c>
      <c r="H1163" s="5" t="s">
        <v>22</v>
      </c>
      <c r="I1163" s="360" t="s">
        <v>7946</v>
      </c>
      <c r="K1163" s="5" t="s">
        <v>89</v>
      </c>
      <c r="L1163" s="5" t="s">
        <v>207</v>
      </c>
      <c r="M1163" s="5" t="s">
        <v>248</v>
      </c>
      <c r="N1163" s="5" t="s">
        <v>2794</v>
      </c>
      <c r="O1163" s="5" t="s">
        <v>15255</v>
      </c>
      <c r="P1163" s="5" t="s">
        <v>8444</v>
      </c>
      <c r="Q1163" s="5">
        <v>24777930</v>
      </c>
      <c r="R1163" s="5">
        <v>24777930</v>
      </c>
      <c r="S1163" t="s">
        <v>42</v>
      </c>
      <c r="T1163" t="s">
        <v>2235</v>
      </c>
      <c r="U1163" t="s">
        <v>17875</v>
      </c>
      <c r="V1163" t="s">
        <v>2794</v>
      </c>
    </row>
    <row r="1164" spans="1:22" ht="15" x14ac:dyDescent="0.35">
      <c r="A1164" s="5" t="s">
        <v>12848</v>
      </c>
      <c r="B1164" s="344" t="s">
        <v>7389</v>
      </c>
      <c r="C1164" s="5" t="s">
        <v>12849</v>
      </c>
      <c r="D1164" s="5" t="s">
        <v>207</v>
      </c>
      <c r="E1164" s="5" t="s">
        <v>21</v>
      </c>
      <c r="F1164" s="5" t="s">
        <v>45</v>
      </c>
      <c r="G1164" s="5" t="s">
        <v>16</v>
      </c>
      <c r="H1164" s="5" t="s">
        <v>22</v>
      </c>
      <c r="I1164" s="360" t="s">
        <v>7946</v>
      </c>
      <c r="K1164" s="5" t="s">
        <v>89</v>
      </c>
      <c r="L1164" s="5" t="s">
        <v>207</v>
      </c>
      <c r="M1164" s="5" t="s">
        <v>248</v>
      </c>
      <c r="N1164" s="5" t="s">
        <v>12849</v>
      </c>
      <c r="O1164" s="5" t="s">
        <v>15255</v>
      </c>
      <c r="P1164" s="5" t="s">
        <v>16367</v>
      </c>
      <c r="Q1164" s="5">
        <v>71172978</v>
      </c>
      <c r="S1164" t="s">
        <v>42</v>
      </c>
      <c r="T1164" t="s">
        <v>5342</v>
      </c>
      <c r="U1164" t="s">
        <v>17876</v>
      </c>
      <c r="V1164" t="s">
        <v>12849</v>
      </c>
    </row>
    <row r="1165" spans="1:22" ht="15" x14ac:dyDescent="0.35">
      <c r="A1165" s="5" t="s">
        <v>2837</v>
      </c>
      <c r="B1165" s="344" t="s">
        <v>2838</v>
      </c>
      <c r="C1165" s="5" t="s">
        <v>775</v>
      </c>
      <c r="D1165" s="5" t="s">
        <v>207</v>
      </c>
      <c r="E1165" s="5" t="s">
        <v>12</v>
      </c>
      <c r="F1165" s="5" t="s">
        <v>45</v>
      </c>
      <c r="G1165" s="5" t="s">
        <v>16</v>
      </c>
      <c r="H1165" s="5" t="s">
        <v>20</v>
      </c>
      <c r="I1165" s="360" t="s">
        <v>7944</v>
      </c>
      <c r="K1165" s="5" t="s">
        <v>89</v>
      </c>
      <c r="L1165" s="5" t="s">
        <v>207</v>
      </c>
      <c r="M1165" s="5" t="s">
        <v>13028</v>
      </c>
      <c r="N1165" s="5" t="s">
        <v>775</v>
      </c>
      <c r="O1165" s="5" t="s">
        <v>15255</v>
      </c>
      <c r="P1165" s="5" t="s">
        <v>8568</v>
      </c>
      <c r="Q1165" s="5">
        <v>24695469</v>
      </c>
      <c r="R1165" s="5">
        <v>24695469</v>
      </c>
      <c r="S1165" t="s">
        <v>42</v>
      </c>
      <c r="T1165" t="s">
        <v>7364</v>
      </c>
      <c r="U1165" t="s">
        <v>17877</v>
      </c>
      <c r="V1165" t="s">
        <v>775</v>
      </c>
    </row>
    <row r="1166" spans="1:22" ht="15" x14ac:dyDescent="0.35">
      <c r="A1166" s="5" t="s">
        <v>2679</v>
      </c>
      <c r="B1166" s="344" t="s">
        <v>2462</v>
      </c>
      <c r="C1166" s="5" t="s">
        <v>43</v>
      </c>
      <c r="D1166" s="5" t="s">
        <v>207</v>
      </c>
      <c r="E1166" s="5" t="s">
        <v>9</v>
      </c>
      <c r="F1166" s="5" t="s">
        <v>45</v>
      </c>
      <c r="G1166" s="5" t="s">
        <v>16</v>
      </c>
      <c r="H1166" s="5" t="s">
        <v>9</v>
      </c>
      <c r="I1166" s="360" t="s">
        <v>7937</v>
      </c>
      <c r="K1166" s="5" t="s">
        <v>89</v>
      </c>
      <c r="L1166" s="5" t="s">
        <v>207</v>
      </c>
      <c r="M1166" s="5" t="s">
        <v>15306</v>
      </c>
      <c r="N1166" s="5" t="s">
        <v>43</v>
      </c>
      <c r="O1166" s="5" t="s">
        <v>15255</v>
      </c>
      <c r="P1166" s="5" t="s">
        <v>7596</v>
      </c>
      <c r="Q1166" s="5">
        <v>24743572</v>
      </c>
      <c r="R1166" s="5">
        <v>24743572</v>
      </c>
      <c r="S1166" t="s">
        <v>42</v>
      </c>
      <c r="T1166" t="s">
        <v>2678</v>
      </c>
      <c r="U1166" t="s">
        <v>17878</v>
      </c>
      <c r="V1166" t="s">
        <v>43</v>
      </c>
    </row>
    <row r="1167" spans="1:22" ht="15" x14ac:dyDescent="0.35">
      <c r="A1167" s="5" t="s">
        <v>9554</v>
      </c>
      <c r="B1167" s="344" t="s">
        <v>9570</v>
      </c>
      <c r="C1167" s="5" t="s">
        <v>9555</v>
      </c>
      <c r="D1167" s="5" t="s">
        <v>9818</v>
      </c>
      <c r="E1167" s="5" t="s">
        <v>14</v>
      </c>
      <c r="F1167" s="5" t="s">
        <v>45</v>
      </c>
      <c r="G1167" s="5" t="s">
        <v>208</v>
      </c>
      <c r="H1167" s="5" t="s">
        <v>7</v>
      </c>
      <c r="I1167" s="360" t="s">
        <v>7968</v>
      </c>
      <c r="K1167" s="5" t="s">
        <v>89</v>
      </c>
      <c r="L1167" s="5" t="s">
        <v>209</v>
      </c>
      <c r="M1167" s="5" t="s">
        <v>11898</v>
      </c>
      <c r="N1167" s="5" t="s">
        <v>1514</v>
      </c>
      <c r="O1167" s="5" t="s">
        <v>15255</v>
      </c>
      <c r="P1167" s="5" t="s">
        <v>13681</v>
      </c>
      <c r="Q1167" s="5">
        <v>41051019</v>
      </c>
      <c r="S1167" t="s">
        <v>42</v>
      </c>
      <c r="T1167" t="s">
        <v>9091</v>
      </c>
      <c r="U1167" t="s">
        <v>17879</v>
      </c>
      <c r="V1167" t="s">
        <v>9555</v>
      </c>
    </row>
    <row r="1168" spans="1:22" ht="15" x14ac:dyDescent="0.35">
      <c r="A1168" s="5" t="s">
        <v>5734</v>
      </c>
      <c r="B1168" s="344" t="s">
        <v>3822</v>
      </c>
      <c r="C1168" s="5" t="s">
        <v>5735</v>
      </c>
      <c r="D1168" s="5" t="s">
        <v>207</v>
      </c>
      <c r="E1168" s="5" t="s">
        <v>14</v>
      </c>
      <c r="F1168" s="5" t="s">
        <v>45</v>
      </c>
      <c r="G1168" s="5" t="s">
        <v>16</v>
      </c>
      <c r="H1168" s="5" t="s">
        <v>22</v>
      </c>
      <c r="I1168" s="360" t="s">
        <v>7946</v>
      </c>
      <c r="K1168" s="5" t="s">
        <v>89</v>
      </c>
      <c r="L1168" s="5" t="s">
        <v>207</v>
      </c>
      <c r="M1168" s="5" t="s">
        <v>248</v>
      </c>
      <c r="N1168" s="5" t="s">
        <v>5735</v>
      </c>
      <c r="O1168" s="5" t="s">
        <v>15255</v>
      </c>
      <c r="P1168" s="5" t="s">
        <v>13682</v>
      </c>
      <c r="Q1168" s="5">
        <v>44030259</v>
      </c>
      <c r="S1168" t="s">
        <v>42</v>
      </c>
      <c r="T1168" t="s">
        <v>1154</v>
      </c>
      <c r="U1168" t="s">
        <v>17880</v>
      </c>
      <c r="V1168" t="s">
        <v>5735</v>
      </c>
    </row>
    <row r="1169" spans="1:22" ht="15" x14ac:dyDescent="0.35">
      <c r="A1169" s="5" t="s">
        <v>2601</v>
      </c>
      <c r="B1169" s="344" t="s">
        <v>2603</v>
      </c>
      <c r="C1169" s="5" t="s">
        <v>2602</v>
      </c>
      <c r="D1169" s="5" t="s">
        <v>207</v>
      </c>
      <c r="E1169" s="5" t="s">
        <v>208</v>
      </c>
      <c r="F1169" s="5" t="s">
        <v>45</v>
      </c>
      <c r="G1169" s="5" t="s">
        <v>16</v>
      </c>
      <c r="H1169" s="5" t="s">
        <v>6</v>
      </c>
      <c r="I1169" s="360" t="s">
        <v>7934</v>
      </c>
      <c r="K1169" s="5" t="s">
        <v>89</v>
      </c>
      <c r="L1169" s="5" t="s">
        <v>207</v>
      </c>
      <c r="M1169" s="5" t="s">
        <v>12489</v>
      </c>
      <c r="N1169" s="5" t="s">
        <v>12121</v>
      </c>
      <c r="O1169" s="5" t="s">
        <v>15255</v>
      </c>
      <c r="P1169" s="5" t="s">
        <v>16074</v>
      </c>
      <c r="Q1169" s="5">
        <v>24608414</v>
      </c>
      <c r="R1169" s="5">
        <v>24604814</v>
      </c>
      <c r="S1169" t="s">
        <v>42</v>
      </c>
      <c r="T1169" t="s">
        <v>827</v>
      </c>
      <c r="U1169" t="s">
        <v>17881</v>
      </c>
      <c r="V1169" t="s">
        <v>2602</v>
      </c>
    </row>
    <row r="1170" spans="1:22" ht="15" x14ac:dyDescent="0.35">
      <c r="A1170" s="5" t="s">
        <v>2839</v>
      </c>
      <c r="B1170" s="344" t="s">
        <v>2840</v>
      </c>
      <c r="C1170" s="5" t="s">
        <v>7397</v>
      </c>
      <c r="D1170" s="5" t="s">
        <v>207</v>
      </c>
      <c r="E1170" s="5" t="s">
        <v>12</v>
      </c>
      <c r="F1170" s="5" t="s">
        <v>45</v>
      </c>
      <c r="G1170" s="5" t="s">
        <v>16</v>
      </c>
      <c r="H1170" s="5" t="s">
        <v>20</v>
      </c>
      <c r="I1170" s="360" t="s">
        <v>7944</v>
      </c>
      <c r="K1170" s="5" t="s">
        <v>89</v>
      </c>
      <c r="L1170" s="5" t="s">
        <v>207</v>
      </c>
      <c r="M1170" s="5" t="s">
        <v>13028</v>
      </c>
      <c r="N1170" s="5" t="s">
        <v>12173</v>
      </c>
      <c r="O1170" s="5" t="s">
        <v>15255</v>
      </c>
      <c r="P1170" s="5" t="s">
        <v>13667</v>
      </c>
      <c r="Q1170" s="5">
        <v>44057925</v>
      </c>
      <c r="R1170" s="5">
        <v>87080612</v>
      </c>
      <c r="S1170" t="s">
        <v>42</v>
      </c>
      <c r="T1170" t="s">
        <v>6637</v>
      </c>
      <c r="U1170" t="s">
        <v>17882</v>
      </c>
      <c r="V1170" t="s">
        <v>7397</v>
      </c>
    </row>
    <row r="1171" spans="1:22" ht="15" x14ac:dyDescent="0.35">
      <c r="A1171" s="5" t="s">
        <v>2615</v>
      </c>
      <c r="B1171" s="344" t="s">
        <v>2616</v>
      </c>
      <c r="C1171" s="5" t="s">
        <v>699</v>
      </c>
      <c r="D1171" s="5" t="s">
        <v>207</v>
      </c>
      <c r="E1171" s="5" t="s">
        <v>8</v>
      </c>
      <c r="F1171" s="5" t="s">
        <v>45</v>
      </c>
      <c r="G1171" s="5" t="s">
        <v>16</v>
      </c>
      <c r="H1171" s="5" t="s">
        <v>6</v>
      </c>
      <c r="I1171" s="360" t="s">
        <v>7934</v>
      </c>
      <c r="K1171" s="5" t="s">
        <v>89</v>
      </c>
      <c r="L1171" s="5" t="s">
        <v>207</v>
      </c>
      <c r="M1171" s="5" t="s">
        <v>12489</v>
      </c>
      <c r="N1171" s="5" t="s">
        <v>699</v>
      </c>
      <c r="O1171" s="5" t="s">
        <v>15255</v>
      </c>
      <c r="P1171" s="5" t="s">
        <v>13039</v>
      </c>
      <c r="Q1171" s="5">
        <v>24603244</v>
      </c>
      <c r="R1171" s="5">
        <v>24603244</v>
      </c>
      <c r="S1171" t="s">
        <v>42</v>
      </c>
      <c r="T1171" t="s">
        <v>2614</v>
      </c>
      <c r="U1171" t="s">
        <v>17883</v>
      </c>
      <c r="V1171" t="s">
        <v>699</v>
      </c>
    </row>
    <row r="1172" spans="1:22" ht="15" x14ac:dyDescent="0.35">
      <c r="A1172" s="5" t="s">
        <v>10428</v>
      </c>
      <c r="B1172" s="344" t="s">
        <v>10429</v>
      </c>
      <c r="C1172" s="5" t="s">
        <v>326</v>
      </c>
      <c r="D1172" s="5" t="s">
        <v>9818</v>
      </c>
      <c r="E1172" s="5" t="s">
        <v>10</v>
      </c>
      <c r="F1172" s="5" t="s">
        <v>45</v>
      </c>
      <c r="G1172" s="5" t="s">
        <v>189</v>
      </c>
      <c r="H1172" s="5" t="s">
        <v>6</v>
      </c>
      <c r="I1172" s="360" t="s">
        <v>7971</v>
      </c>
      <c r="K1172" s="5" t="s">
        <v>89</v>
      </c>
      <c r="L1172" s="5" t="s">
        <v>190</v>
      </c>
      <c r="M1172" s="5" t="s">
        <v>153</v>
      </c>
      <c r="N1172" s="5" t="s">
        <v>326</v>
      </c>
      <c r="O1172" s="5" t="s">
        <v>15255</v>
      </c>
      <c r="P1172" s="5" t="s">
        <v>10861</v>
      </c>
      <c r="Q1172" s="5">
        <v>41051086</v>
      </c>
      <c r="S1172" t="s">
        <v>42</v>
      </c>
      <c r="T1172" t="s">
        <v>639</v>
      </c>
      <c r="U1172" t="s">
        <v>17884</v>
      </c>
      <c r="V1172" t="s">
        <v>326</v>
      </c>
    </row>
    <row r="1173" spans="1:22" ht="15" x14ac:dyDescent="0.35">
      <c r="A1173" s="5" t="s">
        <v>2796</v>
      </c>
      <c r="B1173" s="344" t="s">
        <v>2798</v>
      </c>
      <c r="C1173" s="5" t="s">
        <v>2797</v>
      </c>
      <c r="D1173" s="5" t="s">
        <v>207</v>
      </c>
      <c r="E1173" s="5" t="s">
        <v>12</v>
      </c>
      <c r="F1173" s="5" t="s">
        <v>45</v>
      </c>
      <c r="G1173" s="5" t="s">
        <v>16</v>
      </c>
      <c r="H1173" s="5" t="s">
        <v>20</v>
      </c>
      <c r="I1173" s="360" t="s">
        <v>7944</v>
      </c>
      <c r="K1173" s="5" t="s">
        <v>89</v>
      </c>
      <c r="L1173" s="5" t="s">
        <v>207</v>
      </c>
      <c r="M1173" s="5" t="s">
        <v>13028</v>
      </c>
      <c r="N1173" s="5" t="s">
        <v>2797</v>
      </c>
      <c r="O1173" s="5" t="s">
        <v>15255</v>
      </c>
      <c r="P1173" s="5" t="s">
        <v>9422</v>
      </c>
      <c r="Q1173" s="5">
        <v>24699191</v>
      </c>
      <c r="R1173" s="5">
        <v>24699191</v>
      </c>
      <c r="S1173" t="s">
        <v>42</v>
      </c>
      <c r="T1173" t="s">
        <v>2214</v>
      </c>
      <c r="U1173" t="s">
        <v>17885</v>
      </c>
      <c r="V1173" t="s">
        <v>2797</v>
      </c>
    </row>
    <row r="1174" spans="1:22" ht="15" x14ac:dyDescent="0.35">
      <c r="A1174" s="5" t="s">
        <v>13516</v>
      </c>
      <c r="B1174" s="344" t="s">
        <v>9580</v>
      </c>
      <c r="C1174" s="5" t="s">
        <v>1445</v>
      </c>
      <c r="D1174" s="5" t="s">
        <v>207</v>
      </c>
      <c r="E1174" s="5" t="s">
        <v>14</v>
      </c>
      <c r="F1174" s="5" t="s">
        <v>45</v>
      </c>
      <c r="G1174" s="5" t="s">
        <v>16</v>
      </c>
      <c r="H1174" s="5" t="s">
        <v>22</v>
      </c>
      <c r="I1174" s="360" t="s">
        <v>7946</v>
      </c>
      <c r="K1174" s="5" t="s">
        <v>89</v>
      </c>
      <c r="L1174" s="5" t="s">
        <v>207</v>
      </c>
      <c r="M1174" s="5" t="s">
        <v>248</v>
      </c>
      <c r="N1174" s="5" t="s">
        <v>1445</v>
      </c>
      <c r="O1174" s="5" t="s">
        <v>15255</v>
      </c>
      <c r="P1174" s="5" t="s">
        <v>13685</v>
      </c>
      <c r="Q1174" s="5">
        <v>44057928</v>
      </c>
      <c r="S1174" t="s">
        <v>42</v>
      </c>
      <c r="T1174" t="s">
        <v>2896</v>
      </c>
      <c r="U1174" t="s">
        <v>17886</v>
      </c>
      <c r="V1174" t="s">
        <v>1445</v>
      </c>
    </row>
    <row r="1175" spans="1:22" ht="15" x14ac:dyDescent="0.35">
      <c r="A1175" s="5" t="s">
        <v>11359</v>
      </c>
      <c r="B1175" s="344" t="s">
        <v>11360</v>
      </c>
      <c r="C1175" s="5" t="s">
        <v>11361</v>
      </c>
      <c r="D1175" s="5" t="s">
        <v>207</v>
      </c>
      <c r="E1175" s="5" t="s">
        <v>14</v>
      </c>
      <c r="F1175" s="5" t="s">
        <v>45</v>
      </c>
      <c r="G1175" s="5" t="s">
        <v>208</v>
      </c>
      <c r="H1175" s="5" t="s">
        <v>9</v>
      </c>
      <c r="I1175" s="360" t="s">
        <v>7970</v>
      </c>
      <c r="K1175" s="5" t="s">
        <v>89</v>
      </c>
      <c r="L1175" s="5" t="s">
        <v>209</v>
      </c>
      <c r="M1175" s="5" t="s">
        <v>91</v>
      </c>
      <c r="N1175" s="5" t="s">
        <v>11361</v>
      </c>
      <c r="O1175" s="5" t="s">
        <v>15255</v>
      </c>
      <c r="P1175" s="5" t="s">
        <v>14892</v>
      </c>
      <c r="Q1175" s="5">
        <v>41051060</v>
      </c>
      <c r="S1175" t="s">
        <v>42</v>
      </c>
      <c r="T1175" t="s">
        <v>3001</v>
      </c>
      <c r="U1175" t="s">
        <v>17887</v>
      </c>
      <c r="V1175" t="s">
        <v>11361</v>
      </c>
    </row>
    <row r="1176" spans="1:22" ht="15" x14ac:dyDescent="0.35">
      <c r="A1176" s="5" t="s">
        <v>12850</v>
      </c>
      <c r="B1176" s="344" t="s">
        <v>9697</v>
      </c>
      <c r="C1176" s="5" t="s">
        <v>12851</v>
      </c>
      <c r="D1176" s="5" t="s">
        <v>207</v>
      </c>
      <c r="E1176" s="5" t="s">
        <v>208</v>
      </c>
      <c r="F1176" s="5" t="s">
        <v>45</v>
      </c>
      <c r="G1176" s="5" t="s">
        <v>16</v>
      </c>
      <c r="H1176" s="5" t="s">
        <v>6</v>
      </c>
      <c r="I1176" s="360" t="s">
        <v>7934</v>
      </c>
      <c r="K1176" s="5" t="s">
        <v>89</v>
      </c>
      <c r="L1176" s="5" t="s">
        <v>207</v>
      </c>
      <c r="M1176" s="5" t="s">
        <v>12489</v>
      </c>
      <c r="N1176" s="5" t="s">
        <v>12851</v>
      </c>
      <c r="O1176" s="5" t="s">
        <v>15255</v>
      </c>
      <c r="P1176" s="5" t="s">
        <v>13065</v>
      </c>
      <c r="Q1176" s="5">
        <v>24610496</v>
      </c>
      <c r="S1176" t="s">
        <v>42</v>
      </c>
      <c r="T1176" t="s">
        <v>869</v>
      </c>
      <c r="U1176" t="s">
        <v>17888</v>
      </c>
      <c r="V1176" t="s">
        <v>12851</v>
      </c>
    </row>
    <row r="1177" spans="1:22" ht="15" x14ac:dyDescent="0.35">
      <c r="A1177" s="5" t="s">
        <v>2851</v>
      </c>
      <c r="B1177" s="344" t="s">
        <v>2852</v>
      </c>
      <c r="C1177" s="5" t="s">
        <v>2303</v>
      </c>
      <c r="D1177" s="5" t="s">
        <v>207</v>
      </c>
      <c r="E1177" s="5" t="s">
        <v>14</v>
      </c>
      <c r="F1177" s="5" t="s">
        <v>45</v>
      </c>
      <c r="G1177" s="5" t="s">
        <v>16</v>
      </c>
      <c r="H1177" s="5" t="s">
        <v>22</v>
      </c>
      <c r="I1177" s="360" t="s">
        <v>7946</v>
      </c>
      <c r="K1177" s="5" t="s">
        <v>89</v>
      </c>
      <c r="L1177" s="5" t="s">
        <v>207</v>
      </c>
      <c r="M1177" s="5" t="s">
        <v>248</v>
      </c>
      <c r="N1177" s="5" t="s">
        <v>2303</v>
      </c>
      <c r="O1177" s="5" t="s">
        <v>15255</v>
      </c>
      <c r="P1177" s="5" t="s">
        <v>10207</v>
      </c>
      <c r="Q1177" s="5">
        <v>24778564</v>
      </c>
      <c r="R1177" s="5">
        <v>24778564</v>
      </c>
      <c r="S1177" t="s">
        <v>42</v>
      </c>
      <c r="T1177" t="s">
        <v>1936</v>
      </c>
      <c r="U1177" t="s">
        <v>17889</v>
      </c>
      <c r="V1177" t="s">
        <v>2303</v>
      </c>
    </row>
    <row r="1178" spans="1:22" ht="15" x14ac:dyDescent="0.35">
      <c r="A1178" s="5" t="s">
        <v>2862</v>
      </c>
      <c r="B1178" s="344" t="s">
        <v>2864</v>
      </c>
      <c r="C1178" s="5" t="s">
        <v>2863</v>
      </c>
      <c r="D1178" s="5" t="s">
        <v>207</v>
      </c>
      <c r="E1178" s="5" t="s">
        <v>14</v>
      </c>
      <c r="F1178" s="5" t="s">
        <v>45</v>
      </c>
      <c r="G1178" s="5" t="s">
        <v>16</v>
      </c>
      <c r="H1178" s="5" t="s">
        <v>22</v>
      </c>
      <c r="I1178" s="360" t="s">
        <v>7946</v>
      </c>
      <c r="K1178" s="5" t="s">
        <v>89</v>
      </c>
      <c r="L1178" s="5" t="s">
        <v>207</v>
      </c>
      <c r="M1178" s="5" t="s">
        <v>248</v>
      </c>
      <c r="N1178" s="5" t="s">
        <v>2863</v>
      </c>
      <c r="O1178" s="5" t="s">
        <v>15255</v>
      </c>
      <c r="P1178" s="5" t="s">
        <v>7586</v>
      </c>
      <c r="Q1178" s="5">
        <v>24777220</v>
      </c>
      <c r="R1178" s="5">
        <v>24777220</v>
      </c>
      <c r="S1178" t="s">
        <v>42</v>
      </c>
      <c r="T1178" t="s">
        <v>2091</v>
      </c>
      <c r="U1178" t="s">
        <v>17890</v>
      </c>
      <c r="V1178" t="s">
        <v>2863</v>
      </c>
    </row>
    <row r="1179" spans="1:22" ht="15" x14ac:dyDescent="0.35">
      <c r="A1179" s="5" t="s">
        <v>3189</v>
      </c>
      <c r="B1179" s="344" t="s">
        <v>1192</v>
      </c>
      <c r="C1179" s="5" t="s">
        <v>3190</v>
      </c>
      <c r="D1179" s="5" t="s">
        <v>224</v>
      </c>
      <c r="E1179" s="5" t="s">
        <v>6</v>
      </c>
      <c r="F1179" s="5" t="s">
        <v>74</v>
      </c>
      <c r="G1179" s="5" t="s">
        <v>6</v>
      </c>
      <c r="H1179" s="5" t="s">
        <v>6</v>
      </c>
      <c r="I1179" s="360" t="s">
        <v>7975</v>
      </c>
      <c r="K1179" s="5" t="s">
        <v>224</v>
      </c>
      <c r="L1179" s="5" t="s">
        <v>224</v>
      </c>
      <c r="M1179" s="5" t="s">
        <v>14413</v>
      </c>
      <c r="N1179" s="5" t="s">
        <v>79</v>
      </c>
      <c r="O1179" s="5" t="s">
        <v>15255</v>
      </c>
      <c r="P1179" s="5" t="s">
        <v>6581</v>
      </c>
      <c r="Q1179" s="5">
        <v>25519049</v>
      </c>
      <c r="R1179" s="5">
        <v>25519049</v>
      </c>
      <c r="S1179" t="s">
        <v>42</v>
      </c>
      <c r="T1179" t="s">
        <v>2693</v>
      </c>
      <c r="U1179" t="s">
        <v>17891</v>
      </c>
      <c r="V1179" t="s">
        <v>3190</v>
      </c>
    </row>
    <row r="1180" spans="1:22" ht="15" x14ac:dyDescent="0.35">
      <c r="A1180" s="5" t="s">
        <v>3194</v>
      </c>
      <c r="B1180" s="344" t="s">
        <v>1196</v>
      </c>
      <c r="C1180" s="5" t="s">
        <v>3195</v>
      </c>
      <c r="D1180" s="5" t="s">
        <v>224</v>
      </c>
      <c r="E1180" s="5" t="s">
        <v>6</v>
      </c>
      <c r="F1180" s="5" t="s">
        <v>74</v>
      </c>
      <c r="G1180" s="5" t="s">
        <v>6</v>
      </c>
      <c r="H1180" s="5" t="s">
        <v>7</v>
      </c>
      <c r="I1180" s="360" t="s">
        <v>7976</v>
      </c>
      <c r="K1180" s="5" t="s">
        <v>224</v>
      </c>
      <c r="L1180" s="5" t="s">
        <v>224</v>
      </c>
      <c r="M1180" s="5" t="s">
        <v>14414</v>
      </c>
      <c r="N1180" s="5" t="s">
        <v>374</v>
      </c>
      <c r="O1180" s="5" t="s">
        <v>15255</v>
      </c>
      <c r="P1180" s="5" t="s">
        <v>3348</v>
      </c>
      <c r="Q1180" s="5">
        <v>25527420</v>
      </c>
      <c r="R1180" s="5">
        <v>25527420</v>
      </c>
      <c r="S1180" t="s">
        <v>42</v>
      </c>
      <c r="T1180" t="s">
        <v>3193</v>
      </c>
      <c r="U1180" t="s">
        <v>17892</v>
      </c>
      <c r="V1180" t="s">
        <v>3195</v>
      </c>
    </row>
    <row r="1181" spans="1:22" ht="15" x14ac:dyDescent="0.35">
      <c r="A1181" s="5" t="s">
        <v>3415</v>
      </c>
      <c r="B1181" s="344" t="s">
        <v>1328</v>
      </c>
      <c r="C1181" s="5" t="s">
        <v>3416</v>
      </c>
      <c r="D1181" s="5" t="s">
        <v>224</v>
      </c>
      <c r="E1181" s="5" t="s">
        <v>11</v>
      </c>
      <c r="F1181" s="5" t="s">
        <v>74</v>
      </c>
      <c r="G1181" s="5" t="s">
        <v>8</v>
      </c>
      <c r="H1181" s="5" t="s">
        <v>7</v>
      </c>
      <c r="I1181" s="360" t="s">
        <v>7992</v>
      </c>
      <c r="K1181" s="5" t="s">
        <v>224</v>
      </c>
      <c r="L1181" s="5" t="s">
        <v>225</v>
      </c>
      <c r="M1181" s="5" t="s">
        <v>2794</v>
      </c>
      <c r="N1181" s="5" t="s">
        <v>3416</v>
      </c>
      <c r="O1181" s="5" t="s">
        <v>15255</v>
      </c>
      <c r="P1181" s="5" t="s">
        <v>3417</v>
      </c>
      <c r="Q1181" s="5">
        <v>22797432</v>
      </c>
      <c r="R1181" s="5">
        <v>22797432</v>
      </c>
      <c r="S1181" t="s">
        <v>42</v>
      </c>
      <c r="T1181" t="s">
        <v>2052</v>
      </c>
      <c r="U1181" t="s">
        <v>17893</v>
      </c>
      <c r="V1181" t="s">
        <v>3416</v>
      </c>
    </row>
    <row r="1182" spans="1:22" ht="15" x14ac:dyDescent="0.35">
      <c r="A1182" s="5" t="s">
        <v>5766</v>
      </c>
      <c r="B1182" s="344" t="s">
        <v>3389</v>
      </c>
      <c r="C1182" s="5" t="s">
        <v>5767</v>
      </c>
      <c r="D1182" s="5" t="s">
        <v>224</v>
      </c>
      <c r="E1182" s="5" t="s">
        <v>14</v>
      </c>
      <c r="F1182" s="5" t="s">
        <v>74</v>
      </c>
      <c r="G1182" s="5" t="s">
        <v>7</v>
      </c>
      <c r="H1182" s="5" t="s">
        <v>7</v>
      </c>
      <c r="I1182" s="360" t="s">
        <v>7987</v>
      </c>
      <c r="K1182" s="5" t="s">
        <v>224</v>
      </c>
      <c r="L1182" s="5" t="s">
        <v>2886</v>
      </c>
      <c r="M1182" s="5" t="s">
        <v>571</v>
      </c>
      <c r="N1182" s="5" t="s">
        <v>5767</v>
      </c>
      <c r="O1182" s="5" t="s">
        <v>15255</v>
      </c>
      <c r="P1182" s="5" t="s">
        <v>15737</v>
      </c>
      <c r="Q1182" s="5">
        <v>25751233</v>
      </c>
      <c r="R1182" s="5">
        <v>88327150</v>
      </c>
      <c r="S1182" t="s">
        <v>42</v>
      </c>
      <c r="T1182" t="s">
        <v>6833</v>
      </c>
      <c r="U1182" t="s">
        <v>17894</v>
      </c>
      <c r="V1182" t="s">
        <v>5767</v>
      </c>
    </row>
    <row r="1183" spans="1:22" ht="15" x14ac:dyDescent="0.35">
      <c r="A1183" s="5" t="s">
        <v>5835</v>
      </c>
      <c r="B1183" s="344" t="s">
        <v>764</v>
      </c>
      <c r="C1183" s="5" t="s">
        <v>5836</v>
      </c>
      <c r="D1183" s="5" t="s">
        <v>224</v>
      </c>
      <c r="E1183" s="5" t="s">
        <v>11</v>
      </c>
      <c r="F1183" s="5" t="s">
        <v>74</v>
      </c>
      <c r="G1183" s="5" t="s">
        <v>8</v>
      </c>
      <c r="H1183" s="5" t="s">
        <v>8</v>
      </c>
      <c r="I1183" s="360" t="s">
        <v>7993</v>
      </c>
      <c r="K1183" s="5" t="s">
        <v>224</v>
      </c>
      <c r="L1183" s="5" t="s">
        <v>225</v>
      </c>
      <c r="M1183" s="5" t="s">
        <v>166</v>
      </c>
      <c r="N1183" s="5" t="s">
        <v>5836</v>
      </c>
      <c r="O1183" s="5" t="s">
        <v>15255</v>
      </c>
      <c r="P1183" s="5" t="s">
        <v>3424</v>
      </c>
      <c r="Q1183" s="5">
        <v>22724746</v>
      </c>
      <c r="R1183" s="5">
        <v>22724746</v>
      </c>
      <c r="S1183" t="s">
        <v>42</v>
      </c>
      <c r="T1183" t="s">
        <v>6886</v>
      </c>
      <c r="U1183" t="s">
        <v>17895</v>
      </c>
      <c r="V1183" t="s">
        <v>5836</v>
      </c>
    </row>
    <row r="1184" spans="1:22" ht="15" x14ac:dyDescent="0.35">
      <c r="A1184" s="5" t="s">
        <v>3365</v>
      </c>
      <c r="B1184" s="344" t="s">
        <v>3366</v>
      </c>
      <c r="C1184" s="5" t="s">
        <v>8582</v>
      </c>
      <c r="D1184" s="5" t="s">
        <v>224</v>
      </c>
      <c r="E1184" s="5" t="s">
        <v>14</v>
      </c>
      <c r="F1184" s="5" t="s">
        <v>74</v>
      </c>
      <c r="G1184" s="5" t="s">
        <v>7</v>
      </c>
      <c r="H1184" s="5" t="s">
        <v>7</v>
      </c>
      <c r="I1184" s="360" t="s">
        <v>7987</v>
      </c>
      <c r="K1184" s="5" t="s">
        <v>224</v>
      </c>
      <c r="L1184" s="5" t="s">
        <v>2886</v>
      </c>
      <c r="M1184" s="5" t="s">
        <v>571</v>
      </c>
      <c r="N1184" s="5" t="s">
        <v>11836</v>
      </c>
      <c r="O1184" s="5" t="s">
        <v>15255</v>
      </c>
      <c r="P1184" s="5" t="s">
        <v>14427</v>
      </c>
      <c r="Q1184" s="5">
        <v>25742023</v>
      </c>
      <c r="R1184" s="5">
        <v>83437169</v>
      </c>
      <c r="S1184" t="s">
        <v>42</v>
      </c>
      <c r="T1184" t="s">
        <v>3257</v>
      </c>
      <c r="U1184" t="s">
        <v>17896</v>
      </c>
      <c r="V1184" t="s">
        <v>8582</v>
      </c>
    </row>
    <row r="1185" spans="1:22" ht="15" x14ac:dyDescent="0.35">
      <c r="A1185" s="5" t="s">
        <v>3404</v>
      </c>
      <c r="B1185" s="344" t="s">
        <v>3406</v>
      </c>
      <c r="C1185" s="5" t="s">
        <v>3405</v>
      </c>
      <c r="D1185" s="5" t="s">
        <v>224</v>
      </c>
      <c r="E1185" s="5" t="s">
        <v>14</v>
      </c>
      <c r="F1185" s="5" t="s">
        <v>74</v>
      </c>
      <c r="G1185" s="5" t="s">
        <v>7</v>
      </c>
      <c r="H1185" s="5" t="s">
        <v>8</v>
      </c>
      <c r="I1185" s="360" t="s">
        <v>7988</v>
      </c>
      <c r="K1185" s="5" t="s">
        <v>224</v>
      </c>
      <c r="L1185" s="5" t="s">
        <v>2886</v>
      </c>
      <c r="M1185" s="5" t="s">
        <v>3392</v>
      </c>
      <c r="N1185" s="5" t="s">
        <v>11935</v>
      </c>
      <c r="O1185" s="5" t="s">
        <v>15255</v>
      </c>
      <c r="P1185" s="5" t="s">
        <v>13686</v>
      </c>
      <c r="Q1185" s="5">
        <v>25402944</v>
      </c>
      <c r="R1185" s="5">
        <v>84491544</v>
      </c>
      <c r="S1185" t="s">
        <v>42</v>
      </c>
      <c r="T1185" t="s">
        <v>1724</v>
      </c>
      <c r="U1185" t="s">
        <v>17897</v>
      </c>
      <c r="V1185" t="s">
        <v>3405</v>
      </c>
    </row>
    <row r="1186" spans="1:22" ht="15" x14ac:dyDescent="0.35">
      <c r="A1186" s="5" t="s">
        <v>5933</v>
      </c>
      <c r="B1186" s="344" t="s">
        <v>6411</v>
      </c>
      <c r="C1186" s="5" t="s">
        <v>5934</v>
      </c>
      <c r="D1186" s="5" t="s">
        <v>224</v>
      </c>
      <c r="E1186" s="5" t="s">
        <v>14</v>
      </c>
      <c r="F1186" s="5" t="s">
        <v>74</v>
      </c>
      <c r="G1186" s="5" t="s">
        <v>7</v>
      </c>
      <c r="H1186" s="5" t="s">
        <v>8</v>
      </c>
      <c r="I1186" s="360" t="s">
        <v>7988</v>
      </c>
      <c r="K1186" s="5" t="s">
        <v>224</v>
      </c>
      <c r="L1186" s="5" t="s">
        <v>2886</v>
      </c>
      <c r="M1186" s="5" t="s">
        <v>3392</v>
      </c>
      <c r="N1186" s="5" t="s">
        <v>5934</v>
      </c>
      <c r="O1186" s="5" t="s">
        <v>15255</v>
      </c>
      <c r="P1186" s="5" t="s">
        <v>14710</v>
      </c>
      <c r="Q1186" s="5">
        <v>25332238</v>
      </c>
      <c r="S1186" t="s">
        <v>42</v>
      </c>
      <c r="T1186" t="s">
        <v>7205</v>
      </c>
      <c r="U1186" t="s">
        <v>17898</v>
      </c>
      <c r="V1186" t="s">
        <v>5934</v>
      </c>
    </row>
    <row r="1187" spans="1:22" ht="15" x14ac:dyDescent="0.35">
      <c r="A1187" s="5" t="s">
        <v>5833</v>
      </c>
      <c r="B1187" s="344" t="s">
        <v>493</v>
      </c>
      <c r="C1187" s="5" t="s">
        <v>5834</v>
      </c>
      <c r="D1187" s="5" t="s">
        <v>224</v>
      </c>
      <c r="E1187" s="5" t="s">
        <v>9</v>
      </c>
      <c r="F1187" s="5" t="s">
        <v>74</v>
      </c>
      <c r="G1187" s="5" t="s">
        <v>12</v>
      </c>
      <c r="H1187" s="5" t="s">
        <v>9</v>
      </c>
      <c r="I1187" s="360" t="s">
        <v>8020</v>
      </c>
      <c r="K1187" s="5" t="s">
        <v>224</v>
      </c>
      <c r="L1187" s="5" t="s">
        <v>14422</v>
      </c>
      <c r="M1187" s="5" t="s">
        <v>129</v>
      </c>
      <c r="N1187" s="5" t="s">
        <v>11928</v>
      </c>
      <c r="O1187" s="5" t="s">
        <v>15255</v>
      </c>
      <c r="P1187" s="5" t="s">
        <v>11593</v>
      </c>
      <c r="Q1187" s="5">
        <v>25367746</v>
      </c>
      <c r="R1187" s="5">
        <v>25367746</v>
      </c>
      <c r="S1187" t="s">
        <v>42</v>
      </c>
      <c r="T1187" t="s">
        <v>7101</v>
      </c>
      <c r="U1187" t="s">
        <v>17899</v>
      </c>
      <c r="V1187" t="s">
        <v>5834</v>
      </c>
    </row>
    <row r="1188" spans="1:22" ht="15" x14ac:dyDescent="0.35">
      <c r="A1188" s="5" t="s">
        <v>5831</v>
      </c>
      <c r="B1188" s="344" t="s">
        <v>1046</v>
      </c>
      <c r="C1188" s="5" t="s">
        <v>2190</v>
      </c>
      <c r="D1188" s="5" t="s">
        <v>513</v>
      </c>
      <c r="E1188" s="5" t="s">
        <v>6</v>
      </c>
      <c r="F1188" s="5" t="s">
        <v>42</v>
      </c>
      <c r="G1188" s="5" t="s">
        <v>10</v>
      </c>
      <c r="H1188" s="5" t="s">
        <v>6</v>
      </c>
      <c r="I1188" s="360" t="s">
        <v>7777</v>
      </c>
      <c r="K1188" s="5" t="s">
        <v>43</v>
      </c>
      <c r="L1188" s="5" t="s">
        <v>14340</v>
      </c>
      <c r="M1188" s="5" t="s">
        <v>1137</v>
      </c>
      <c r="N1188" s="5" t="s">
        <v>2190</v>
      </c>
      <c r="O1188" s="5" t="s">
        <v>15255</v>
      </c>
      <c r="P1188" s="5" t="s">
        <v>13803</v>
      </c>
      <c r="Q1188" s="5">
        <v>25466041</v>
      </c>
      <c r="R1188" s="5">
        <v>25466041</v>
      </c>
      <c r="S1188" t="s">
        <v>42</v>
      </c>
      <c r="T1188" t="s">
        <v>6949</v>
      </c>
      <c r="U1188" t="s">
        <v>17900</v>
      </c>
      <c r="V1188" t="s">
        <v>2190</v>
      </c>
    </row>
    <row r="1189" spans="1:22" ht="15" x14ac:dyDescent="0.35">
      <c r="A1189" s="5" t="s">
        <v>10430</v>
      </c>
      <c r="B1189" s="344" t="s">
        <v>6963</v>
      </c>
      <c r="C1189" s="5" t="s">
        <v>10431</v>
      </c>
      <c r="D1189" s="5" t="s">
        <v>513</v>
      </c>
      <c r="E1189" s="5" t="s">
        <v>7</v>
      </c>
      <c r="F1189" s="5" t="s">
        <v>42</v>
      </c>
      <c r="G1189" s="5" t="s">
        <v>3128</v>
      </c>
      <c r="H1189" s="5" t="s">
        <v>8</v>
      </c>
      <c r="I1189" s="360" t="s">
        <v>7840</v>
      </c>
      <c r="K1189" s="5" t="s">
        <v>43</v>
      </c>
      <c r="L1189" s="5" t="s">
        <v>14411</v>
      </c>
      <c r="M1189" s="5" t="s">
        <v>11859</v>
      </c>
      <c r="N1189" s="5" t="s">
        <v>10431</v>
      </c>
      <c r="O1189" s="5" t="s">
        <v>15255</v>
      </c>
      <c r="P1189" s="5" t="s">
        <v>16249</v>
      </c>
      <c r="Q1189" s="5">
        <v>85585140</v>
      </c>
      <c r="S1189" t="s">
        <v>42</v>
      </c>
      <c r="T1189" t="s">
        <v>3136</v>
      </c>
      <c r="U1189" t="s">
        <v>17901</v>
      </c>
      <c r="V1189" t="s">
        <v>10431</v>
      </c>
    </row>
    <row r="1190" spans="1:22" ht="15" x14ac:dyDescent="0.35">
      <c r="A1190" s="5" t="s">
        <v>13517</v>
      </c>
      <c r="B1190" s="344" t="s">
        <v>11023</v>
      </c>
      <c r="C1190" s="5" t="s">
        <v>4061</v>
      </c>
      <c r="D1190" s="5" t="s">
        <v>513</v>
      </c>
      <c r="E1190" s="5" t="s">
        <v>6</v>
      </c>
      <c r="F1190" s="5" t="s">
        <v>42</v>
      </c>
      <c r="G1190" s="5" t="s">
        <v>10</v>
      </c>
      <c r="H1190" s="5" t="s">
        <v>7</v>
      </c>
      <c r="I1190" s="360" t="s">
        <v>7778</v>
      </c>
      <c r="K1190" s="5" t="s">
        <v>43</v>
      </c>
      <c r="L1190" s="5" t="s">
        <v>14340</v>
      </c>
      <c r="M1190" s="5" t="s">
        <v>1272</v>
      </c>
      <c r="N1190" s="5" t="s">
        <v>4061</v>
      </c>
      <c r="O1190" s="5" t="s">
        <v>15255</v>
      </c>
      <c r="P1190" s="5" t="s">
        <v>16386</v>
      </c>
      <c r="Q1190" s="5">
        <v>25463769</v>
      </c>
      <c r="S1190" t="s">
        <v>42</v>
      </c>
      <c r="T1190" t="s">
        <v>10761</v>
      </c>
      <c r="U1190" t="s">
        <v>17902</v>
      </c>
      <c r="V1190" t="s">
        <v>4061</v>
      </c>
    </row>
    <row r="1191" spans="1:22" ht="15" x14ac:dyDescent="0.35">
      <c r="A1191" s="5" t="s">
        <v>5891</v>
      </c>
      <c r="B1191" s="344" t="s">
        <v>2194</v>
      </c>
      <c r="C1191" s="5" t="s">
        <v>2805</v>
      </c>
      <c r="D1191" s="5" t="s">
        <v>224</v>
      </c>
      <c r="E1191" s="5" t="s">
        <v>12</v>
      </c>
      <c r="F1191" s="5" t="s">
        <v>74</v>
      </c>
      <c r="G1191" s="5" t="s">
        <v>6</v>
      </c>
      <c r="H1191" s="5" t="s">
        <v>12</v>
      </c>
      <c r="I1191" s="360" t="s">
        <v>7981</v>
      </c>
      <c r="K1191" s="5" t="s">
        <v>224</v>
      </c>
      <c r="L1191" s="5" t="s">
        <v>224</v>
      </c>
      <c r="M1191" s="5" t="s">
        <v>414</v>
      </c>
      <c r="N1191" s="5" t="s">
        <v>2805</v>
      </c>
      <c r="O1191" s="5" t="s">
        <v>15255</v>
      </c>
      <c r="P1191" s="5" t="s">
        <v>13274</v>
      </c>
      <c r="Q1191" s="5">
        <v>25489219</v>
      </c>
      <c r="R1191" s="5">
        <v>83282414</v>
      </c>
      <c r="S1191" t="s">
        <v>42</v>
      </c>
      <c r="T1191" t="s">
        <v>6897</v>
      </c>
      <c r="U1191" t="s">
        <v>17903</v>
      </c>
      <c r="V1191" t="s">
        <v>2805</v>
      </c>
    </row>
    <row r="1192" spans="1:22" ht="15" x14ac:dyDescent="0.35">
      <c r="A1192" s="5" t="s">
        <v>5890</v>
      </c>
      <c r="B1192" s="344" t="s">
        <v>2083</v>
      </c>
      <c r="C1192" s="5" t="s">
        <v>483</v>
      </c>
      <c r="D1192" s="5" t="s">
        <v>224</v>
      </c>
      <c r="E1192" s="5" t="s">
        <v>11</v>
      </c>
      <c r="F1192" s="5" t="s">
        <v>74</v>
      </c>
      <c r="G1192" s="5" t="s">
        <v>8</v>
      </c>
      <c r="H1192" s="5" t="s">
        <v>10</v>
      </c>
      <c r="I1192" s="360" t="s">
        <v>7995</v>
      </c>
      <c r="K1192" s="5" t="s">
        <v>224</v>
      </c>
      <c r="L1192" s="5" t="s">
        <v>225</v>
      </c>
      <c r="M1192" s="5" t="s">
        <v>226</v>
      </c>
      <c r="N1192" s="5" t="s">
        <v>483</v>
      </c>
      <c r="O1192" s="5" t="s">
        <v>15255</v>
      </c>
      <c r="P1192" s="5" t="s">
        <v>13694</v>
      </c>
      <c r="Q1192" s="5">
        <v>22785602</v>
      </c>
      <c r="S1192" t="s">
        <v>42</v>
      </c>
      <c r="T1192" t="s">
        <v>6911</v>
      </c>
      <c r="U1192" t="s">
        <v>17904</v>
      </c>
      <c r="V1192" t="s">
        <v>483</v>
      </c>
    </row>
    <row r="1193" spans="1:22" ht="15" x14ac:dyDescent="0.35">
      <c r="A1193" s="5" t="s">
        <v>3357</v>
      </c>
      <c r="B1193" s="344" t="s">
        <v>3359</v>
      </c>
      <c r="C1193" s="5" t="s">
        <v>3358</v>
      </c>
      <c r="D1193" s="5" t="s">
        <v>224</v>
      </c>
      <c r="E1193" s="5" t="s">
        <v>14</v>
      </c>
      <c r="F1193" s="5" t="s">
        <v>74</v>
      </c>
      <c r="G1193" s="5" t="s">
        <v>7</v>
      </c>
      <c r="H1193" s="5" t="s">
        <v>7</v>
      </c>
      <c r="I1193" s="360" t="s">
        <v>7987</v>
      </c>
      <c r="K1193" s="5" t="s">
        <v>224</v>
      </c>
      <c r="L1193" s="5" t="s">
        <v>2886</v>
      </c>
      <c r="M1193" s="5" t="s">
        <v>571</v>
      </c>
      <c r="N1193" s="5" t="s">
        <v>3358</v>
      </c>
      <c r="O1193" s="5" t="s">
        <v>15255</v>
      </c>
      <c r="P1193" s="5" t="s">
        <v>11936</v>
      </c>
      <c r="Q1193" s="5">
        <v>25720146</v>
      </c>
      <c r="S1193" t="s">
        <v>42</v>
      </c>
      <c r="T1193" t="s">
        <v>1742</v>
      </c>
      <c r="U1193" t="s">
        <v>17905</v>
      </c>
      <c r="V1193" t="s">
        <v>3358</v>
      </c>
    </row>
    <row r="1194" spans="1:22" ht="15" x14ac:dyDescent="0.35">
      <c r="A1194" s="5" t="s">
        <v>222</v>
      </c>
      <c r="B1194" s="344" t="s">
        <v>227</v>
      </c>
      <c r="C1194" s="5" t="s">
        <v>223</v>
      </c>
      <c r="D1194" s="5" t="s">
        <v>224</v>
      </c>
      <c r="E1194" s="5" t="s">
        <v>11</v>
      </c>
      <c r="F1194" s="5" t="s">
        <v>74</v>
      </c>
      <c r="G1194" s="5" t="s">
        <v>8</v>
      </c>
      <c r="H1194" s="5" t="s">
        <v>10</v>
      </c>
      <c r="I1194" s="360" t="s">
        <v>7995</v>
      </c>
      <c r="K1194" s="5" t="s">
        <v>224</v>
      </c>
      <c r="L1194" s="5" t="s">
        <v>225</v>
      </c>
      <c r="M1194" s="5" t="s">
        <v>226</v>
      </c>
      <c r="N1194" s="5" t="s">
        <v>223</v>
      </c>
      <c r="O1194" s="5" t="s">
        <v>15255</v>
      </c>
      <c r="P1194" s="5" t="s">
        <v>12950</v>
      </c>
      <c r="Q1194" s="5">
        <v>22731980</v>
      </c>
      <c r="R1194" s="5">
        <v>22731980</v>
      </c>
      <c r="S1194" t="s">
        <v>42</v>
      </c>
      <c r="T1194" t="s">
        <v>221</v>
      </c>
      <c r="U1194" t="s">
        <v>17906</v>
      </c>
      <c r="V1194" t="s">
        <v>223</v>
      </c>
    </row>
    <row r="1195" spans="1:22" ht="15" x14ac:dyDescent="0.35">
      <c r="A1195" s="5" t="s">
        <v>10432</v>
      </c>
      <c r="B1195" s="344" t="s">
        <v>7200</v>
      </c>
      <c r="C1195" s="5" t="s">
        <v>10433</v>
      </c>
      <c r="D1195" s="5" t="s">
        <v>513</v>
      </c>
      <c r="E1195" s="5" t="s">
        <v>6</v>
      </c>
      <c r="F1195" s="5" t="s">
        <v>42</v>
      </c>
      <c r="G1195" s="5" t="s">
        <v>10</v>
      </c>
      <c r="H1195" s="5" t="s">
        <v>8</v>
      </c>
      <c r="I1195" s="360" t="s">
        <v>7779</v>
      </c>
      <c r="K1195" s="5" t="s">
        <v>43</v>
      </c>
      <c r="L1195" s="5" t="s">
        <v>14340</v>
      </c>
      <c r="M1195" s="5" t="s">
        <v>207</v>
      </c>
      <c r="N1195" s="5" t="s">
        <v>10433</v>
      </c>
      <c r="O1195" s="5" t="s">
        <v>15255</v>
      </c>
      <c r="P1195" s="5" t="s">
        <v>10862</v>
      </c>
      <c r="Q1195" s="5">
        <v>25463718</v>
      </c>
      <c r="S1195" t="s">
        <v>42</v>
      </c>
      <c r="T1195" t="s">
        <v>10703</v>
      </c>
      <c r="U1195" t="s">
        <v>17907</v>
      </c>
      <c r="V1195" t="s">
        <v>10433</v>
      </c>
    </row>
    <row r="1196" spans="1:22" ht="15" x14ac:dyDescent="0.35">
      <c r="A1196" s="5" t="s">
        <v>5893</v>
      </c>
      <c r="B1196" s="344" t="s">
        <v>4861</v>
      </c>
      <c r="C1196" s="5" t="s">
        <v>5894</v>
      </c>
      <c r="D1196" s="5" t="s">
        <v>513</v>
      </c>
      <c r="E1196" s="5" t="s">
        <v>6</v>
      </c>
      <c r="F1196" s="5" t="s">
        <v>42</v>
      </c>
      <c r="G1196" s="5" t="s">
        <v>10</v>
      </c>
      <c r="H1196" s="5" t="s">
        <v>8</v>
      </c>
      <c r="I1196" s="360" t="s">
        <v>7779</v>
      </c>
      <c r="K1196" s="5" t="s">
        <v>43</v>
      </c>
      <c r="L1196" s="5" t="s">
        <v>14340</v>
      </c>
      <c r="M1196" s="5" t="s">
        <v>207</v>
      </c>
      <c r="N1196" s="5" t="s">
        <v>483</v>
      </c>
      <c r="O1196" s="5" t="s">
        <v>15255</v>
      </c>
      <c r="P1196" s="5" t="s">
        <v>13688</v>
      </c>
      <c r="Q1196" s="5">
        <v>25463875</v>
      </c>
      <c r="S1196" t="s">
        <v>42</v>
      </c>
      <c r="T1196" t="s">
        <v>7244</v>
      </c>
      <c r="U1196" t="s">
        <v>17908</v>
      </c>
      <c r="V1196" t="s">
        <v>5894</v>
      </c>
    </row>
    <row r="1197" spans="1:22" ht="15" x14ac:dyDescent="0.35">
      <c r="A1197" s="5" t="s">
        <v>3339</v>
      </c>
      <c r="B1197" s="344" t="s">
        <v>1270</v>
      </c>
      <c r="C1197" s="5" t="s">
        <v>3340</v>
      </c>
      <c r="D1197" s="5" t="s">
        <v>224</v>
      </c>
      <c r="E1197" s="5" t="s">
        <v>7</v>
      </c>
      <c r="F1197" s="5" t="s">
        <v>74</v>
      </c>
      <c r="G1197" s="5" t="s">
        <v>6</v>
      </c>
      <c r="H1197" s="5" t="s">
        <v>16</v>
      </c>
      <c r="I1197" s="360" t="s">
        <v>7984</v>
      </c>
      <c r="K1197" s="5" t="s">
        <v>224</v>
      </c>
      <c r="L1197" s="5" t="s">
        <v>224</v>
      </c>
      <c r="M1197" s="5" t="s">
        <v>824</v>
      </c>
      <c r="N1197" s="5" t="s">
        <v>79</v>
      </c>
      <c r="O1197" s="5" t="s">
        <v>15255</v>
      </c>
      <c r="P1197" s="5" t="s">
        <v>6547</v>
      </c>
      <c r="Q1197" s="5">
        <v>25300698</v>
      </c>
      <c r="R1197" s="5">
        <v>25300698</v>
      </c>
      <c r="S1197" t="s">
        <v>42</v>
      </c>
      <c r="T1197" t="s">
        <v>1423</v>
      </c>
      <c r="U1197" t="s">
        <v>17909</v>
      </c>
      <c r="V1197" t="s">
        <v>3340</v>
      </c>
    </row>
    <row r="1198" spans="1:22" ht="15" x14ac:dyDescent="0.35">
      <c r="A1198" s="5" t="s">
        <v>13518</v>
      </c>
      <c r="B1198" s="344" t="s">
        <v>6922</v>
      </c>
      <c r="C1198" s="5" t="s">
        <v>13519</v>
      </c>
      <c r="D1198" s="5" t="s">
        <v>513</v>
      </c>
      <c r="E1198" s="5" t="s">
        <v>8</v>
      </c>
      <c r="F1198" s="5" t="s">
        <v>42</v>
      </c>
      <c r="G1198" s="5" t="s">
        <v>3124</v>
      </c>
      <c r="H1198" s="5" t="s">
        <v>9</v>
      </c>
      <c r="I1198" s="360" t="s">
        <v>7859</v>
      </c>
      <c r="K1198" s="5" t="s">
        <v>43</v>
      </c>
      <c r="L1198" s="5" t="s">
        <v>11841</v>
      </c>
      <c r="M1198" s="5" t="s">
        <v>249</v>
      </c>
      <c r="N1198" s="5" t="s">
        <v>13519</v>
      </c>
      <c r="O1198" s="5" t="s">
        <v>15255</v>
      </c>
      <c r="P1198" s="5" t="s">
        <v>13689</v>
      </c>
      <c r="Q1198" s="5">
        <v>86519948</v>
      </c>
      <c r="S1198" t="s">
        <v>42</v>
      </c>
      <c r="T1198" t="s">
        <v>2677</v>
      </c>
      <c r="U1198" t="s">
        <v>17910</v>
      </c>
      <c r="V1198" t="s">
        <v>13519</v>
      </c>
    </row>
    <row r="1199" spans="1:22" ht="15" x14ac:dyDescent="0.35">
      <c r="A1199" s="5" t="s">
        <v>10434</v>
      </c>
      <c r="B1199" s="344" t="s">
        <v>10435</v>
      </c>
      <c r="C1199" s="5" t="s">
        <v>10436</v>
      </c>
      <c r="D1199" s="5" t="s">
        <v>513</v>
      </c>
      <c r="E1199" s="5" t="s">
        <v>8</v>
      </c>
      <c r="F1199" s="5" t="s">
        <v>42</v>
      </c>
      <c r="G1199" s="5" t="s">
        <v>3124</v>
      </c>
      <c r="H1199" s="5" t="s">
        <v>7</v>
      </c>
      <c r="I1199" s="360" t="s">
        <v>7857</v>
      </c>
      <c r="K1199" s="5" t="s">
        <v>43</v>
      </c>
      <c r="L1199" s="5" t="s">
        <v>11841</v>
      </c>
      <c r="M1199" s="5" t="s">
        <v>2822</v>
      </c>
      <c r="N1199" s="5" t="s">
        <v>10436</v>
      </c>
      <c r="O1199" s="5" t="s">
        <v>15255</v>
      </c>
      <c r="P1199" s="5" t="s">
        <v>13690</v>
      </c>
      <c r="Q1199" s="5">
        <v>87614292</v>
      </c>
      <c r="S1199" t="s">
        <v>42</v>
      </c>
      <c r="T1199" t="s">
        <v>921</v>
      </c>
      <c r="U1199" t="s">
        <v>17911</v>
      </c>
      <c r="V1199" t="s">
        <v>10436</v>
      </c>
    </row>
    <row r="1200" spans="1:22" ht="15" x14ac:dyDescent="0.35">
      <c r="A1200" s="5" t="s">
        <v>11271</v>
      </c>
      <c r="B1200" s="344" t="s">
        <v>7066</v>
      </c>
      <c r="C1200" s="5" t="s">
        <v>480</v>
      </c>
      <c r="D1200" s="5" t="s">
        <v>513</v>
      </c>
      <c r="E1200" s="5" t="s">
        <v>6</v>
      </c>
      <c r="F1200" s="5" t="s">
        <v>42</v>
      </c>
      <c r="G1200" s="5" t="s">
        <v>10</v>
      </c>
      <c r="H1200" s="5" t="s">
        <v>7</v>
      </c>
      <c r="I1200" s="360" t="s">
        <v>7778</v>
      </c>
      <c r="K1200" s="5" t="s">
        <v>43</v>
      </c>
      <c r="L1200" s="5" t="s">
        <v>14340</v>
      </c>
      <c r="M1200" s="5" t="s">
        <v>1272</v>
      </c>
      <c r="N1200" s="5" t="s">
        <v>480</v>
      </c>
      <c r="O1200" s="5" t="s">
        <v>15255</v>
      </c>
      <c r="P1200" s="5" t="s">
        <v>16315</v>
      </c>
      <c r="Q1200" s="5">
        <v>25463876</v>
      </c>
      <c r="S1200" t="s">
        <v>42</v>
      </c>
      <c r="T1200" t="s">
        <v>2934</v>
      </c>
      <c r="U1200" t="s">
        <v>17912</v>
      </c>
      <c r="V1200" t="s">
        <v>480</v>
      </c>
    </row>
    <row r="1201" spans="1:22" ht="15" x14ac:dyDescent="0.35">
      <c r="A1201" s="5" t="s">
        <v>10437</v>
      </c>
      <c r="B1201" s="344" t="s">
        <v>10438</v>
      </c>
      <c r="C1201" s="5" t="s">
        <v>10439</v>
      </c>
      <c r="D1201" s="5" t="s">
        <v>513</v>
      </c>
      <c r="E1201" s="5" t="s">
        <v>8</v>
      </c>
      <c r="F1201" s="5" t="s">
        <v>42</v>
      </c>
      <c r="G1201" s="5" t="s">
        <v>3124</v>
      </c>
      <c r="H1201" s="5" t="s">
        <v>9</v>
      </c>
      <c r="I1201" s="360" t="s">
        <v>7859</v>
      </c>
      <c r="K1201" s="5" t="s">
        <v>43</v>
      </c>
      <c r="L1201" s="5" t="s">
        <v>11841</v>
      </c>
      <c r="M1201" s="5" t="s">
        <v>249</v>
      </c>
      <c r="N1201" s="5" t="s">
        <v>451</v>
      </c>
      <c r="O1201" s="5" t="s">
        <v>15255</v>
      </c>
      <c r="P1201" s="5" t="s">
        <v>14858</v>
      </c>
      <c r="Q1201" s="5">
        <v>25466131</v>
      </c>
      <c r="S1201" t="s">
        <v>42</v>
      </c>
      <c r="T1201" t="s">
        <v>2635</v>
      </c>
      <c r="U1201" t="s">
        <v>17913</v>
      </c>
      <c r="V1201" t="s">
        <v>10439</v>
      </c>
    </row>
    <row r="1202" spans="1:22" ht="15" x14ac:dyDescent="0.35">
      <c r="A1202" s="5" t="s">
        <v>3120</v>
      </c>
      <c r="B1202" s="344" t="s">
        <v>3121</v>
      </c>
      <c r="C1202" s="5" t="s">
        <v>1262</v>
      </c>
      <c r="D1202" s="5" t="s">
        <v>513</v>
      </c>
      <c r="E1202" s="5" t="s">
        <v>7</v>
      </c>
      <c r="F1202" s="5" t="s">
        <v>42</v>
      </c>
      <c r="G1202" s="5" t="s">
        <v>8</v>
      </c>
      <c r="H1202" s="5" t="s">
        <v>14</v>
      </c>
      <c r="I1202" s="360" t="s">
        <v>7762</v>
      </c>
      <c r="K1202" s="5" t="s">
        <v>43</v>
      </c>
      <c r="L1202" s="5" t="s">
        <v>57</v>
      </c>
      <c r="M1202" s="5" t="s">
        <v>399</v>
      </c>
      <c r="N1202" s="5" t="s">
        <v>1262</v>
      </c>
      <c r="O1202" s="5" t="s">
        <v>15255</v>
      </c>
      <c r="P1202" s="5" t="s">
        <v>15753</v>
      </c>
      <c r="Q1202" s="5">
        <v>25711022</v>
      </c>
      <c r="R1202" s="5">
        <v>25711022</v>
      </c>
      <c r="S1202" t="s">
        <v>42</v>
      </c>
      <c r="T1202" t="s">
        <v>658</v>
      </c>
      <c r="U1202" t="s">
        <v>17914</v>
      </c>
      <c r="V1202" t="s">
        <v>1262</v>
      </c>
    </row>
    <row r="1203" spans="1:22" ht="15" x14ac:dyDescent="0.35">
      <c r="A1203" s="5" t="s">
        <v>3249</v>
      </c>
      <c r="B1203" s="344" t="s">
        <v>3250</v>
      </c>
      <c r="C1203" s="5" t="s">
        <v>409</v>
      </c>
      <c r="D1203" s="5" t="s">
        <v>224</v>
      </c>
      <c r="E1203" s="5" t="s">
        <v>8</v>
      </c>
      <c r="F1203" s="5" t="s">
        <v>74</v>
      </c>
      <c r="G1203" s="5" t="s">
        <v>14</v>
      </c>
      <c r="H1203" s="5" t="s">
        <v>7</v>
      </c>
      <c r="I1203" s="360" t="s">
        <v>8023</v>
      </c>
      <c r="K1203" s="5" t="s">
        <v>224</v>
      </c>
      <c r="L1203" s="5" t="s">
        <v>14419</v>
      </c>
      <c r="M1203" s="5" t="s">
        <v>249</v>
      </c>
      <c r="N1203" s="5" t="s">
        <v>11982</v>
      </c>
      <c r="O1203" s="5" t="s">
        <v>15255</v>
      </c>
      <c r="P1203" s="5" t="s">
        <v>14683</v>
      </c>
      <c r="Q1203" s="5">
        <v>83676336</v>
      </c>
      <c r="S1203" t="s">
        <v>42</v>
      </c>
      <c r="T1203" t="s">
        <v>2852</v>
      </c>
      <c r="U1203" t="s">
        <v>17915</v>
      </c>
      <c r="V1203" t="s">
        <v>409</v>
      </c>
    </row>
    <row r="1204" spans="1:22" ht="15" x14ac:dyDescent="0.35">
      <c r="A1204" s="5" t="s">
        <v>3794</v>
      </c>
      <c r="B1204" s="344" t="s">
        <v>6420</v>
      </c>
      <c r="C1204" s="5" t="s">
        <v>3795</v>
      </c>
      <c r="D1204" s="5" t="s">
        <v>224</v>
      </c>
      <c r="E1204" s="5" t="s">
        <v>8</v>
      </c>
      <c r="F1204" s="5" t="s">
        <v>74</v>
      </c>
      <c r="G1204" s="5" t="s">
        <v>14</v>
      </c>
      <c r="H1204" s="5" t="s">
        <v>7</v>
      </c>
      <c r="I1204" s="360" t="s">
        <v>8023</v>
      </c>
      <c r="K1204" s="5" t="s">
        <v>224</v>
      </c>
      <c r="L1204" s="5" t="s">
        <v>14419</v>
      </c>
      <c r="M1204" s="5" t="s">
        <v>249</v>
      </c>
      <c r="N1204" s="5" t="s">
        <v>3795</v>
      </c>
      <c r="O1204" s="5" t="s">
        <v>15255</v>
      </c>
      <c r="P1204" s="5" t="s">
        <v>15978</v>
      </c>
      <c r="Q1204" s="5">
        <v>25712775</v>
      </c>
      <c r="S1204" t="s">
        <v>42</v>
      </c>
      <c r="T1204" t="s">
        <v>1465</v>
      </c>
      <c r="U1204" t="s">
        <v>17916</v>
      </c>
      <c r="V1204" t="s">
        <v>3795</v>
      </c>
    </row>
    <row r="1205" spans="1:22" ht="15" x14ac:dyDescent="0.35">
      <c r="A1205" s="5" t="s">
        <v>3203</v>
      </c>
      <c r="B1205" s="344" t="s">
        <v>2671</v>
      </c>
      <c r="C1205" s="5" t="s">
        <v>3204</v>
      </c>
      <c r="D1205" s="5" t="s">
        <v>224</v>
      </c>
      <c r="E1205" s="5" t="s">
        <v>12</v>
      </c>
      <c r="F1205" s="5" t="s">
        <v>74</v>
      </c>
      <c r="G1205" s="5" t="s">
        <v>6</v>
      </c>
      <c r="H1205" s="5" t="s">
        <v>20</v>
      </c>
      <c r="I1205" s="360" t="s">
        <v>7985</v>
      </c>
      <c r="K1205" s="5" t="s">
        <v>224</v>
      </c>
      <c r="L1205" s="5" t="s">
        <v>224</v>
      </c>
      <c r="M1205" s="5" t="s">
        <v>3205</v>
      </c>
      <c r="N1205" s="5" t="s">
        <v>11740</v>
      </c>
      <c r="O1205" s="5" t="s">
        <v>15255</v>
      </c>
      <c r="P1205" s="5" t="s">
        <v>13691</v>
      </c>
      <c r="Q1205" s="5">
        <v>25734285</v>
      </c>
      <c r="R1205" s="5">
        <v>25734285</v>
      </c>
      <c r="S1205" t="s">
        <v>42</v>
      </c>
      <c r="T1205" t="s">
        <v>3202</v>
      </c>
      <c r="U1205" t="s">
        <v>17917</v>
      </c>
      <c r="V1205" t="s">
        <v>3204</v>
      </c>
    </row>
    <row r="1206" spans="1:22" ht="15" x14ac:dyDescent="0.35">
      <c r="A1206" s="5" t="s">
        <v>3402</v>
      </c>
      <c r="B1206" s="344" t="s">
        <v>1289</v>
      </c>
      <c r="C1206" s="5" t="s">
        <v>3403</v>
      </c>
      <c r="D1206" s="5" t="s">
        <v>224</v>
      </c>
      <c r="E1206" s="5" t="s">
        <v>10</v>
      </c>
      <c r="F1206" s="5" t="s">
        <v>74</v>
      </c>
      <c r="G1206" s="5" t="s">
        <v>7</v>
      </c>
      <c r="H1206" s="5" t="s">
        <v>10</v>
      </c>
      <c r="I1206" s="360" t="s">
        <v>7990</v>
      </c>
      <c r="K1206" s="5" t="s">
        <v>224</v>
      </c>
      <c r="L1206" s="5" t="s">
        <v>2886</v>
      </c>
      <c r="M1206" s="5" t="s">
        <v>15250</v>
      </c>
      <c r="N1206" s="5" t="s">
        <v>11601</v>
      </c>
      <c r="O1206" s="5" t="s">
        <v>15255</v>
      </c>
      <c r="P1206" s="5" t="s">
        <v>11608</v>
      </c>
      <c r="Q1206" s="5">
        <v>25746669</v>
      </c>
      <c r="R1206" s="5">
        <v>25746669</v>
      </c>
      <c r="S1206" t="s">
        <v>42</v>
      </c>
      <c r="T1206" t="s">
        <v>1858</v>
      </c>
      <c r="U1206" t="s">
        <v>17918</v>
      </c>
      <c r="V1206" t="s">
        <v>3403</v>
      </c>
    </row>
    <row r="1207" spans="1:22" ht="15" x14ac:dyDescent="0.35">
      <c r="A1207" s="5" t="s">
        <v>3812</v>
      </c>
      <c r="B1207" s="344" t="s">
        <v>2053</v>
      </c>
      <c r="C1207" s="5" t="s">
        <v>3153</v>
      </c>
      <c r="D1207" s="5" t="s">
        <v>224</v>
      </c>
      <c r="E1207" s="5" t="s">
        <v>11</v>
      </c>
      <c r="F1207" s="5" t="s">
        <v>74</v>
      </c>
      <c r="G1207" s="5" t="s">
        <v>8</v>
      </c>
      <c r="H1207" s="5" t="s">
        <v>11</v>
      </c>
      <c r="I1207" s="360" t="s">
        <v>7996</v>
      </c>
      <c r="K1207" s="5" t="s">
        <v>224</v>
      </c>
      <c r="L1207" s="5" t="s">
        <v>225</v>
      </c>
      <c r="M1207" s="5" t="s">
        <v>15235</v>
      </c>
      <c r="N1207" s="5" t="s">
        <v>3153</v>
      </c>
      <c r="O1207" s="5" t="s">
        <v>15255</v>
      </c>
      <c r="P1207" s="5" t="s">
        <v>3813</v>
      </c>
      <c r="Q1207" s="5">
        <v>22791591</v>
      </c>
      <c r="R1207" s="5">
        <v>22783258</v>
      </c>
      <c r="S1207" t="s">
        <v>42</v>
      </c>
      <c r="T1207" t="s">
        <v>2798</v>
      </c>
      <c r="U1207" t="s">
        <v>17919</v>
      </c>
      <c r="V1207" t="s">
        <v>3153</v>
      </c>
    </row>
    <row r="1208" spans="1:22" ht="15" x14ac:dyDescent="0.35">
      <c r="A1208" s="5" t="s">
        <v>5961</v>
      </c>
      <c r="B1208" s="344" t="s">
        <v>2812</v>
      </c>
      <c r="C1208" s="5" t="s">
        <v>2991</v>
      </c>
      <c r="D1208" s="5" t="s">
        <v>224</v>
      </c>
      <c r="E1208" s="5" t="s">
        <v>10</v>
      </c>
      <c r="F1208" s="5" t="s">
        <v>74</v>
      </c>
      <c r="G1208" s="5" t="s">
        <v>7</v>
      </c>
      <c r="H1208" s="5" t="s">
        <v>10</v>
      </c>
      <c r="I1208" s="360" t="s">
        <v>7990</v>
      </c>
      <c r="K1208" s="5" t="s">
        <v>224</v>
      </c>
      <c r="L1208" s="5" t="s">
        <v>2886</v>
      </c>
      <c r="M1208" s="5" t="s">
        <v>15250</v>
      </c>
      <c r="N1208" s="5" t="s">
        <v>2991</v>
      </c>
      <c r="O1208" s="5" t="s">
        <v>15255</v>
      </c>
      <c r="P1208" s="5" t="s">
        <v>9427</v>
      </c>
      <c r="Q1208" s="5">
        <v>25746552</v>
      </c>
      <c r="R1208" s="5">
        <v>25746552</v>
      </c>
      <c r="S1208" t="s">
        <v>42</v>
      </c>
      <c r="T1208" t="s">
        <v>6961</v>
      </c>
      <c r="U1208" t="s">
        <v>17920</v>
      </c>
      <c r="V1208" t="s">
        <v>2991</v>
      </c>
    </row>
    <row r="1209" spans="1:22" ht="15" x14ac:dyDescent="0.35">
      <c r="A1209" s="5" t="s">
        <v>3382</v>
      </c>
      <c r="B1209" s="344" t="s">
        <v>1290</v>
      </c>
      <c r="C1209" s="5" t="s">
        <v>3383</v>
      </c>
      <c r="D1209" s="5" t="s">
        <v>224</v>
      </c>
      <c r="E1209" s="5" t="s">
        <v>10</v>
      </c>
      <c r="F1209" s="5" t="s">
        <v>74</v>
      </c>
      <c r="G1209" s="5" t="s">
        <v>7</v>
      </c>
      <c r="H1209" s="362" t="s">
        <v>11</v>
      </c>
      <c r="I1209" s="360" t="s">
        <v>15225</v>
      </c>
      <c r="K1209" s="5" t="s">
        <v>224</v>
      </c>
      <c r="L1209" s="5" t="s">
        <v>2886</v>
      </c>
      <c r="M1209" s="219" t="s">
        <v>11602</v>
      </c>
      <c r="N1209" s="5" t="s">
        <v>11602</v>
      </c>
      <c r="O1209" s="5" t="s">
        <v>15255</v>
      </c>
      <c r="P1209" s="5" t="s">
        <v>13067</v>
      </c>
      <c r="Q1209" s="5">
        <v>25742433</v>
      </c>
      <c r="R1209" s="5">
        <v>88167547</v>
      </c>
      <c r="S1209" t="s">
        <v>42</v>
      </c>
      <c r="T1209" t="s">
        <v>1920</v>
      </c>
      <c r="U1209" t="s">
        <v>17921</v>
      </c>
      <c r="V1209" t="s">
        <v>3383</v>
      </c>
    </row>
    <row r="1210" spans="1:22" ht="15" x14ac:dyDescent="0.35">
      <c r="A1210" s="5" t="s">
        <v>7597</v>
      </c>
      <c r="B1210" s="344" t="s">
        <v>7598</v>
      </c>
      <c r="C1210" s="5" t="s">
        <v>3107</v>
      </c>
      <c r="D1210" s="5" t="s">
        <v>224</v>
      </c>
      <c r="E1210" s="5" t="s">
        <v>9</v>
      </c>
      <c r="F1210" s="5" t="s">
        <v>74</v>
      </c>
      <c r="G1210" s="5" t="s">
        <v>11</v>
      </c>
      <c r="H1210" s="5" t="s">
        <v>6</v>
      </c>
      <c r="I1210" s="360" t="s">
        <v>8014</v>
      </c>
      <c r="K1210" s="5" t="s">
        <v>224</v>
      </c>
      <c r="L1210" s="5" t="s">
        <v>14421</v>
      </c>
      <c r="M1210" s="5" t="s">
        <v>11599</v>
      </c>
      <c r="N1210" s="5" t="s">
        <v>3107</v>
      </c>
      <c r="O1210" s="5" t="s">
        <v>15255</v>
      </c>
      <c r="P1210" s="5" t="s">
        <v>15802</v>
      </c>
      <c r="Q1210" s="5">
        <v>86377105</v>
      </c>
      <c r="R1210" s="5">
        <v>89260855</v>
      </c>
      <c r="S1210" t="s">
        <v>42</v>
      </c>
      <c r="T1210" t="s">
        <v>1157</v>
      </c>
      <c r="U1210" t="s">
        <v>17922</v>
      </c>
      <c r="V1210" t="s">
        <v>3107</v>
      </c>
    </row>
    <row r="1211" spans="1:22" ht="15" x14ac:dyDescent="0.35">
      <c r="A1211" s="5" t="s">
        <v>3103</v>
      </c>
      <c r="B1211" s="344" t="s">
        <v>3105</v>
      </c>
      <c r="C1211" s="5" t="s">
        <v>3104</v>
      </c>
      <c r="D1211" s="5" t="s">
        <v>513</v>
      </c>
      <c r="E1211" s="5" t="s">
        <v>6</v>
      </c>
      <c r="F1211" s="5" t="s">
        <v>42</v>
      </c>
      <c r="G1211" s="5" t="s">
        <v>10</v>
      </c>
      <c r="H1211" s="5" t="s">
        <v>8</v>
      </c>
      <c r="I1211" s="360" t="s">
        <v>7779</v>
      </c>
      <c r="K1211" s="5" t="s">
        <v>43</v>
      </c>
      <c r="L1211" s="5" t="s">
        <v>14340</v>
      </c>
      <c r="M1211" s="5" t="s">
        <v>207</v>
      </c>
      <c r="N1211" s="5" t="s">
        <v>3104</v>
      </c>
      <c r="O1211" s="5" t="s">
        <v>15255</v>
      </c>
      <c r="P1211" s="5" t="s">
        <v>13071</v>
      </c>
      <c r="Q1211" s="5">
        <v>25464383</v>
      </c>
      <c r="R1211" s="5">
        <v>25464383</v>
      </c>
      <c r="S1211" t="s">
        <v>42</v>
      </c>
      <c r="T1211" t="s">
        <v>3102</v>
      </c>
      <c r="U1211" t="s">
        <v>17923</v>
      </c>
      <c r="V1211" t="s">
        <v>3104</v>
      </c>
    </row>
    <row r="1212" spans="1:22" ht="15" x14ac:dyDescent="0.35">
      <c r="A1212" s="5" t="s">
        <v>3225</v>
      </c>
      <c r="B1212" s="344" t="s">
        <v>1219</v>
      </c>
      <c r="C1212" s="5" t="s">
        <v>3226</v>
      </c>
      <c r="D1212" s="5" t="s">
        <v>224</v>
      </c>
      <c r="E1212" s="5" t="s">
        <v>7</v>
      </c>
      <c r="F1212" s="5" t="s">
        <v>74</v>
      </c>
      <c r="G1212" s="5" t="s">
        <v>6</v>
      </c>
      <c r="H1212" s="5" t="s">
        <v>15</v>
      </c>
      <c r="I1212" s="360" t="s">
        <v>7983</v>
      </c>
      <c r="K1212" s="5" t="s">
        <v>224</v>
      </c>
      <c r="L1212" s="5" t="s">
        <v>224</v>
      </c>
      <c r="M1212" s="5" t="s">
        <v>15235</v>
      </c>
      <c r="N1212" s="5" t="s">
        <v>11585</v>
      </c>
      <c r="O1212" s="5" t="s">
        <v>15255</v>
      </c>
      <c r="P1212" s="5" t="s">
        <v>10123</v>
      </c>
      <c r="Q1212" s="5">
        <v>25518602</v>
      </c>
      <c r="R1212" s="5">
        <v>25518602</v>
      </c>
      <c r="S1212" t="s">
        <v>42</v>
      </c>
      <c r="T1212" t="s">
        <v>3224</v>
      </c>
      <c r="U1212" t="s">
        <v>17924</v>
      </c>
      <c r="V1212" t="s">
        <v>3226</v>
      </c>
    </row>
    <row r="1213" spans="1:22" ht="15" x14ac:dyDescent="0.35">
      <c r="A1213" s="5" t="s">
        <v>3384</v>
      </c>
      <c r="B1213" s="344" t="s">
        <v>1294</v>
      </c>
      <c r="C1213" s="5" t="s">
        <v>3385</v>
      </c>
      <c r="D1213" s="5" t="s">
        <v>224</v>
      </c>
      <c r="E1213" s="5" t="s">
        <v>14</v>
      </c>
      <c r="F1213" s="5" t="s">
        <v>74</v>
      </c>
      <c r="G1213" s="5" t="s">
        <v>7</v>
      </c>
      <c r="H1213" s="5" t="s">
        <v>9</v>
      </c>
      <c r="I1213" s="360" t="s">
        <v>7989</v>
      </c>
      <c r="K1213" s="5" t="s">
        <v>224</v>
      </c>
      <c r="L1213" s="5" t="s">
        <v>2886</v>
      </c>
      <c r="M1213" s="5" t="s">
        <v>11603</v>
      </c>
      <c r="N1213" s="5" t="s">
        <v>11603</v>
      </c>
      <c r="O1213" s="5" t="s">
        <v>15255</v>
      </c>
      <c r="P1213" s="5" t="s">
        <v>14423</v>
      </c>
      <c r="Q1213" s="5">
        <v>25771007</v>
      </c>
      <c r="S1213" t="s">
        <v>42</v>
      </c>
      <c r="T1213" t="s">
        <v>2001</v>
      </c>
      <c r="U1213" t="s">
        <v>17925</v>
      </c>
      <c r="V1213" t="s">
        <v>3385</v>
      </c>
    </row>
    <row r="1214" spans="1:22" ht="15" x14ac:dyDescent="0.35">
      <c r="A1214" s="5" t="s">
        <v>5747</v>
      </c>
      <c r="B1214" s="344" t="s">
        <v>340</v>
      </c>
      <c r="C1214" s="5" t="s">
        <v>5748</v>
      </c>
      <c r="D1214" s="5" t="s">
        <v>224</v>
      </c>
      <c r="E1214" s="5" t="s">
        <v>8</v>
      </c>
      <c r="F1214" s="5" t="s">
        <v>74</v>
      </c>
      <c r="G1214" s="5" t="s">
        <v>14</v>
      </c>
      <c r="H1214" s="5" t="s">
        <v>6</v>
      </c>
      <c r="I1214" s="360" t="s">
        <v>8022</v>
      </c>
      <c r="K1214" s="5" t="s">
        <v>224</v>
      </c>
      <c r="L1214" s="5" t="s">
        <v>14419</v>
      </c>
      <c r="M1214" s="5" t="s">
        <v>15248</v>
      </c>
      <c r="N1214" s="5" t="s">
        <v>11672</v>
      </c>
      <c r="O1214" s="5" t="s">
        <v>15255</v>
      </c>
      <c r="P1214" s="5" t="s">
        <v>15614</v>
      </c>
      <c r="Q1214" s="5">
        <v>25738534</v>
      </c>
      <c r="R1214" s="5">
        <v>25738534</v>
      </c>
      <c r="S1214" t="s">
        <v>42</v>
      </c>
      <c r="T1214" t="s">
        <v>5746</v>
      </c>
      <c r="U1214" t="s">
        <v>17926</v>
      </c>
      <c r="V1214" t="s">
        <v>5748</v>
      </c>
    </row>
    <row r="1215" spans="1:22" ht="15" x14ac:dyDescent="0.35">
      <c r="A1215" s="5" t="s">
        <v>11272</v>
      </c>
      <c r="B1215" s="344" t="s">
        <v>11273</v>
      </c>
      <c r="C1215" s="5" t="s">
        <v>3107</v>
      </c>
      <c r="D1215" s="5" t="s">
        <v>513</v>
      </c>
      <c r="E1215" s="5" t="s">
        <v>6</v>
      </c>
      <c r="F1215" s="5" t="s">
        <v>42</v>
      </c>
      <c r="G1215" s="5" t="s">
        <v>10</v>
      </c>
      <c r="H1215" s="5" t="s">
        <v>6</v>
      </c>
      <c r="I1215" s="360" t="s">
        <v>7777</v>
      </c>
      <c r="K1215" s="5" t="s">
        <v>43</v>
      </c>
      <c r="L1215" s="5" t="s">
        <v>14340</v>
      </c>
      <c r="M1215" s="5" t="s">
        <v>1137</v>
      </c>
      <c r="N1215" s="5" t="s">
        <v>3107</v>
      </c>
      <c r="O1215" s="5" t="s">
        <v>15255</v>
      </c>
      <c r="P1215" s="5" t="s">
        <v>16316</v>
      </c>
      <c r="Q1215" s="5">
        <v>25464300</v>
      </c>
      <c r="S1215" t="s">
        <v>42</v>
      </c>
      <c r="T1215" t="s">
        <v>3106</v>
      </c>
      <c r="U1215" t="s">
        <v>17927</v>
      </c>
      <c r="V1215" t="s">
        <v>3107</v>
      </c>
    </row>
    <row r="1216" spans="1:22" ht="15" x14ac:dyDescent="0.35">
      <c r="A1216" s="5" t="s">
        <v>11393</v>
      </c>
      <c r="B1216" s="344" t="s">
        <v>9669</v>
      </c>
      <c r="C1216" s="5" t="s">
        <v>11394</v>
      </c>
      <c r="D1216" s="5" t="s">
        <v>224</v>
      </c>
      <c r="E1216" s="5" t="s">
        <v>9</v>
      </c>
      <c r="F1216" s="5" t="s">
        <v>74</v>
      </c>
      <c r="G1216" s="5" t="s">
        <v>12</v>
      </c>
      <c r="H1216" s="5" t="s">
        <v>8</v>
      </c>
      <c r="I1216" s="360" t="s">
        <v>8019</v>
      </c>
      <c r="K1216" s="5" t="s">
        <v>224</v>
      </c>
      <c r="L1216" s="5" t="s">
        <v>14422</v>
      </c>
      <c r="M1216" s="5" t="s">
        <v>11834</v>
      </c>
      <c r="N1216" s="5" t="s">
        <v>12314</v>
      </c>
      <c r="O1216" s="5" t="s">
        <v>15255</v>
      </c>
      <c r="P1216" s="5" t="s">
        <v>13098</v>
      </c>
      <c r="Q1216" s="5">
        <v>22005362</v>
      </c>
      <c r="S1216" t="s">
        <v>42</v>
      </c>
      <c r="T1216" t="s">
        <v>1301</v>
      </c>
      <c r="U1216" t="s">
        <v>17928</v>
      </c>
      <c r="V1216" t="s">
        <v>11394</v>
      </c>
    </row>
    <row r="1217" spans="1:22" ht="15" x14ac:dyDescent="0.35">
      <c r="A1217" s="5" t="s">
        <v>3293</v>
      </c>
      <c r="B1217" s="344" t="s">
        <v>1258</v>
      </c>
      <c r="C1217" s="5" t="s">
        <v>3294</v>
      </c>
      <c r="D1217" s="5" t="s">
        <v>224</v>
      </c>
      <c r="E1217" s="5" t="s">
        <v>8</v>
      </c>
      <c r="F1217" s="5" t="s">
        <v>74</v>
      </c>
      <c r="G1217" s="5" t="s">
        <v>14</v>
      </c>
      <c r="H1217" s="5" t="s">
        <v>6</v>
      </c>
      <c r="I1217" s="360" t="s">
        <v>8022</v>
      </c>
      <c r="K1217" s="5" t="s">
        <v>224</v>
      </c>
      <c r="L1217" s="5" t="s">
        <v>14419</v>
      </c>
      <c r="M1217" s="5" t="s">
        <v>15248</v>
      </c>
      <c r="N1217" s="5" t="s">
        <v>9997</v>
      </c>
      <c r="O1217" s="5" t="s">
        <v>15255</v>
      </c>
      <c r="P1217" s="5" t="s">
        <v>13068</v>
      </c>
      <c r="Q1217" s="5">
        <v>25910522</v>
      </c>
      <c r="R1217" s="5">
        <v>25517258</v>
      </c>
      <c r="S1217" t="s">
        <v>42</v>
      </c>
      <c r="T1217" t="s">
        <v>2017</v>
      </c>
      <c r="U1217" t="s">
        <v>17929</v>
      </c>
      <c r="V1217" t="s">
        <v>3294</v>
      </c>
    </row>
    <row r="1218" spans="1:22" ht="15" x14ac:dyDescent="0.35">
      <c r="A1218" s="5" t="s">
        <v>3300</v>
      </c>
      <c r="B1218" s="344" t="s">
        <v>1271</v>
      </c>
      <c r="C1218" s="5" t="s">
        <v>3301</v>
      </c>
      <c r="D1218" s="5" t="s">
        <v>224</v>
      </c>
      <c r="E1218" s="5" t="s">
        <v>9</v>
      </c>
      <c r="F1218" s="5" t="s">
        <v>74</v>
      </c>
      <c r="G1218" s="5" t="s">
        <v>11</v>
      </c>
      <c r="H1218" s="5" t="s">
        <v>8</v>
      </c>
      <c r="I1218" s="360" t="s">
        <v>8016</v>
      </c>
      <c r="K1218" s="5" t="s">
        <v>224</v>
      </c>
      <c r="L1218" s="5" t="s">
        <v>14421</v>
      </c>
      <c r="M1218" s="5" t="s">
        <v>11597</v>
      </c>
      <c r="N1218" s="5" t="s">
        <v>11597</v>
      </c>
      <c r="O1218" s="5" t="s">
        <v>15255</v>
      </c>
      <c r="P1218" s="5" t="s">
        <v>13692</v>
      </c>
      <c r="Q1218" s="5">
        <v>25341664</v>
      </c>
      <c r="R1218" s="5">
        <v>25341664</v>
      </c>
      <c r="S1218" t="s">
        <v>42</v>
      </c>
      <c r="T1218" t="s">
        <v>6848</v>
      </c>
      <c r="U1218" t="s">
        <v>17930</v>
      </c>
      <c r="V1218" t="s">
        <v>3301</v>
      </c>
    </row>
    <row r="1219" spans="1:22" ht="15" x14ac:dyDescent="0.35">
      <c r="A1219" s="5" t="s">
        <v>3251</v>
      </c>
      <c r="B1219" s="344" t="s">
        <v>3252</v>
      </c>
      <c r="C1219" s="5" t="s">
        <v>679</v>
      </c>
      <c r="D1219" s="5" t="s">
        <v>224</v>
      </c>
      <c r="E1219" s="5" t="s">
        <v>8</v>
      </c>
      <c r="F1219" s="5" t="s">
        <v>74</v>
      </c>
      <c r="G1219" s="5" t="s">
        <v>14</v>
      </c>
      <c r="H1219" s="5" t="s">
        <v>9</v>
      </c>
      <c r="I1219" s="360" t="s">
        <v>8025</v>
      </c>
      <c r="K1219" s="5" t="s">
        <v>224</v>
      </c>
      <c r="L1219" s="5" t="s">
        <v>14419</v>
      </c>
      <c r="M1219" s="5" t="s">
        <v>585</v>
      </c>
      <c r="N1219" s="5" t="s">
        <v>679</v>
      </c>
      <c r="O1219" s="5" t="s">
        <v>15255</v>
      </c>
      <c r="P1219" s="5" t="s">
        <v>14643</v>
      </c>
      <c r="Q1219" s="5">
        <v>25481951</v>
      </c>
      <c r="R1219" s="5">
        <v>25481951</v>
      </c>
      <c r="S1219" t="s">
        <v>42</v>
      </c>
      <c r="T1219" t="s">
        <v>2864</v>
      </c>
      <c r="U1219" t="s">
        <v>17931</v>
      </c>
      <c r="V1219" t="s">
        <v>679</v>
      </c>
    </row>
    <row r="1220" spans="1:22" ht="15" x14ac:dyDescent="0.35">
      <c r="A1220" s="5" t="s">
        <v>3160</v>
      </c>
      <c r="B1220" s="344" t="s">
        <v>3161</v>
      </c>
      <c r="C1220" s="5" t="s">
        <v>1811</v>
      </c>
      <c r="D1220" s="5" t="s">
        <v>513</v>
      </c>
      <c r="E1220" s="5" t="s">
        <v>8</v>
      </c>
      <c r="F1220" s="5" t="s">
        <v>42</v>
      </c>
      <c r="G1220" s="5" t="s">
        <v>3124</v>
      </c>
      <c r="H1220" s="5" t="s">
        <v>6</v>
      </c>
      <c r="I1220" s="360" t="s">
        <v>7856</v>
      </c>
      <c r="K1220" s="5" t="s">
        <v>43</v>
      </c>
      <c r="L1220" s="5" t="s">
        <v>11841</v>
      </c>
      <c r="M1220" s="5" t="s">
        <v>985</v>
      </c>
      <c r="N1220" s="5" t="s">
        <v>1811</v>
      </c>
      <c r="O1220" s="5" t="s">
        <v>15255</v>
      </c>
      <c r="P1220" s="5" t="s">
        <v>10064</v>
      </c>
      <c r="Q1220" s="5">
        <v>25466152</v>
      </c>
      <c r="R1220" s="5">
        <v>25466152</v>
      </c>
      <c r="S1220" t="s">
        <v>42</v>
      </c>
      <c r="T1220" t="s">
        <v>3159</v>
      </c>
      <c r="U1220" t="s">
        <v>17932</v>
      </c>
      <c r="V1220" t="s">
        <v>1811</v>
      </c>
    </row>
    <row r="1221" spans="1:22" ht="15" x14ac:dyDescent="0.35">
      <c r="A1221" s="5" t="s">
        <v>3428</v>
      </c>
      <c r="B1221" s="344" t="s">
        <v>861</v>
      </c>
      <c r="C1221" s="5" t="s">
        <v>611</v>
      </c>
      <c r="D1221" s="5" t="s">
        <v>224</v>
      </c>
      <c r="E1221" s="5" t="s">
        <v>11</v>
      </c>
      <c r="F1221" s="5" t="s">
        <v>74</v>
      </c>
      <c r="G1221" s="5" t="s">
        <v>8</v>
      </c>
      <c r="H1221" s="5" t="s">
        <v>9</v>
      </c>
      <c r="I1221" s="360" t="s">
        <v>7994</v>
      </c>
      <c r="K1221" s="5" t="s">
        <v>224</v>
      </c>
      <c r="L1221" s="5" t="s">
        <v>225</v>
      </c>
      <c r="M1221" s="5" t="s">
        <v>153</v>
      </c>
      <c r="N1221" s="5" t="s">
        <v>611</v>
      </c>
      <c r="O1221" s="5" t="s">
        <v>15255</v>
      </c>
      <c r="P1221" s="5" t="s">
        <v>13242</v>
      </c>
      <c r="Q1221" s="5">
        <v>22784622</v>
      </c>
      <c r="R1221" s="5">
        <v>22784689</v>
      </c>
      <c r="S1221" t="s">
        <v>42</v>
      </c>
      <c r="T1221" t="s">
        <v>2072</v>
      </c>
      <c r="U1221" t="s">
        <v>17933</v>
      </c>
      <c r="V1221" t="s">
        <v>611</v>
      </c>
    </row>
    <row r="1222" spans="1:22" ht="15" x14ac:dyDescent="0.35">
      <c r="A1222" s="5" t="s">
        <v>3253</v>
      </c>
      <c r="B1222" s="344" t="s">
        <v>2209</v>
      </c>
      <c r="C1222" s="5" t="s">
        <v>3254</v>
      </c>
      <c r="D1222" s="5" t="s">
        <v>224</v>
      </c>
      <c r="E1222" s="5" t="s">
        <v>8</v>
      </c>
      <c r="F1222" s="5" t="s">
        <v>74</v>
      </c>
      <c r="G1222" s="5" t="s">
        <v>14</v>
      </c>
      <c r="H1222" s="5" t="s">
        <v>6</v>
      </c>
      <c r="I1222" s="360" t="s">
        <v>8022</v>
      </c>
      <c r="K1222" s="5" t="s">
        <v>224</v>
      </c>
      <c r="L1222" s="5" t="s">
        <v>14419</v>
      </c>
      <c r="M1222" s="5" t="s">
        <v>15248</v>
      </c>
      <c r="N1222" s="5" t="s">
        <v>3254</v>
      </c>
      <c r="O1222" s="5" t="s">
        <v>15255</v>
      </c>
      <c r="P1222" s="5" t="s">
        <v>9426</v>
      </c>
      <c r="Q1222" s="5">
        <v>25720057</v>
      </c>
      <c r="R1222" s="5">
        <v>25720057</v>
      </c>
      <c r="S1222" t="s">
        <v>42</v>
      </c>
      <c r="T1222" t="s">
        <v>6652</v>
      </c>
      <c r="U1222" t="s">
        <v>17934</v>
      </c>
      <c r="V1222" t="s">
        <v>3254</v>
      </c>
    </row>
    <row r="1223" spans="1:22" ht="15" x14ac:dyDescent="0.35">
      <c r="A1223" s="5" t="s">
        <v>10440</v>
      </c>
      <c r="B1223" s="344" t="s">
        <v>10441</v>
      </c>
      <c r="C1223" s="5" t="s">
        <v>10442</v>
      </c>
      <c r="D1223" s="5" t="s">
        <v>513</v>
      </c>
      <c r="E1223" s="5" t="s">
        <v>6</v>
      </c>
      <c r="F1223" s="5" t="s">
        <v>134</v>
      </c>
      <c r="G1223" s="5" t="s">
        <v>11</v>
      </c>
      <c r="H1223" s="5" t="s">
        <v>8</v>
      </c>
      <c r="I1223" s="360" t="s">
        <v>8171</v>
      </c>
      <c r="K1223" s="5" t="s">
        <v>135</v>
      </c>
      <c r="L1223" s="5" t="s">
        <v>1259</v>
      </c>
      <c r="M1223" s="5" t="s">
        <v>11482</v>
      </c>
      <c r="N1223" s="5" t="s">
        <v>10442</v>
      </c>
      <c r="O1223" s="5" t="s">
        <v>15255</v>
      </c>
      <c r="P1223" s="5" t="s">
        <v>16250</v>
      </c>
      <c r="Q1223" s="5">
        <v>89891206</v>
      </c>
      <c r="S1223" t="s">
        <v>42</v>
      </c>
      <c r="T1223" t="s">
        <v>3108</v>
      </c>
      <c r="U1223" t="s">
        <v>17935</v>
      </c>
      <c r="V1223" t="s">
        <v>10442</v>
      </c>
    </row>
    <row r="1224" spans="1:22" ht="15" x14ac:dyDescent="0.35">
      <c r="A1224" s="5" t="s">
        <v>3397</v>
      </c>
      <c r="B1224" s="344" t="s">
        <v>1298</v>
      </c>
      <c r="C1224" s="5" t="s">
        <v>3398</v>
      </c>
      <c r="D1224" s="5" t="s">
        <v>224</v>
      </c>
      <c r="E1224" s="5" t="s">
        <v>10</v>
      </c>
      <c r="F1224" s="5" t="s">
        <v>74</v>
      </c>
      <c r="G1224" s="5" t="s">
        <v>11</v>
      </c>
      <c r="H1224" s="5" t="s">
        <v>7</v>
      </c>
      <c r="I1224" s="360" t="s">
        <v>8015</v>
      </c>
      <c r="K1224" s="5" t="s">
        <v>224</v>
      </c>
      <c r="L1224" s="5" t="s">
        <v>14421</v>
      </c>
      <c r="M1224" s="5" t="s">
        <v>11604</v>
      </c>
      <c r="N1224" s="5" t="s">
        <v>11604</v>
      </c>
      <c r="O1224" s="5" t="s">
        <v>15255</v>
      </c>
      <c r="P1224" s="5" t="s">
        <v>13704</v>
      </c>
      <c r="Q1224" s="5">
        <v>25348308</v>
      </c>
      <c r="R1224" s="5">
        <v>25348308</v>
      </c>
      <c r="S1224" t="s">
        <v>42</v>
      </c>
      <c r="T1224" t="s">
        <v>1083</v>
      </c>
      <c r="U1224" t="s">
        <v>17936</v>
      </c>
      <c r="V1224" t="s">
        <v>3398</v>
      </c>
    </row>
    <row r="1225" spans="1:22" ht="15" x14ac:dyDescent="0.35">
      <c r="A1225" s="5" t="s">
        <v>3211</v>
      </c>
      <c r="B1225" s="344" t="s">
        <v>2488</v>
      </c>
      <c r="C1225" s="5" t="s">
        <v>1262</v>
      </c>
      <c r="D1225" s="5" t="s">
        <v>224</v>
      </c>
      <c r="E1225" s="5" t="s">
        <v>12</v>
      </c>
      <c r="F1225" s="5" t="s">
        <v>74</v>
      </c>
      <c r="G1225" s="5" t="s">
        <v>6</v>
      </c>
      <c r="H1225" s="5" t="s">
        <v>12</v>
      </c>
      <c r="I1225" s="360" t="s">
        <v>7981</v>
      </c>
      <c r="K1225" s="5" t="s">
        <v>224</v>
      </c>
      <c r="L1225" s="5" t="s">
        <v>224</v>
      </c>
      <c r="M1225" s="5" t="s">
        <v>414</v>
      </c>
      <c r="N1225" s="5" t="s">
        <v>1262</v>
      </c>
      <c r="O1225" s="5" t="s">
        <v>15255</v>
      </c>
      <c r="P1225" s="5" t="s">
        <v>13693</v>
      </c>
      <c r="Q1225" s="5">
        <v>25489152</v>
      </c>
      <c r="R1225" s="5">
        <v>87015165</v>
      </c>
      <c r="S1225" t="s">
        <v>42</v>
      </c>
      <c r="T1225" t="s">
        <v>3210</v>
      </c>
      <c r="U1225" t="s">
        <v>17937</v>
      </c>
      <c r="V1225" t="s">
        <v>1262</v>
      </c>
    </row>
    <row r="1226" spans="1:22" ht="15" x14ac:dyDescent="0.35">
      <c r="A1226" s="5" t="s">
        <v>11268</v>
      </c>
      <c r="B1226" s="344" t="s">
        <v>11269</v>
      </c>
      <c r="C1226" s="5" t="s">
        <v>11270</v>
      </c>
      <c r="D1226" s="5" t="s">
        <v>513</v>
      </c>
      <c r="E1226" s="5" t="s">
        <v>8</v>
      </c>
      <c r="F1226" s="5" t="s">
        <v>42</v>
      </c>
      <c r="G1226" s="5" t="s">
        <v>3124</v>
      </c>
      <c r="H1226" s="5" t="s">
        <v>8</v>
      </c>
      <c r="I1226" s="360" t="s">
        <v>7858</v>
      </c>
      <c r="K1226" s="5" t="s">
        <v>43</v>
      </c>
      <c r="L1226" s="5" t="s">
        <v>11841</v>
      </c>
      <c r="M1226" s="5" t="s">
        <v>424</v>
      </c>
      <c r="N1226" s="5" t="s">
        <v>11270</v>
      </c>
      <c r="O1226" s="5" t="s">
        <v>15255</v>
      </c>
      <c r="P1226" s="5" t="s">
        <v>16314</v>
      </c>
      <c r="Q1226" s="5">
        <v>22005570</v>
      </c>
      <c r="R1226" s="5">
        <v>22005570</v>
      </c>
      <c r="S1226" t="s">
        <v>42</v>
      </c>
      <c r="T1226" t="s">
        <v>851</v>
      </c>
      <c r="U1226" t="s">
        <v>17938</v>
      </c>
      <c r="V1226" t="s">
        <v>11270</v>
      </c>
    </row>
    <row r="1227" spans="1:22" ht="15" x14ac:dyDescent="0.35">
      <c r="A1227" s="5" t="s">
        <v>3338</v>
      </c>
      <c r="B1227" s="344" t="s">
        <v>1273</v>
      </c>
      <c r="C1227" s="5" t="s">
        <v>129</v>
      </c>
      <c r="D1227" s="5" t="s">
        <v>224</v>
      </c>
      <c r="E1227" s="5" t="s">
        <v>9</v>
      </c>
      <c r="F1227" s="5" t="s">
        <v>74</v>
      </c>
      <c r="G1227" s="5" t="s">
        <v>12</v>
      </c>
      <c r="H1227" s="5" t="s">
        <v>9</v>
      </c>
      <c r="I1227" s="360" t="s">
        <v>8020</v>
      </c>
      <c r="K1227" s="5" t="s">
        <v>224</v>
      </c>
      <c r="L1227" s="5" t="s">
        <v>14422</v>
      </c>
      <c r="M1227" s="5" t="s">
        <v>129</v>
      </c>
      <c r="N1227" s="5" t="s">
        <v>129</v>
      </c>
      <c r="O1227" s="5" t="s">
        <v>15255</v>
      </c>
      <c r="P1227" s="5" t="s">
        <v>8580</v>
      </c>
      <c r="Q1227" s="5">
        <v>25367059</v>
      </c>
      <c r="R1227" s="5">
        <v>25367059</v>
      </c>
      <c r="S1227" t="s">
        <v>42</v>
      </c>
      <c r="T1227" t="s">
        <v>1431</v>
      </c>
      <c r="U1227" t="s">
        <v>17939</v>
      </c>
      <c r="V1227" t="s">
        <v>129</v>
      </c>
    </row>
    <row r="1228" spans="1:22" ht="15" x14ac:dyDescent="0.35">
      <c r="A1228" s="5" t="s">
        <v>5749</v>
      </c>
      <c r="B1228" s="344" t="s">
        <v>4083</v>
      </c>
      <c r="C1228" s="5" t="s">
        <v>1487</v>
      </c>
      <c r="D1228" s="5" t="s">
        <v>224</v>
      </c>
      <c r="E1228" s="5" t="s">
        <v>9</v>
      </c>
      <c r="F1228" s="5" t="s">
        <v>74</v>
      </c>
      <c r="G1228" s="5" t="s">
        <v>12</v>
      </c>
      <c r="H1228" s="5" t="s">
        <v>9</v>
      </c>
      <c r="I1228" s="360" t="s">
        <v>8020</v>
      </c>
      <c r="K1228" s="5" t="s">
        <v>224</v>
      </c>
      <c r="L1228" s="5" t="s">
        <v>14422</v>
      </c>
      <c r="M1228" s="5" t="s">
        <v>129</v>
      </c>
      <c r="N1228" s="5" t="s">
        <v>1487</v>
      </c>
      <c r="O1228" s="5" t="s">
        <v>15255</v>
      </c>
      <c r="P1228" s="5" t="s">
        <v>15822</v>
      </c>
      <c r="Q1228" s="5">
        <v>25367909</v>
      </c>
      <c r="R1228" s="5">
        <v>25367909</v>
      </c>
      <c r="S1228" t="s">
        <v>42</v>
      </c>
      <c r="T1228" t="s">
        <v>7100</v>
      </c>
      <c r="U1228" t="s">
        <v>17940</v>
      </c>
      <c r="V1228" t="s">
        <v>1487</v>
      </c>
    </row>
    <row r="1229" spans="1:22" ht="15" x14ac:dyDescent="0.35">
      <c r="A1229" s="5" t="s">
        <v>3442</v>
      </c>
      <c r="B1229" s="344" t="s">
        <v>988</v>
      </c>
      <c r="C1229" s="5" t="s">
        <v>3443</v>
      </c>
      <c r="D1229" s="5" t="s">
        <v>224</v>
      </c>
      <c r="E1229" s="5" t="s">
        <v>11</v>
      </c>
      <c r="F1229" s="5" t="s">
        <v>74</v>
      </c>
      <c r="G1229" s="5" t="s">
        <v>8</v>
      </c>
      <c r="H1229" s="5" t="s">
        <v>10</v>
      </c>
      <c r="I1229" s="360" t="s">
        <v>7995</v>
      </c>
      <c r="K1229" s="5" t="s">
        <v>224</v>
      </c>
      <c r="L1229" s="5" t="s">
        <v>225</v>
      </c>
      <c r="M1229" s="5" t="s">
        <v>226</v>
      </c>
      <c r="N1229" s="5" t="s">
        <v>226</v>
      </c>
      <c r="O1229" s="5" t="s">
        <v>15255</v>
      </c>
      <c r="P1229" s="5" t="s">
        <v>12062</v>
      </c>
      <c r="Q1229" s="5">
        <v>22799843</v>
      </c>
      <c r="R1229" s="5">
        <v>22799843</v>
      </c>
      <c r="S1229" t="s">
        <v>42</v>
      </c>
      <c r="T1229" t="s">
        <v>2157</v>
      </c>
      <c r="U1229" t="s">
        <v>17941</v>
      </c>
      <c r="V1229" t="s">
        <v>3443</v>
      </c>
    </row>
    <row r="1230" spans="1:22" ht="15" x14ac:dyDescent="0.35">
      <c r="A1230" s="5" t="s">
        <v>3242</v>
      </c>
      <c r="B1230" s="344" t="s">
        <v>2045</v>
      </c>
      <c r="C1230" s="5" t="s">
        <v>3243</v>
      </c>
      <c r="D1230" s="5" t="s">
        <v>224</v>
      </c>
      <c r="E1230" s="5" t="s">
        <v>12</v>
      </c>
      <c r="F1230" s="5" t="s">
        <v>74</v>
      </c>
      <c r="G1230" s="5" t="s">
        <v>6</v>
      </c>
      <c r="H1230" s="5" t="s">
        <v>20</v>
      </c>
      <c r="I1230" s="360" t="s">
        <v>7985</v>
      </c>
      <c r="K1230" s="5" t="s">
        <v>224</v>
      </c>
      <c r="L1230" s="5" t="s">
        <v>224</v>
      </c>
      <c r="M1230" s="5" t="s">
        <v>3205</v>
      </c>
      <c r="N1230" s="5" t="s">
        <v>3243</v>
      </c>
      <c r="O1230" s="5" t="s">
        <v>15255</v>
      </c>
      <c r="P1230" s="5" t="s">
        <v>15869</v>
      </c>
      <c r="Q1230" s="5">
        <v>25482441</v>
      </c>
      <c r="R1230" s="5">
        <v>25489152</v>
      </c>
      <c r="S1230" t="s">
        <v>42</v>
      </c>
      <c r="T1230" t="s">
        <v>2806</v>
      </c>
      <c r="U1230" t="s">
        <v>17942</v>
      </c>
      <c r="V1230" t="s">
        <v>3243</v>
      </c>
    </row>
    <row r="1231" spans="1:22" ht="15" x14ac:dyDescent="0.35">
      <c r="A1231" s="5" t="s">
        <v>3217</v>
      </c>
      <c r="B1231" s="344" t="s">
        <v>6398</v>
      </c>
      <c r="C1231" s="5" t="s">
        <v>3218</v>
      </c>
      <c r="D1231" s="5" t="s">
        <v>224</v>
      </c>
      <c r="E1231" s="5" t="s">
        <v>12</v>
      </c>
      <c r="F1231" s="5" t="s">
        <v>74</v>
      </c>
      <c r="G1231" s="5" t="s">
        <v>6</v>
      </c>
      <c r="H1231" s="5" t="s">
        <v>20</v>
      </c>
      <c r="I1231" s="360" t="s">
        <v>7985</v>
      </c>
      <c r="K1231" s="5" t="s">
        <v>224</v>
      </c>
      <c r="L1231" s="5" t="s">
        <v>224</v>
      </c>
      <c r="M1231" s="5" t="s">
        <v>3205</v>
      </c>
      <c r="N1231" s="5" t="s">
        <v>3218</v>
      </c>
      <c r="O1231" s="5" t="s">
        <v>15255</v>
      </c>
      <c r="P1231" s="5" t="s">
        <v>14630</v>
      </c>
      <c r="Q1231" s="5">
        <v>22893940</v>
      </c>
      <c r="R1231" s="5">
        <v>22893940</v>
      </c>
      <c r="S1231" t="s">
        <v>42</v>
      </c>
      <c r="T1231" t="s">
        <v>3216</v>
      </c>
      <c r="U1231" t="s">
        <v>17943</v>
      </c>
      <c r="V1231" t="s">
        <v>3218</v>
      </c>
    </row>
    <row r="1232" spans="1:22" ht="15" x14ac:dyDescent="0.35">
      <c r="A1232" s="5" t="s">
        <v>3240</v>
      </c>
      <c r="B1232" s="344" t="s">
        <v>266</v>
      </c>
      <c r="C1232" s="5" t="s">
        <v>414</v>
      </c>
      <c r="D1232" s="5" t="s">
        <v>224</v>
      </c>
      <c r="E1232" s="5" t="s">
        <v>12</v>
      </c>
      <c r="F1232" s="5" t="s">
        <v>74</v>
      </c>
      <c r="G1232" s="5" t="s">
        <v>6</v>
      </c>
      <c r="H1232" s="5" t="s">
        <v>12</v>
      </c>
      <c r="I1232" s="360" t="s">
        <v>7981</v>
      </c>
      <c r="K1232" s="5" t="s">
        <v>224</v>
      </c>
      <c r="L1232" s="5" t="s">
        <v>224</v>
      </c>
      <c r="M1232" s="5" t="s">
        <v>414</v>
      </c>
      <c r="N1232" s="5" t="s">
        <v>414</v>
      </c>
      <c r="O1232" s="5" t="s">
        <v>15255</v>
      </c>
      <c r="P1232" s="5" t="s">
        <v>3305</v>
      </c>
      <c r="Q1232" s="5">
        <v>25489259</v>
      </c>
      <c r="R1232" s="5">
        <v>25489264</v>
      </c>
      <c r="S1232" t="s">
        <v>42</v>
      </c>
      <c r="T1232" t="s">
        <v>2717</v>
      </c>
      <c r="U1232" t="s">
        <v>17944</v>
      </c>
      <c r="V1232" t="s">
        <v>414</v>
      </c>
    </row>
    <row r="1233" spans="1:22" ht="15" x14ac:dyDescent="0.35">
      <c r="A1233" s="5" t="s">
        <v>3335</v>
      </c>
      <c r="B1233" s="344" t="s">
        <v>1274</v>
      </c>
      <c r="C1233" s="5" t="s">
        <v>1818</v>
      </c>
      <c r="D1233" s="5" t="s">
        <v>224</v>
      </c>
      <c r="E1233" s="5" t="s">
        <v>9</v>
      </c>
      <c r="F1233" s="5" t="s">
        <v>74</v>
      </c>
      <c r="G1233" s="5" t="s">
        <v>12</v>
      </c>
      <c r="H1233" s="5" t="s">
        <v>7</v>
      </c>
      <c r="I1233" s="360" t="s">
        <v>8018</v>
      </c>
      <c r="K1233" s="5" t="s">
        <v>224</v>
      </c>
      <c r="L1233" s="5" t="s">
        <v>14422</v>
      </c>
      <c r="M1233" s="5" t="s">
        <v>11598</v>
      </c>
      <c r="N1233" s="5" t="s">
        <v>11598</v>
      </c>
      <c r="O1233" s="5" t="s">
        <v>15255</v>
      </c>
      <c r="P1233" s="5" t="s">
        <v>9428</v>
      </c>
      <c r="Q1233" s="5">
        <v>25366046</v>
      </c>
      <c r="R1233" s="5">
        <v>25366515</v>
      </c>
      <c r="S1233" t="s">
        <v>42</v>
      </c>
      <c r="T1233" t="s">
        <v>1394</v>
      </c>
      <c r="U1233" t="s">
        <v>17945</v>
      </c>
      <c r="V1233" t="s">
        <v>1818</v>
      </c>
    </row>
    <row r="1234" spans="1:22" ht="15" x14ac:dyDescent="0.35">
      <c r="A1234" s="5" t="s">
        <v>3255</v>
      </c>
      <c r="B1234" s="344" t="s">
        <v>3257</v>
      </c>
      <c r="C1234" s="5" t="s">
        <v>3256</v>
      </c>
      <c r="D1234" s="5" t="s">
        <v>224</v>
      </c>
      <c r="E1234" s="5" t="s">
        <v>8</v>
      </c>
      <c r="F1234" s="5" t="s">
        <v>42</v>
      </c>
      <c r="G1234" s="5" t="s">
        <v>8</v>
      </c>
      <c r="H1234" s="5" t="s">
        <v>14</v>
      </c>
      <c r="I1234" s="360" t="s">
        <v>7762</v>
      </c>
      <c r="K1234" s="5" t="s">
        <v>43</v>
      </c>
      <c r="L1234" s="5" t="s">
        <v>57</v>
      </c>
      <c r="M1234" s="5" t="s">
        <v>399</v>
      </c>
      <c r="N1234" s="5" t="s">
        <v>11832</v>
      </c>
      <c r="O1234" s="5" t="s">
        <v>15255</v>
      </c>
      <c r="P1234" s="5" t="s">
        <v>15734</v>
      </c>
      <c r="Q1234" s="5">
        <v>25482797</v>
      </c>
      <c r="R1234" s="5">
        <v>25482797</v>
      </c>
      <c r="S1234" t="s">
        <v>42</v>
      </c>
      <c r="T1234" t="s">
        <v>7016</v>
      </c>
      <c r="U1234" t="s">
        <v>17946</v>
      </c>
      <c r="V1234" t="s">
        <v>3256</v>
      </c>
    </row>
    <row r="1235" spans="1:22" ht="15" x14ac:dyDescent="0.35">
      <c r="A1235" s="5" t="s">
        <v>3336</v>
      </c>
      <c r="B1235" s="344" t="s">
        <v>1275</v>
      </c>
      <c r="C1235" s="5" t="s">
        <v>139</v>
      </c>
      <c r="D1235" s="5" t="s">
        <v>224</v>
      </c>
      <c r="E1235" s="5" t="s">
        <v>9</v>
      </c>
      <c r="F1235" s="5" t="s">
        <v>74</v>
      </c>
      <c r="G1235" s="5" t="s">
        <v>12</v>
      </c>
      <c r="H1235" s="5" t="s">
        <v>6</v>
      </c>
      <c r="I1235" s="360" t="s">
        <v>8017</v>
      </c>
      <c r="K1235" s="5" t="s">
        <v>224</v>
      </c>
      <c r="L1235" s="5" t="s">
        <v>14422</v>
      </c>
      <c r="M1235" s="5" t="s">
        <v>153</v>
      </c>
      <c r="N1235" s="5" t="s">
        <v>139</v>
      </c>
      <c r="O1235" s="5" t="s">
        <v>15255</v>
      </c>
      <c r="P1235" s="5" t="s">
        <v>8452</v>
      </c>
      <c r="Q1235" s="5">
        <v>25913456</v>
      </c>
      <c r="R1235" s="5">
        <v>25913456</v>
      </c>
      <c r="S1235" t="s">
        <v>42</v>
      </c>
      <c r="T1235" t="s">
        <v>1428</v>
      </c>
      <c r="U1235" t="s">
        <v>17947</v>
      </c>
      <c r="V1235" t="s">
        <v>139</v>
      </c>
    </row>
    <row r="1236" spans="1:22" ht="15" x14ac:dyDescent="0.35">
      <c r="A1236" s="5" t="s">
        <v>3432</v>
      </c>
      <c r="B1236" s="344" t="s">
        <v>1339</v>
      </c>
      <c r="C1236" s="5" t="s">
        <v>3433</v>
      </c>
      <c r="D1236" s="5" t="s">
        <v>224</v>
      </c>
      <c r="E1236" s="5" t="s">
        <v>11</v>
      </c>
      <c r="F1236" s="5" t="s">
        <v>74</v>
      </c>
      <c r="G1236" s="5" t="s">
        <v>8</v>
      </c>
      <c r="H1236" s="5" t="s">
        <v>9</v>
      </c>
      <c r="I1236" s="360" t="s">
        <v>7994</v>
      </c>
      <c r="K1236" s="5" t="s">
        <v>224</v>
      </c>
      <c r="L1236" s="5" t="s">
        <v>225</v>
      </c>
      <c r="M1236" s="5" t="s">
        <v>153</v>
      </c>
      <c r="N1236" s="5" t="s">
        <v>3433</v>
      </c>
      <c r="O1236" s="5" t="s">
        <v>15255</v>
      </c>
      <c r="P1236" s="5" t="s">
        <v>15564</v>
      </c>
      <c r="Q1236" s="5">
        <v>22792983</v>
      </c>
      <c r="R1236" s="5">
        <v>22792179</v>
      </c>
      <c r="S1236" t="s">
        <v>42</v>
      </c>
      <c r="T1236" t="s">
        <v>2136</v>
      </c>
      <c r="U1236" t="s">
        <v>17948</v>
      </c>
      <c r="V1236" t="s">
        <v>3433</v>
      </c>
    </row>
    <row r="1237" spans="1:22" ht="15" x14ac:dyDescent="0.35">
      <c r="A1237" s="5" t="s">
        <v>3258</v>
      </c>
      <c r="B1237" s="344" t="s">
        <v>3259</v>
      </c>
      <c r="C1237" s="5" t="s">
        <v>8260</v>
      </c>
      <c r="D1237" s="5" t="s">
        <v>224</v>
      </c>
      <c r="E1237" s="5" t="s">
        <v>8</v>
      </c>
      <c r="F1237" s="5" t="s">
        <v>74</v>
      </c>
      <c r="G1237" s="5" t="s">
        <v>14</v>
      </c>
      <c r="H1237" s="5" t="s">
        <v>8</v>
      </c>
      <c r="I1237" s="360" t="s">
        <v>8024</v>
      </c>
      <c r="K1237" s="5" t="s">
        <v>224</v>
      </c>
      <c r="L1237" s="5" t="s">
        <v>14419</v>
      </c>
      <c r="M1237" s="5" t="s">
        <v>11595</v>
      </c>
      <c r="N1237" s="5" t="s">
        <v>11833</v>
      </c>
      <c r="O1237" s="5" t="s">
        <v>15255</v>
      </c>
      <c r="P1237" s="5" t="s">
        <v>10059</v>
      </c>
      <c r="Q1237" s="5">
        <v>25735604</v>
      </c>
      <c r="R1237" s="5">
        <v>22016397</v>
      </c>
      <c r="S1237" t="s">
        <v>42</v>
      </c>
      <c r="T1237" t="s">
        <v>204</v>
      </c>
      <c r="U1237" t="s">
        <v>17949</v>
      </c>
      <c r="V1237" t="s">
        <v>8260</v>
      </c>
    </row>
    <row r="1238" spans="1:22" ht="15" x14ac:dyDescent="0.35">
      <c r="A1238" s="5" t="s">
        <v>3177</v>
      </c>
      <c r="B1238" s="344" t="s">
        <v>3178</v>
      </c>
      <c r="C1238" s="5" t="s">
        <v>1210</v>
      </c>
      <c r="D1238" s="5" t="s">
        <v>513</v>
      </c>
      <c r="E1238" s="5" t="s">
        <v>8</v>
      </c>
      <c r="F1238" s="5" t="s">
        <v>42</v>
      </c>
      <c r="G1238" s="5" t="s">
        <v>3124</v>
      </c>
      <c r="H1238" s="5" t="s">
        <v>7</v>
      </c>
      <c r="I1238" s="360" t="s">
        <v>7857</v>
      </c>
      <c r="K1238" s="5" t="s">
        <v>43</v>
      </c>
      <c r="L1238" s="5" t="s">
        <v>11841</v>
      </c>
      <c r="M1238" s="5" t="s">
        <v>2822</v>
      </c>
      <c r="N1238" s="5" t="s">
        <v>1210</v>
      </c>
      <c r="O1238" s="5" t="s">
        <v>15255</v>
      </c>
      <c r="P1238" s="5" t="s">
        <v>16150</v>
      </c>
      <c r="Q1238" s="5">
        <v>72679581</v>
      </c>
      <c r="S1238" t="s">
        <v>42</v>
      </c>
      <c r="T1238" t="s">
        <v>2651</v>
      </c>
      <c r="U1238" t="s">
        <v>17950</v>
      </c>
      <c r="V1238" t="s">
        <v>1210</v>
      </c>
    </row>
    <row r="1239" spans="1:22" ht="15" x14ac:dyDescent="0.35">
      <c r="A1239" s="5" t="s">
        <v>3234</v>
      </c>
      <c r="B1239" s="344" t="s">
        <v>264</v>
      </c>
      <c r="C1239" s="5" t="s">
        <v>6491</v>
      </c>
      <c r="D1239" s="5" t="s">
        <v>224</v>
      </c>
      <c r="E1239" s="5" t="s">
        <v>7</v>
      </c>
      <c r="F1239" s="5" t="s">
        <v>74</v>
      </c>
      <c r="G1239" s="5" t="s">
        <v>6</v>
      </c>
      <c r="H1239" s="5" t="s">
        <v>15</v>
      </c>
      <c r="I1239" s="360" t="s">
        <v>7983</v>
      </c>
      <c r="K1239" s="5" t="s">
        <v>224</v>
      </c>
      <c r="L1239" s="5" t="s">
        <v>224</v>
      </c>
      <c r="M1239" s="5" t="s">
        <v>15235</v>
      </c>
      <c r="N1239" s="5" t="s">
        <v>594</v>
      </c>
      <c r="O1239" s="5" t="s">
        <v>15255</v>
      </c>
      <c r="P1239" s="5" t="s">
        <v>14416</v>
      </c>
      <c r="Q1239" s="5">
        <v>25513898</v>
      </c>
      <c r="R1239" s="5">
        <v>25922461</v>
      </c>
      <c r="S1239" t="s">
        <v>42</v>
      </c>
      <c r="T1239" t="s">
        <v>6847</v>
      </c>
      <c r="U1239" t="s">
        <v>17951</v>
      </c>
      <c r="V1239" t="s">
        <v>6491</v>
      </c>
    </row>
    <row r="1240" spans="1:22" ht="15" x14ac:dyDescent="0.35">
      <c r="A1240" s="5" t="s">
        <v>3439</v>
      </c>
      <c r="B1240" s="344" t="s">
        <v>1344</v>
      </c>
      <c r="C1240" s="5" t="s">
        <v>3440</v>
      </c>
      <c r="D1240" s="5" t="s">
        <v>224</v>
      </c>
      <c r="E1240" s="5" t="s">
        <v>11</v>
      </c>
      <c r="F1240" s="5" t="s">
        <v>74</v>
      </c>
      <c r="G1240" s="5" t="s">
        <v>8</v>
      </c>
      <c r="H1240" s="5" t="s">
        <v>11</v>
      </c>
      <c r="I1240" s="360" t="s">
        <v>7996</v>
      </c>
      <c r="K1240" s="5" t="s">
        <v>224</v>
      </c>
      <c r="L1240" s="5" t="s">
        <v>225</v>
      </c>
      <c r="M1240" s="5" t="s">
        <v>15235</v>
      </c>
      <c r="N1240" s="5" t="s">
        <v>594</v>
      </c>
      <c r="O1240" s="5" t="s">
        <v>15255</v>
      </c>
      <c r="P1240" s="5" t="s">
        <v>13070</v>
      </c>
      <c r="Q1240" s="5">
        <v>22795133</v>
      </c>
      <c r="R1240" s="5">
        <v>22795133</v>
      </c>
      <c r="S1240" t="s">
        <v>42</v>
      </c>
      <c r="T1240" t="s">
        <v>2150</v>
      </c>
      <c r="U1240" t="s">
        <v>17952</v>
      </c>
      <c r="V1240" t="s">
        <v>3440</v>
      </c>
    </row>
    <row r="1241" spans="1:22" ht="15" x14ac:dyDescent="0.35">
      <c r="A1241" s="5" t="s">
        <v>3341</v>
      </c>
      <c r="B1241" s="344" t="s">
        <v>1277</v>
      </c>
      <c r="C1241" s="5" t="s">
        <v>2756</v>
      </c>
      <c r="D1241" s="5" t="s">
        <v>224</v>
      </c>
      <c r="E1241" s="5" t="s">
        <v>9</v>
      </c>
      <c r="F1241" s="5" t="s">
        <v>74</v>
      </c>
      <c r="G1241" s="5" t="s">
        <v>12</v>
      </c>
      <c r="H1241" s="5" t="s">
        <v>6</v>
      </c>
      <c r="I1241" s="360" t="s">
        <v>8017</v>
      </c>
      <c r="K1241" s="5" t="s">
        <v>224</v>
      </c>
      <c r="L1241" s="5" t="s">
        <v>14422</v>
      </c>
      <c r="M1241" s="5" t="s">
        <v>153</v>
      </c>
      <c r="N1241" s="5" t="s">
        <v>2756</v>
      </c>
      <c r="O1241" s="5" t="s">
        <v>15255</v>
      </c>
      <c r="P1241" s="5" t="s">
        <v>9424</v>
      </c>
      <c r="Q1241" s="5">
        <v>25911238</v>
      </c>
      <c r="R1241" s="5">
        <v>25911238</v>
      </c>
      <c r="S1241" t="s">
        <v>42</v>
      </c>
      <c r="T1241" t="s">
        <v>1417</v>
      </c>
      <c r="U1241" t="s">
        <v>17953</v>
      </c>
      <c r="V1241" t="s">
        <v>2756</v>
      </c>
    </row>
    <row r="1242" spans="1:22" ht="15" x14ac:dyDescent="0.35">
      <c r="A1242" s="5" t="s">
        <v>3148</v>
      </c>
      <c r="B1242" s="344" t="s">
        <v>3149</v>
      </c>
      <c r="C1242" s="5" t="s">
        <v>300</v>
      </c>
      <c r="D1242" s="5" t="s">
        <v>513</v>
      </c>
      <c r="E1242" s="5" t="s">
        <v>7</v>
      </c>
      <c r="F1242" s="5" t="s">
        <v>74</v>
      </c>
      <c r="G1242" s="5" t="s">
        <v>14</v>
      </c>
      <c r="H1242" s="5" t="s">
        <v>7</v>
      </c>
      <c r="I1242" s="360" t="s">
        <v>8023</v>
      </c>
      <c r="K1242" s="5" t="s">
        <v>224</v>
      </c>
      <c r="L1242" s="5" t="s">
        <v>14419</v>
      </c>
      <c r="M1242" s="5" t="s">
        <v>249</v>
      </c>
      <c r="N1242" s="5" t="s">
        <v>11862</v>
      </c>
      <c r="O1242" s="5" t="s">
        <v>15255</v>
      </c>
      <c r="P1242" s="5" t="s">
        <v>10863</v>
      </c>
      <c r="Q1242" s="5">
        <v>25712011</v>
      </c>
      <c r="S1242" t="s">
        <v>42</v>
      </c>
      <c r="T1242" t="s">
        <v>3147</v>
      </c>
      <c r="U1242" t="s">
        <v>17954</v>
      </c>
      <c r="V1242" t="s">
        <v>300</v>
      </c>
    </row>
    <row r="1243" spans="1:22" ht="15" x14ac:dyDescent="0.35">
      <c r="A1243" s="5" t="s">
        <v>3200</v>
      </c>
      <c r="B1243" s="344" t="s">
        <v>894</v>
      </c>
      <c r="C1243" s="5" t="s">
        <v>3201</v>
      </c>
      <c r="D1243" s="5" t="s">
        <v>224</v>
      </c>
      <c r="E1243" s="5" t="s">
        <v>6</v>
      </c>
      <c r="F1243" s="5" t="s">
        <v>74</v>
      </c>
      <c r="G1243" s="5" t="s">
        <v>6</v>
      </c>
      <c r="H1243" s="5" t="s">
        <v>8</v>
      </c>
      <c r="I1243" s="360" t="s">
        <v>7977</v>
      </c>
      <c r="K1243" s="5" t="s">
        <v>224</v>
      </c>
      <c r="L1243" s="5" t="s">
        <v>224</v>
      </c>
      <c r="M1243" s="5" t="s">
        <v>14336</v>
      </c>
      <c r="N1243" s="5" t="s">
        <v>326</v>
      </c>
      <c r="O1243" s="5" t="s">
        <v>15255</v>
      </c>
      <c r="P1243" s="5" t="s">
        <v>9425</v>
      </c>
      <c r="Q1243" s="5">
        <v>25914272</v>
      </c>
      <c r="S1243" t="s">
        <v>42</v>
      </c>
      <c r="T1243" t="s">
        <v>2659</v>
      </c>
      <c r="U1243" t="s">
        <v>17955</v>
      </c>
      <c r="V1243" t="s">
        <v>3201</v>
      </c>
    </row>
    <row r="1244" spans="1:22" ht="15" x14ac:dyDescent="0.35">
      <c r="A1244" s="5" t="s">
        <v>3123</v>
      </c>
      <c r="B1244" s="344" t="s">
        <v>3125</v>
      </c>
      <c r="C1244" s="5" t="s">
        <v>1435</v>
      </c>
      <c r="D1244" s="5" t="s">
        <v>513</v>
      </c>
      <c r="E1244" s="5" t="s">
        <v>7</v>
      </c>
      <c r="F1244" s="5" t="s">
        <v>42</v>
      </c>
      <c r="G1244" s="5" t="s">
        <v>3124</v>
      </c>
      <c r="H1244" s="5" t="s">
        <v>10</v>
      </c>
      <c r="I1244" s="360" t="s">
        <v>7860</v>
      </c>
      <c r="K1244" s="5" t="s">
        <v>43</v>
      </c>
      <c r="L1244" s="5" t="s">
        <v>11841</v>
      </c>
      <c r="M1244" s="5" t="s">
        <v>217</v>
      </c>
      <c r="N1244" s="5" t="s">
        <v>1435</v>
      </c>
      <c r="O1244" s="5" t="s">
        <v>15255</v>
      </c>
      <c r="P1244" s="5" t="s">
        <v>15905</v>
      </c>
      <c r="Q1244" s="5">
        <v>25712344</v>
      </c>
      <c r="S1244" t="s">
        <v>42</v>
      </c>
      <c r="T1244" t="s">
        <v>3122</v>
      </c>
      <c r="U1244" t="s">
        <v>17956</v>
      </c>
      <c r="V1244" t="s">
        <v>1435</v>
      </c>
    </row>
    <row r="1245" spans="1:22" ht="15" x14ac:dyDescent="0.35">
      <c r="A1245" s="5" t="s">
        <v>3126</v>
      </c>
      <c r="B1245" s="344" t="s">
        <v>3129</v>
      </c>
      <c r="C1245" s="5" t="s">
        <v>3127</v>
      </c>
      <c r="D1245" s="5" t="s">
        <v>513</v>
      </c>
      <c r="E1245" s="5" t="s">
        <v>7</v>
      </c>
      <c r="F1245" s="5" t="s">
        <v>42</v>
      </c>
      <c r="G1245" s="5" t="s">
        <v>3128</v>
      </c>
      <c r="H1245" s="5" t="s">
        <v>8</v>
      </c>
      <c r="I1245" s="360" t="s">
        <v>7840</v>
      </c>
      <c r="K1245" s="5" t="s">
        <v>43</v>
      </c>
      <c r="L1245" s="5" t="s">
        <v>14411</v>
      </c>
      <c r="M1245" s="5" t="s">
        <v>11859</v>
      </c>
      <c r="N1245" s="5" t="s">
        <v>11859</v>
      </c>
      <c r="O1245" s="5" t="s">
        <v>15255</v>
      </c>
      <c r="P1245" s="5" t="s">
        <v>11860</v>
      </c>
      <c r="Q1245" s="5">
        <v>25413000</v>
      </c>
      <c r="S1245" t="s">
        <v>42</v>
      </c>
      <c r="T1245" t="s">
        <v>1073</v>
      </c>
      <c r="U1245" t="s">
        <v>17957</v>
      </c>
      <c r="V1245" t="s">
        <v>3127</v>
      </c>
    </row>
    <row r="1246" spans="1:22" ht="15" x14ac:dyDescent="0.35">
      <c r="A1246" s="5" t="s">
        <v>3286</v>
      </c>
      <c r="B1246" s="344" t="s">
        <v>3287</v>
      </c>
      <c r="C1246" s="5" t="s">
        <v>2291</v>
      </c>
      <c r="D1246" s="5" t="s">
        <v>224</v>
      </c>
      <c r="E1246" s="5" t="s">
        <v>8</v>
      </c>
      <c r="F1246" s="5" t="s">
        <v>42</v>
      </c>
      <c r="G1246" s="5" t="s">
        <v>8</v>
      </c>
      <c r="H1246" s="5" t="s">
        <v>14</v>
      </c>
      <c r="I1246" s="360" t="s">
        <v>7762</v>
      </c>
      <c r="K1246" s="5" t="s">
        <v>43</v>
      </c>
      <c r="L1246" s="5" t="s">
        <v>57</v>
      </c>
      <c r="M1246" s="5" t="s">
        <v>399</v>
      </c>
      <c r="N1246" s="5" t="s">
        <v>2291</v>
      </c>
      <c r="O1246" s="5" t="s">
        <v>15255</v>
      </c>
      <c r="P1246" s="5" t="s">
        <v>15735</v>
      </c>
      <c r="Q1246" s="5">
        <v>25711833</v>
      </c>
      <c r="R1246" s="5">
        <v>25712342</v>
      </c>
      <c r="S1246" t="s">
        <v>42</v>
      </c>
      <c r="T1246" t="s">
        <v>3285</v>
      </c>
      <c r="U1246" t="s">
        <v>17958</v>
      </c>
      <c r="V1246" t="s">
        <v>2291</v>
      </c>
    </row>
    <row r="1247" spans="1:22" ht="15" x14ac:dyDescent="0.35">
      <c r="A1247" s="5" t="s">
        <v>12852</v>
      </c>
      <c r="B1247" s="344" t="s">
        <v>7205</v>
      </c>
      <c r="C1247" s="5" t="s">
        <v>656</v>
      </c>
      <c r="D1247" s="5" t="s">
        <v>513</v>
      </c>
      <c r="E1247" s="5" t="s">
        <v>8</v>
      </c>
      <c r="F1247" s="5" t="s">
        <v>42</v>
      </c>
      <c r="G1247" s="5" t="s">
        <v>3124</v>
      </c>
      <c r="H1247" s="5" t="s">
        <v>8</v>
      </c>
      <c r="I1247" s="360" t="s">
        <v>7858</v>
      </c>
      <c r="K1247" s="5" t="s">
        <v>43</v>
      </c>
      <c r="L1247" s="5" t="s">
        <v>11841</v>
      </c>
      <c r="M1247" s="5" t="s">
        <v>424</v>
      </c>
      <c r="N1247" s="5" t="s">
        <v>656</v>
      </c>
      <c r="O1247" s="5" t="s">
        <v>15255</v>
      </c>
      <c r="P1247" s="5" t="s">
        <v>16248</v>
      </c>
      <c r="S1247" t="s">
        <v>42</v>
      </c>
      <c r="T1247" t="s">
        <v>13280</v>
      </c>
      <c r="U1247" t="s">
        <v>17959</v>
      </c>
      <c r="V1247" t="s">
        <v>656</v>
      </c>
    </row>
    <row r="1248" spans="1:22" ht="15" x14ac:dyDescent="0.35">
      <c r="A1248" s="5" t="s">
        <v>3141</v>
      </c>
      <c r="B1248" s="344" t="s">
        <v>3142</v>
      </c>
      <c r="C1248" s="5" t="s">
        <v>2685</v>
      </c>
      <c r="D1248" s="5" t="s">
        <v>513</v>
      </c>
      <c r="E1248" s="5" t="s">
        <v>7</v>
      </c>
      <c r="F1248" s="5" t="s">
        <v>42</v>
      </c>
      <c r="G1248" s="5" t="s">
        <v>3128</v>
      </c>
      <c r="H1248" s="5" t="s">
        <v>7</v>
      </c>
      <c r="I1248" s="360" t="s">
        <v>7839</v>
      </c>
      <c r="K1248" s="5" t="s">
        <v>43</v>
      </c>
      <c r="L1248" s="5" t="s">
        <v>14411</v>
      </c>
      <c r="M1248" s="5" t="s">
        <v>11878</v>
      </c>
      <c r="N1248" s="5" t="s">
        <v>2685</v>
      </c>
      <c r="O1248" s="5" t="s">
        <v>15255</v>
      </c>
      <c r="P1248" s="5" t="s">
        <v>13246</v>
      </c>
      <c r="Q1248" s="5">
        <v>25712349</v>
      </c>
      <c r="R1248" s="5">
        <v>84005292</v>
      </c>
      <c r="S1248" t="s">
        <v>42</v>
      </c>
      <c r="T1248" t="s">
        <v>3140</v>
      </c>
      <c r="U1248" t="s">
        <v>17960</v>
      </c>
      <c r="V1248" t="s">
        <v>2685</v>
      </c>
    </row>
    <row r="1249" spans="1:22" ht="15" x14ac:dyDescent="0.35">
      <c r="A1249" s="5" t="s">
        <v>15423</v>
      </c>
      <c r="B1249" s="344" t="s">
        <v>15119</v>
      </c>
      <c r="C1249" s="5" t="s">
        <v>15482</v>
      </c>
      <c r="D1249" s="5" t="s">
        <v>224</v>
      </c>
      <c r="E1249" s="5" t="s">
        <v>12</v>
      </c>
      <c r="F1249" s="5" t="s">
        <v>74</v>
      </c>
      <c r="G1249" s="5" t="s">
        <v>6</v>
      </c>
      <c r="H1249" s="5" t="s">
        <v>10</v>
      </c>
      <c r="I1249" s="360" t="s">
        <v>7979</v>
      </c>
      <c r="K1249" s="5" t="s">
        <v>224</v>
      </c>
      <c r="L1249" s="5" t="s">
        <v>224</v>
      </c>
      <c r="M1249" s="5" t="s">
        <v>15251</v>
      </c>
      <c r="N1249" s="5" t="s">
        <v>16425</v>
      </c>
      <c r="O1249" s="5" t="s">
        <v>15255</v>
      </c>
      <c r="P1249" s="5" t="s">
        <v>16439</v>
      </c>
      <c r="Q1249" s="5">
        <v>22065995</v>
      </c>
      <c r="R1249" s="5">
        <v>83559591</v>
      </c>
      <c r="S1249" t="s">
        <v>42</v>
      </c>
      <c r="T1249" t="s">
        <v>105</v>
      </c>
      <c r="U1249" t="s">
        <v>17961</v>
      </c>
      <c r="V1249" t="s">
        <v>15482</v>
      </c>
    </row>
    <row r="1250" spans="1:22" ht="15" x14ac:dyDescent="0.35">
      <c r="A1250" s="5" t="s">
        <v>3390</v>
      </c>
      <c r="B1250" s="344" t="s">
        <v>1303</v>
      </c>
      <c r="C1250" s="5" t="s">
        <v>3391</v>
      </c>
      <c r="D1250" s="5" t="s">
        <v>224</v>
      </c>
      <c r="E1250" s="5" t="s">
        <v>14</v>
      </c>
      <c r="F1250" s="5" t="s">
        <v>74</v>
      </c>
      <c r="G1250" s="5" t="s">
        <v>7</v>
      </c>
      <c r="H1250" s="5" t="s">
        <v>8</v>
      </c>
      <c r="I1250" s="360" t="s">
        <v>7988</v>
      </c>
      <c r="K1250" s="5" t="s">
        <v>224</v>
      </c>
      <c r="L1250" s="5" t="s">
        <v>2886</v>
      </c>
      <c r="M1250" s="5" t="s">
        <v>3392</v>
      </c>
      <c r="N1250" s="5" t="s">
        <v>11605</v>
      </c>
      <c r="O1250" s="5" t="s">
        <v>15255</v>
      </c>
      <c r="P1250" s="5" t="s">
        <v>13696</v>
      </c>
      <c r="Q1250" s="5">
        <v>25333716</v>
      </c>
      <c r="R1250" s="5">
        <v>88842973</v>
      </c>
      <c r="S1250" t="s">
        <v>42</v>
      </c>
      <c r="T1250" t="s">
        <v>3389</v>
      </c>
      <c r="U1250" t="s">
        <v>17962</v>
      </c>
      <c r="V1250" t="s">
        <v>3391</v>
      </c>
    </row>
    <row r="1251" spans="1:22" ht="15" x14ac:dyDescent="0.35">
      <c r="A1251" s="5" t="s">
        <v>3085</v>
      </c>
      <c r="B1251" s="344" t="s">
        <v>98</v>
      </c>
      <c r="C1251" s="5" t="s">
        <v>1003</v>
      </c>
      <c r="D1251" s="5" t="s">
        <v>513</v>
      </c>
      <c r="E1251" s="5" t="s">
        <v>6</v>
      </c>
      <c r="F1251" s="5" t="s">
        <v>42</v>
      </c>
      <c r="G1251" s="5" t="s">
        <v>10</v>
      </c>
      <c r="H1251" s="5" t="s">
        <v>6</v>
      </c>
      <c r="I1251" s="360" t="s">
        <v>7777</v>
      </c>
      <c r="K1251" s="5" t="s">
        <v>43</v>
      </c>
      <c r="L1251" s="5" t="s">
        <v>14340</v>
      </c>
      <c r="M1251" s="5" t="s">
        <v>1137</v>
      </c>
      <c r="N1251" s="5" t="s">
        <v>1003</v>
      </c>
      <c r="O1251" s="5" t="s">
        <v>15255</v>
      </c>
      <c r="P1251" s="5" t="s">
        <v>15510</v>
      </c>
      <c r="Q1251" s="5">
        <v>25467707</v>
      </c>
      <c r="R1251" s="5">
        <v>25467707</v>
      </c>
      <c r="S1251" t="s">
        <v>42</v>
      </c>
      <c r="T1251" t="s">
        <v>3084</v>
      </c>
      <c r="U1251" t="s">
        <v>17963</v>
      </c>
      <c r="V1251" t="s">
        <v>1003</v>
      </c>
    </row>
    <row r="1252" spans="1:22" ht="15" x14ac:dyDescent="0.35">
      <c r="A1252" s="5" t="s">
        <v>10443</v>
      </c>
      <c r="B1252" s="344" t="s">
        <v>7310</v>
      </c>
      <c r="C1252" s="5" t="s">
        <v>10444</v>
      </c>
      <c r="D1252" s="5" t="s">
        <v>513</v>
      </c>
      <c r="E1252" s="5" t="s">
        <v>6</v>
      </c>
      <c r="F1252" s="5" t="s">
        <v>42</v>
      </c>
      <c r="G1252" s="5" t="s">
        <v>10</v>
      </c>
      <c r="H1252" s="5" t="s">
        <v>7</v>
      </c>
      <c r="I1252" s="360" t="s">
        <v>7778</v>
      </c>
      <c r="K1252" s="5" t="s">
        <v>43</v>
      </c>
      <c r="L1252" s="5" t="s">
        <v>14340</v>
      </c>
      <c r="M1252" s="5" t="s">
        <v>1272</v>
      </c>
      <c r="N1252" s="5" t="s">
        <v>61</v>
      </c>
      <c r="O1252" s="5" t="s">
        <v>15255</v>
      </c>
      <c r="P1252" s="5" t="s">
        <v>13072</v>
      </c>
      <c r="Q1252" s="5">
        <v>25463887</v>
      </c>
      <c r="S1252" t="s">
        <v>42</v>
      </c>
      <c r="T1252" t="s">
        <v>3109</v>
      </c>
      <c r="U1252" t="s">
        <v>17964</v>
      </c>
      <c r="V1252" t="s">
        <v>10444</v>
      </c>
    </row>
    <row r="1253" spans="1:22" ht="15" x14ac:dyDescent="0.35">
      <c r="A1253" s="5" t="s">
        <v>3368</v>
      </c>
      <c r="B1253" s="344" t="s">
        <v>3370</v>
      </c>
      <c r="C1253" s="5" t="s">
        <v>3369</v>
      </c>
      <c r="D1253" s="5" t="s">
        <v>224</v>
      </c>
      <c r="E1253" s="5" t="s">
        <v>14</v>
      </c>
      <c r="F1253" s="5" t="s">
        <v>74</v>
      </c>
      <c r="G1253" s="5" t="s">
        <v>7</v>
      </c>
      <c r="H1253" s="5" t="s">
        <v>7</v>
      </c>
      <c r="I1253" s="360" t="s">
        <v>7987</v>
      </c>
      <c r="K1253" s="5" t="s">
        <v>224</v>
      </c>
      <c r="L1253" s="5" t="s">
        <v>2886</v>
      </c>
      <c r="M1253" s="5" t="s">
        <v>571</v>
      </c>
      <c r="N1253" s="5" t="s">
        <v>11847</v>
      </c>
      <c r="O1253" s="5" t="s">
        <v>15255</v>
      </c>
      <c r="P1253" s="5" t="s">
        <v>10060</v>
      </c>
      <c r="Q1253" s="5">
        <v>25348035</v>
      </c>
      <c r="R1253" s="5">
        <v>83866116</v>
      </c>
      <c r="S1253" t="s">
        <v>42</v>
      </c>
      <c r="T1253" t="s">
        <v>3367</v>
      </c>
      <c r="U1253" t="s">
        <v>17965</v>
      </c>
      <c r="V1253" t="s">
        <v>3369</v>
      </c>
    </row>
    <row r="1254" spans="1:22" ht="15" x14ac:dyDescent="0.35">
      <c r="A1254" s="5" t="s">
        <v>3088</v>
      </c>
      <c r="B1254" s="344" t="s">
        <v>1042</v>
      </c>
      <c r="C1254" s="5" t="s">
        <v>555</v>
      </c>
      <c r="D1254" s="5" t="s">
        <v>513</v>
      </c>
      <c r="E1254" s="5" t="s">
        <v>6</v>
      </c>
      <c r="F1254" s="5" t="s">
        <v>42</v>
      </c>
      <c r="G1254" s="5" t="s">
        <v>10</v>
      </c>
      <c r="H1254" s="5" t="s">
        <v>6</v>
      </c>
      <c r="I1254" s="360" t="s">
        <v>7777</v>
      </c>
      <c r="K1254" s="5" t="s">
        <v>43</v>
      </c>
      <c r="L1254" s="5" t="s">
        <v>14340</v>
      </c>
      <c r="M1254" s="5" t="s">
        <v>1137</v>
      </c>
      <c r="N1254" s="5" t="s">
        <v>555</v>
      </c>
      <c r="O1254" s="5" t="s">
        <v>15255</v>
      </c>
      <c r="P1254" s="5" t="s">
        <v>10025</v>
      </c>
      <c r="Q1254" s="5">
        <v>25466008</v>
      </c>
      <c r="R1254" s="5">
        <v>25464030</v>
      </c>
      <c r="S1254" t="s">
        <v>42</v>
      </c>
      <c r="T1254" t="s">
        <v>3087</v>
      </c>
      <c r="U1254" t="s">
        <v>17966</v>
      </c>
      <c r="V1254" t="s">
        <v>555</v>
      </c>
    </row>
    <row r="1255" spans="1:22" ht="15" x14ac:dyDescent="0.35">
      <c r="A1255" s="5" t="s">
        <v>6305</v>
      </c>
      <c r="B1255" s="344" t="s">
        <v>751</v>
      </c>
      <c r="C1255" s="5" t="s">
        <v>8227</v>
      </c>
      <c r="D1255" s="5" t="s">
        <v>224</v>
      </c>
      <c r="E1255" s="5" t="s">
        <v>7</v>
      </c>
      <c r="F1255" s="5" t="s">
        <v>74</v>
      </c>
      <c r="G1255" s="5" t="s">
        <v>6</v>
      </c>
      <c r="H1255" s="5" t="s">
        <v>11</v>
      </c>
      <c r="I1255" s="360" t="s">
        <v>7980</v>
      </c>
      <c r="K1255" s="5" t="s">
        <v>224</v>
      </c>
      <c r="L1255" s="5" t="s">
        <v>224</v>
      </c>
      <c r="M1255" s="5" t="s">
        <v>15316</v>
      </c>
      <c r="N1255" s="5" t="s">
        <v>555</v>
      </c>
      <c r="O1255" s="5" t="s">
        <v>15255</v>
      </c>
      <c r="P1255" s="5" t="s">
        <v>14417</v>
      </c>
      <c r="Q1255" s="5">
        <v>25917525</v>
      </c>
      <c r="R1255" s="5">
        <v>25917525</v>
      </c>
      <c r="S1255" t="s">
        <v>45</v>
      </c>
      <c r="T1255" t="s">
        <v>13574</v>
      </c>
    </row>
    <row r="1256" spans="1:22" ht="15" x14ac:dyDescent="0.35">
      <c r="A1256" s="5" t="s">
        <v>6303</v>
      </c>
      <c r="B1256" s="344" t="s">
        <v>1013</v>
      </c>
      <c r="C1256" s="5" t="s">
        <v>6502</v>
      </c>
      <c r="D1256" s="5" t="s">
        <v>224</v>
      </c>
      <c r="E1256" s="5" t="s">
        <v>6</v>
      </c>
      <c r="F1256" s="5" t="s">
        <v>74</v>
      </c>
      <c r="G1256" s="5" t="s">
        <v>6</v>
      </c>
      <c r="H1256" s="5" t="s">
        <v>6</v>
      </c>
      <c r="I1256" s="360" t="s">
        <v>7975</v>
      </c>
      <c r="K1256" s="5" t="s">
        <v>224</v>
      </c>
      <c r="L1256" s="5" t="s">
        <v>224</v>
      </c>
      <c r="M1256" s="5" t="s">
        <v>14413</v>
      </c>
      <c r="N1256" s="5" t="s">
        <v>9992</v>
      </c>
      <c r="O1256" s="5" t="s">
        <v>15255</v>
      </c>
      <c r="P1256" s="5" t="s">
        <v>13697</v>
      </c>
      <c r="Q1256" s="5">
        <v>25514966</v>
      </c>
      <c r="R1256" s="5">
        <v>25514966</v>
      </c>
      <c r="S1256" t="s">
        <v>45</v>
      </c>
      <c r="T1256" t="s">
        <v>13574</v>
      </c>
    </row>
    <row r="1257" spans="1:22" ht="15" x14ac:dyDescent="0.35">
      <c r="A1257" s="5" t="s">
        <v>3360</v>
      </c>
      <c r="B1257" s="344" t="s">
        <v>3362</v>
      </c>
      <c r="C1257" s="5" t="s">
        <v>3361</v>
      </c>
      <c r="D1257" s="5" t="s">
        <v>224</v>
      </c>
      <c r="E1257" s="5" t="s">
        <v>14</v>
      </c>
      <c r="F1257" s="5" t="s">
        <v>74</v>
      </c>
      <c r="G1257" s="5" t="s">
        <v>7</v>
      </c>
      <c r="H1257" s="5" t="s">
        <v>9</v>
      </c>
      <c r="I1257" s="360" t="s">
        <v>7989</v>
      </c>
      <c r="K1257" s="5" t="s">
        <v>224</v>
      </c>
      <c r="L1257" s="5" t="s">
        <v>2886</v>
      </c>
      <c r="M1257" s="5" t="s">
        <v>11603</v>
      </c>
      <c r="N1257" s="5" t="s">
        <v>395</v>
      </c>
      <c r="O1257" s="5" t="s">
        <v>15255</v>
      </c>
      <c r="P1257" s="5" t="s">
        <v>14594</v>
      </c>
      <c r="Q1257" s="5">
        <v>25771015</v>
      </c>
      <c r="S1257" t="s">
        <v>42</v>
      </c>
      <c r="T1257" t="s">
        <v>7027</v>
      </c>
      <c r="U1257" t="s">
        <v>17967</v>
      </c>
      <c r="V1257" t="s">
        <v>3361</v>
      </c>
    </row>
    <row r="1258" spans="1:22" ht="15" x14ac:dyDescent="0.35">
      <c r="A1258" s="5" t="s">
        <v>3303</v>
      </c>
      <c r="B1258" s="344" t="s">
        <v>2890</v>
      </c>
      <c r="C1258" s="5" t="s">
        <v>3304</v>
      </c>
      <c r="D1258" s="5" t="s">
        <v>224</v>
      </c>
      <c r="E1258" s="5" t="s">
        <v>9</v>
      </c>
      <c r="F1258" s="5" t="s">
        <v>74</v>
      </c>
      <c r="G1258" s="5" t="s">
        <v>11</v>
      </c>
      <c r="H1258" s="5" t="s">
        <v>6</v>
      </c>
      <c r="I1258" s="360" t="s">
        <v>8014</v>
      </c>
      <c r="K1258" s="5" t="s">
        <v>224</v>
      </c>
      <c r="L1258" s="5" t="s">
        <v>14421</v>
      </c>
      <c r="M1258" s="5" t="s">
        <v>11599</v>
      </c>
      <c r="N1258" s="5" t="s">
        <v>845</v>
      </c>
      <c r="O1258" s="5" t="s">
        <v>15255</v>
      </c>
      <c r="P1258" s="5" t="s">
        <v>14697</v>
      </c>
      <c r="Q1258" s="5">
        <v>25341087</v>
      </c>
      <c r="R1258" s="5">
        <v>25341087</v>
      </c>
      <c r="S1258" t="s">
        <v>42</v>
      </c>
      <c r="T1258" t="s">
        <v>3302</v>
      </c>
      <c r="U1258" t="s">
        <v>17968</v>
      </c>
      <c r="V1258" t="s">
        <v>3304</v>
      </c>
    </row>
    <row r="1259" spans="1:22" ht="15" x14ac:dyDescent="0.35">
      <c r="A1259" s="5" t="s">
        <v>9882</v>
      </c>
      <c r="B1259" s="344" t="s">
        <v>9881</v>
      </c>
      <c r="C1259" s="5" t="s">
        <v>9883</v>
      </c>
      <c r="D1259" s="5" t="s">
        <v>513</v>
      </c>
      <c r="E1259" s="5" t="s">
        <v>6</v>
      </c>
      <c r="F1259" s="5" t="s">
        <v>42</v>
      </c>
      <c r="G1259" s="5" t="s">
        <v>10</v>
      </c>
      <c r="H1259" s="5" t="s">
        <v>8</v>
      </c>
      <c r="I1259" s="360" t="s">
        <v>7779</v>
      </c>
      <c r="K1259" s="5" t="s">
        <v>43</v>
      </c>
      <c r="L1259" s="5" t="s">
        <v>14340</v>
      </c>
      <c r="M1259" s="5" t="s">
        <v>207</v>
      </c>
      <c r="N1259" s="5" t="s">
        <v>12057</v>
      </c>
      <c r="O1259" s="5" t="s">
        <v>15255</v>
      </c>
      <c r="P1259" s="5" t="s">
        <v>10866</v>
      </c>
      <c r="Q1259" s="5">
        <v>25465671</v>
      </c>
      <c r="S1259" t="s">
        <v>42</v>
      </c>
      <c r="T1259" t="s">
        <v>3111</v>
      </c>
      <c r="U1259" t="s">
        <v>17969</v>
      </c>
      <c r="V1259" t="s">
        <v>9883</v>
      </c>
    </row>
    <row r="1260" spans="1:22" ht="15" x14ac:dyDescent="0.35">
      <c r="A1260" s="5" t="s">
        <v>3164</v>
      </c>
      <c r="B1260" s="344" t="s">
        <v>3165</v>
      </c>
      <c r="C1260" s="5" t="s">
        <v>865</v>
      </c>
      <c r="D1260" s="5" t="s">
        <v>513</v>
      </c>
      <c r="E1260" s="5" t="s">
        <v>8</v>
      </c>
      <c r="F1260" s="5" t="s">
        <v>42</v>
      </c>
      <c r="G1260" s="5" t="s">
        <v>3124</v>
      </c>
      <c r="H1260" s="5" t="s">
        <v>7</v>
      </c>
      <c r="I1260" s="360" t="s">
        <v>7857</v>
      </c>
      <c r="K1260" s="5" t="s">
        <v>43</v>
      </c>
      <c r="L1260" s="5" t="s">
        <v>11841</v>
      </c>
      <c r="M1260" s="5" t="s">
        <v>2822</v>
      </c>
      <c r="N1260" s="5" t="s">
        <v>865</v>
      </c>
      <c r="O1260" s="5" t="s">
        <v>15255</v>
      </c>
      <c r="P1260" s="5" t="s">
        <v>15804</v>
      </c>
      <c r="Q1260" s="5">
        <v>25440733</v>
      </c>
      <c r="R1260" s="5">
        <v>25440733</v>
      </c>
      <c r="S1260" t="s">
        <v>42</v>
      </c>
      <c r="T1260" t="s">
        <v>3163</v>
      </c>
      <c r="U1260" t="s">
        <v>17970</v>
      </c>
      <c r="V1260" t="s">
        <v>865</v>
      </c>
    </row>
    <row r="1261" spans="1:22" ht="15" x14ac:dyDescent="0.35">
      <c r="A1261" s="5" t="s">
        <v>3151</v>
      </c>
      <c r="B1261" s="344" t="s">
        <v>3154</v>
      </c>
      <c r="C1261" s="5" t="s">
        <v>3152</v>
      </c>
      <c r="D1261" s="5" t="s">
        <v>513</v>
      </c>
      <c r="E1261" s="5" t="s">
        <v>7</v>
      </c>
      <c r="F1261" s="5" t="s">
        <v>42</v>
      </c>
      <c r="G1261" s="5" t="s">
        <v>3128</v>
      </c>
      <c r="H1261" s="5" t="s">
        <v>8</v>
      </c>
      <c r="I1261" s="360" t="s">
        <v>7840</v>
      </c>
      <c r="K1261" s="5" t="s">
        <v>43</v>
      </c>
      <c r="L1261" s="5" t="s">
        <v>14411</v>
      </c>
      <c r="M1261" s="5" t="s">
        <v>11859</v>
      </c>
      <c r="N1261" s="5" t="s">
        <v>3153</v>
      </c>
      <c r="O1261" s="5" t="s">
        <v>15255</v>
      </c>
      <c r="P1261" s="5" t="s">
        <v>7599</v>
      </c>
      <c r="Q1261" s="5">
        <v>25411800</v>
      </c>
      <c r="S1261" t="s">
        <v>42</v>
      </c>
      <c r="T1261" t="s">
        <v>3150</v>
      </c>
      <c r="U1261" t="s">
        <v>17971</v>
      </c>
      <c r="V1261" t="s">
        <v>3152</v>
      </c>
    </row>
    <row r="1262" spans="1:22" ht="15" x14ac:dyDescent="0.35">
      <c r="A1262" s="5" t="s">
        <v>3180</v>
      </c>
      <c r="B1262" s="344" t="s">
        <v>3182</v>
      </c>
      <c r="C1262" s="5" t="s">
        <v>3181</v>
      </c>
      <c r="D1262" s="5" t="s">
        <v>513</v>
      </c>
      <c r="E1262" s="5" t="s">
        <v>8</v>
      </c>
      <c r="F1262" s="5" t="s">
        <v>42</v>
      </c>
      <c r="G1262" s="5" t="s">
        <v>3124</v>
      </c>
      <c r="H1262" s="5" t="s">
        <v>11</v>
      </c>
      <c r="I1262" s="360" t="s">
        <v>7861</v>
      </c>
      <c r="K1262" s="5" t="s">
        <v>43</v>
      </c>
      <c r="L1262" s="5" t="s">
        <v>11841</v>
      </c>
      <c r="M1262" s="5" t="s">
        <v>231</v>
      </c>
      <c r="N1262" s="5" t="s">
        <v>3181</v>
      </c>
      <c r="O1262" s="5" t="s">
        <v>15255</v>
      </c>
      <c r="P1262" s="5" t="s">
        <v>15994</v>
      </c>
      <c r="Q1262" s="5">
        <v>25463501</v>
      </c>
      <c r="R1262" s="5">
        <v>25463501</v>
      </c>
      <c r="S1262" t="s">
        <v>42</v>
      </c>
      <c r="T1262" t="s">
        <v>3179</v>
      </c>
      <c r="U1262" t="s">
        <v>17972</v>
      </c>
      <c r="V1262" t="s">
        <v>3181</v>
      </c>
    </row>
    <row r="1263" spans="1:22" ht="15" x14ac:dyDescent="0.35">
      <c r="A1263" s="5" t="s">
        <v>3260</v>
      </c>
      <c r="B1263" s="344" t="s">
        <v>3262</v>
      </c>
      <c r="C1263" s="5" t="s">
        <v>3261</v>
      </c>
      <c r="D1263" s="5" t="s">
        <v>224</v>
      </c>
      <c r="E1263" s="5" t="s">
        <v>8</v>
      </c>
      <c r="F1263" s="5" t="s">
        <v>74</v>
      </c>
      <c r="G1263" s="5" t="s">
        <v>14</v>
      </c>
      <c r="H1263" s="5" t="s">
        <v>7</v>
      </c>
      <c r="I1263" s="360" t="s">
        <v>8023</v>
      </c>
      <c r="K1263" s="5" t="s">
        <v>224</v>
      </c>
      <c r="L1263" s="5" t="s">
        <v>14419</v>
      </c>
      <c r="M1263" s="5" t="s">
        <v>249</v>
      </c>
      <c r="N1263" s="5" t="s">
        <v>11983</v>
      </c>
      <c r="O1263" s="5" t="s">
        <v>15255</v>
      </c>
      <c r="P1263" s="5" t="s">
        <v>15886</v>
      </c>
      <c r="Q1263" s="5">
        <v>25711148</v>
      </c>
      <c r="R1263" s="5">
        <v>25711148</v>
      </c>
      <c r="S1263" t="s">
        <v>42</v>
      </c>
      <c r="T1263" t="s">
        <v>2959</v>
      </c>
      <c r="U1263" t="s">
        <v>17973</v>
      </c>
      <c r="V1263" t="s">
        <v>3261</v>
      </c>
    </row>
    <row r="1264" spans="1:22" ht="15" x14ac:dyDescent="0.35">
      <c r="A1264" s="5" t="s">
        <v>10445</v>
      </c>
      <c r="B1264" s="344" t="s">
        <v>8720</v>
      </c>
      <c r="C1264" s="5" t="s">
        <v>672</v>
      </c>
      <c r="D1264" s="5" t="s">
        <v>513</v>
      </c>
      <c r="E1264" s="5" t="s">
        <v>6</v>
      </c>
      <c r="F1264" s="5" t="s">
        <v>42</v>
      </c>
      <c r="G1264" s="5" t="s">
        <v>10</v>
      </c>
      <c r="H1264" s="5" t="s">
        <v>7</v>
      </c>
      <c r="I1264" s="360" t="s">
        <v>7778</v>
      </c>
      <c r="K1264" s="5" t="s">
        <v>43</v>
      </c>
      <c r="L1264" s="5" t="s">
        <v>14340</v>
      </c>
      <c r="M1264" s="5" t="s">
        <v>1272</v>
      </c>
      <c r="N1264" s="5" t="s">
        <v>672</v>
      </c>
      <c r="O1264" s="5" t="s">
        <v>15255</v>
      </c>
      <c r="P1264" s="5" t="s">
        <v>16251</v>
      </c>
      <c r="Q1264" s="5">
        <v>25462555</v>
      </c>
      <c r="S1264" t="s">
        <v>42</v>
      </c>
      <c r="T1264" t="s">
        <v>489</v>
      </c>
      <c r="U1264" t="s">
        <v>17974</v>
      </c>
      <c r="V1264" t="s">
        <v>672</v>
      </c>
    </row>
    <row r="1265" spans="1:22" ht="15" x14ac:dyDescent="0.35">
      <c r="A1265" s="5" t="s">
        <v>3288</v>
      </c>
      <c r="B1265" s="344" t="s">
        <v>3290</v>
      </c>
      <c r="C1265" s="5" t="s">
        <v>3289</v>
      </c>
      <c r="D1265" s="5" t="s">
        <v>224</v>
      </c>
      <c r="E1265" s="5" t="s">
        <v>8</v>
      </c>
      <c r="F1265" s="5" t="s">
        <v>74</v>
      </c>
      <c r="G1265" s="5" t="s">
        <v>14</v>
      </c>
      <c r="H1265" s="5" t="s">
        <v>7</v>
      </c>
      <c r="I1265" s="360" t="s">
        <v>8023</v>
      </c>
      <c r="K1265" s="5" t="s">
        <v>224</v>
      </c>
      <c r="L1265" s="5" t="s">
        <v>14419</v>
      </c>
      <c r="M1265" s="5" t="s">
        <v>249</v>
      </c>
      <c r="N1265" s="5" t="s">
        <v>3289</v>
      </c>
      <c r="O1265" s="5" t="s">
        <v>15255</v>
      </c>
      <c r="P1265" s="5" t="s">
        <v>15884</v>
      </c>
      <c r="Q1265" s="5">
        <v>25712235</v>
      </c>
      <c r="R1265" s="5">
        <v>25711262</v>
      </c>
      <c r="S1265" t="s">
        <v>42</v>
      </c>
      <c r="T1265" t="s">
        <v>1171</v>
      </c>
      <c r="U1265" t="s">
        <v>17975</v>
      </c>
      <c r="V1265" t="s">
        <v>3289</v>
      </c>
    </row>
    <row r="1266" spans="1:22" ht="15" x14ac:dyDescent="0.35">
      <c r="A1266" s="5" t="s">
        <v>6304</v>
      </c>
      <c r="B1266" s="344" t="s">
        <v>1205</v>
      </c>
      <c r="C1266" s="5" t="s">
        <v>6503</v>
      </c>
      <c r="D1266" s="5" t="s">
        <v>224</v>
      </c>
      <c r="E1266" s="5" t="s">
        <v>6</v>
      </c>
      <c r="F1266" s="5" t="s">
        <v>74</v>
      </c>
      <c r="G1266" s="5" t="s">
        <v>6</v>
      </c>
      <c r="H1266" s="5" t="s">
        <v>7</v>
      </c>
      <c r="I1266" s="360" t="s">
        <v>7976</v>
      </c>
      <c r="K1266" s="5" t="s">
        <v>224</v>
      </c>
      <c r="L1266" s="5" t="s">
        <v>224</v>
      </c>
      <c r="M1266" s="5" t="s">
        <v>14414</v>
      </c>
      <c r="N1266" s="5" t="s">
        <v>9992</v>
      </c>
      <c r="O1266" s="5" t="s">
        <v>15255</v>
      </c>
      <c r="P1266" s="5" t="s">
        <v>6540</v>
      </c>
      <c r="Q1266" s="5">
        <v>25514680</v>
      </c>
      <c r="R1266" s="5">
        <v>25514680</v>
      </c>
      <c r="S1266" t="s">
        <v>45</v>
      </c>
      <c r="T1266" t="s">
        <v>13574</v>
      </c>
    </row>
    <row r="1267" spans="1:22" ht="15" x14ac:dyDescent="0.35">
      <c r="A1267" s="5" t="s">
        <v>3363</v>
      </c>
      <c r="B1267" s="344" t="s">
        <v>3364</v>
      </c>
      <c r="C1267" s="5" t="s">
        <v>8264</v>
      </c>
      <c r="D1267" s="5" t="s">
        <v>224</v>
      </c>
      <c r="E1267" s="5" t="s">
        <v>14</v>
      </c>
      <c r="F1267" s="5" t="s">
        <v>74</v>
      </c>
      <c r="G1267" s="5" t="s">
        <v>7</v>
      </c>
      <c r="H1267" s="5" t="s">
        <v>7</v>
      </c>
      <c r="I1267" s="360" t="s">
        <v>7987</v>
      </c>
      <c r="K1267" s="5" t="s">
        <v>224</v>
      </c>
      <c r="L1267" s="5" t="s">
        <v>2886</v>
      </c>
      <c r="M1267" s="5" t="s">
        <v>571</v>
      </c>
      <c r="N1267" s="5" t="s">
        <v>2503</v>
      </c>
      <c r="O1267" s="5" t="s">
        <v>15255</v>
      </c>
      <c r="P1267" s="5" t="s">
        <v>8581</v>
      </c>
      <c r="Q1267" s="5">
        <v>25346051</v>
      </c>
      <c r="R1267" s="5">
        <v>83446689</v>
      </c>
      <c r="S1267" t="s">
        <v>42</v>
      </c>
      <c r="T1267" t="s">
        <v>6656</v>
      </c>
      <c r="U1267" t="s">
        <v>17976</v>
      </c>
      <c r="V1267" t="s">
        <v>8264</v>
      </c>
    </row>
    <row r="1268" spans="1:22" ht="15" x14ac:dyDescent="0.35">
      <c r="A1268" s="5" t="s">
        <v>9885</v>
      </c>
      <c r="B1268" s="344" t="s">
        <v>9884</v>
      </c>
      <c r="C1268" s="5" t="s">
        <v>3144</v>
      </c>
      <c r="D1268" s="5" t="s">
        <v>513</v>
      </c>
      <c r="E1268" s="5" t="s">
        <v>7</v>
      </c>
      <c r="F1268" s="5" t="s">
        <v>42</v>
      </c>
      <c r="G1268" s="5" t="s">
        <v>3128</v>
      </c>
      <c r="H1268" s="5" t="s">
        <v>8</v>
      </c>
      <c r="I1268" s="360" t="s">
        <v>7840</v>
      </c>
      <c r="K1268" s="5" t="s">
        <v>43</v>
      </c>
      <c r="L1268" s="5" t="s">
        <v>14411</v>
      </c>
      <c r="M1268" s="5" t="s">
        <v>11859</v>
      </c>
      <c r="N1268" s="5" t="s">
        <v>3144</v>
      </c>
      <c r="O1268" s="5" t="s">
        <v>15255</v>
      </c>
      <c r="P1268" s="5" t="s">
        <v>14726</v>
      </c>
      <c r="Q1268" s="5">
        <v>22005052</v>
      </c>
      <c r="S1268" t="s">
        <v>42</v>
      </c>
      <c r="T1268" t="s">
        <v>3143</v>
      </c>
      <c r="U1268" t="s">
        <v>17977</v>
      </c>
      <c r="V1268" t="s">
        <v>3144</v>
      </c>
    </row>
    <row r="1269" spans="1:22" ht="15" x14ac:dyDescent="0.35">
      <c r="A1269" s="5" t="s">
        <v>3133</v>
      </c>
      <c r="B1269" s="344" t="s">
        <v>3134</v>
      </c>
      <c r="C1269" s="5" t="s">
        <v>451</v>
      </c>
      <c r="D1269" s="5" t="s">
        <v>513</v>
      </c>
      <c r="E1269" s="5" t="s">
        <v>7</v>
      </c>
      <c r="F1269" s="5" t="s">
        <v>42</v>
      </c>
      <c r="G1269" s="5" t="s">
        <v>3128</v>
      </c>
      <c r="H1269" s="5" t="s">
        <v>8</v>
      </c>
      <c r="I1269" s="360" t="s">
        <v>7840</v>
      </c>
      <c r="K1269" s="5" t="s">
        <v>43</v>
      </c>
      <c r="L1269" s="5" t="s">
        <v>14411</v>
      </c>
      <c r="M1269" s="5" t="s">
        <v>11859</v>
      </c>
      <c r="N1269" s="5" t="s">
        <v>451</v>
      </c>
      <c r="O1269" s="5" t="s">
        <v>15255</v>
      </c>
      <c r="P1269" s="5" t="s">
        <v>14627</v>
      </c>
      <c r="Q1269" s="5">
        <v>25712008</v>
      </c>
      <c r="R1269" s="5">
        <v>25412008</v>
      </c>
      <c r="S1269" t="s">
        <v>42</v>
      </c>
      <c r="T1269" t="s">
        <v>692</v>
      </c>
      <c r="U1269" t="s">
        <v>17978</v>
      </c>
      <c r="V1269" t="s">
        <v>451</v>
      </c>
    </row>
    <row r="1270" spans="1:22" ht="15" x14ac:dyDescent="0.35">
      <c r="A1270" s="5" t="s">
        <v>3407</v>
      </c>
      <c r="B1270" s="344" t="s">
        <v>3409</v>
      </c>
      <c r="C1270" s="5" t="s">
        <v>3408</v>
      </c>
      <c r="D1270" s="5" t="s">
        <v>224</v>
      </c>
      <c r="E1270" s="5" t="s">
        <v>10</v>
      </c>
      <c r="F1270" s="5" t="s">
        <v>74</v>
      </c>
      <c r="G1270" s="5" t="s">
        <v>7</v>
      </c>
      <c r="H1270" s="5" t="s">
        <v>7</v>
      </c>
      <c r="I1270" s="360" t="s">
        <v>7987</v>
      </c>
      <c r="K1270" s="5" t="s">
        <v>224</v>
      </c>
      <c r="L1270" s="5" t="s">
        <v>2886</v>
      </c>
      <c r="M1270" s="5" t="s">
        <v>571</v>
      </c>
      <c r="N1270" s="5" t="s">
        <v>1529</v>
      </c>
      <c r="O1270" s="5" t="s">
        <v>15255</v>
      </c>
      <c r="P1270" s="5" t="s">
        <v>15928</v>
      </c>
      <c r="Q1270" s="5">
        <v>25348201</v>
      </c>
      <c r="R1270" s="5">
        <v>25346179</v>
      </c>
      <c r="S1270" t="s">
        <v>42</v>
      </c>
      <c r="T1270" t="s">
        <v>1677</v>
      </c>
      <c r="U1270" t="s">
        <v>17979</v>
      </c>
      <c r="V1270" t="s">
        <v>3408</v>
      </c>
    </row>
    <row r="1271" spans="1:22" ht="15" x14ac:dyDescent="0.35">
      <c r="A1271" s="5" t="s">
        <v>3166</v>
      </c>
      <c r="B1271" s="344" t="s">
        <v>1311</v>
      </c>
      <c r="C1271" s="5" t="s">
        <v>424</v>
      </c>
      <c r="D1271" s="5" t="s">
        <v>513</v>
      </c>
      <c r="E1271" s="5" t="s">
        <v>8</v>
      </c>
      <c r="F1271" s="5" t="s">
        <v>42</v>
      </c>
      <c r="G1271" s="5" t="s">
        <v>3124</v>
      </c>
      <c r="H1271" s="5" t="s">
        <v>8</v>
      </c>
      <c r="I1271" s="360" t="s">
        <v>7858</v>
      </c>
      <c r="K1271" s="5" t="s">
        <v>43</v>
      </c>
      <c r="L1271" s="5" t="s">
        <v>11841</v>
      </c>
      <c r="M1271" s="5" t="s">
        <v>424</v>
      </c>
      <c r="N1271" s="5" t="s">
        <v>424</v>
      </c>
      <c r="O1271" s="5" t="s">
        <v>15255</v>
      </c>
      <c r="P1271" s="5" t="s">
        <v>15730</v>
      </c>
      <c r="Q1271" s="5">
        <v>25467671</v>
      </c>
      <c r="R1271" s="5">
        <v>25467671</v>
      </c>
      <c r="S1271" t="s">
        <v>42</v>
      </c>
      <c r="T1271" t="s">
        <v>2608</v>
      </c>
      <c r="U1271" t="s">
        <v>17980</v>
      </c>
      <c r="V1271" t="s">
        <v>424</v>
      </c>
    </row>
    <row r="1272" spans="1:22" ht="15" x14ac:dyDescent="0.35">
      <c r="A1272" s="5" t="s">
        <v>3337</v>
      </c>
      <c r="B1272" s="344" t="s">
        <v>1282</v>
      </c>
      <c r="C1272" s="5" t="s">
        <v>824</v>
      </c>
      <c r="D1272" s="5" t="s">
        <v>224</v>
      </c>
      <c r="E1272" s="5" t="s">
        <v>7</v>
      </c>
      <c r="F1272" s="5" t="s">
        <v>74</v>
      </c>
      <c r="G1272" s="5" t="s">
        <v>6</v>
      </c>
      <c r="H1272" s="5" t="s">
        <v>16</v>
      </c>
      <c r="I1272" s="360" t="s">
        <v>7984</v>
      </c>
      <c r="K1272" s="5" t="s">
        <v>224</v>
      </c>
      <c r="L1272" s="5" t="s">
        <v>224</v>
      </c>
      <c r="M1272" s="5" t="s">
        <v>824</v>
      </c>
      <c r="N1272" s="5" t="s">
        <v>824</v>
      </c>
      <c r="O1272" s="5" t="s">
        <v>15255</v>
      </c>
      <c r="P1272" s="5" t="s">
        <v>15563</v>
      </c>
      <c r="Q1272" s="5">
        <v>25300672</v>
      </c>
      <c r="R1272" s="5">
        <v>25300672</v>
      </c>
      <c r="S1272" t="s">
        <v>42</v>
      </c>
      <c r="T1272" t="s">
        <v>1420</v>
      </c>
      <c r="U1272" t="s">
        <v>17981</v>
      </c>
      <c r="V1272" t="s">
        <v>824</v>
      </c>
    </row>
    <row r="1273" spans="1:22" ht="15" x14ac:dyDescent="0.35">
      <c r="A1273" s="5" t="s">
        <v>3307</v>
      </c>
      <c r="B1273" s="344" t="s">
        <v>3309</v>
      </c>
      <c r="C1273" s="5" t="s">
        <v>3308</v>
      </c>
      <c r="D1273" s="5" t="s">
        <v>224</v>
      </c>
      <c r="E1273" s="5" t="s">
        <v>9</v>
      </c>
      <c r="F1273" s="5" t="s">
        <v>74</v>
      </c>
      <c r="G1273" s="5" t="s">
        <v>11</v>
      </c>
      <c r="H1273" s="5" t="s">
        <v>6</v>
      </c>
      <c r="I1273" s="360" t="s">
        <v>8014</v>
      </c>
      <c r="K1273" s="5" t="s">
        <v>224</v>
      </c>
      <c r="L1273" s="5" t="s">
        <v>14421</v>
      </c>
      <c r="M1273" s="5" t="s">
        <v>11599</v>
      </c>
      <c r="N1273" s="5" t="s">
        <v>824</v>
      </c>
      <c r="O1273" s="5" t="s">
        <v>15255</v>
      </c>
      <c r="P1273" s="5" t="s">
        <v>13699</v>
      </c>
      <c r="Q1273" s="5">
        <v>25340296</v>
      </c>
      <c r="R1273" s="5">
        <v>25340244</v>
      </c>
      <c r="S1273" t="s">
        <v>42</v>
      </c>
      <c r="T1273" t="s">
        <v>3306</v>
      </c>
      <c r="U1273" t="s">
        <v>17982</v>
      </c>
      <c r="V1273" t="s">
        <v>3308</v>
      </c>
    </row>
    <row r="1274" spans="1:22" ht="15" x14ac:dyDescent="0.35">
      <c r="A1274" s="5" t="s">
        <v>3352</v>
      </c>
      <c r="B1274" s="344" t="s">
        <v>3354</v>
      </c>
      <c r="C1274" s="5" t="s">
        <v>3353</v>
      </c>
      <c r="D1274" s="5" t="s">
        <v>224</v>
      </c>
      <c r="E1274" s="5" t="s">
        <v>14</v>
      </c>
      <c r="F1274" s="5" t="s">
        <v>74</v>
      </c>
      <c r="G1274" s="5" t="s">
        <v>7</v>
      </c>
      <c r="H1274" s="5" t="s">
        <v>9</v>
      </c>
      <c r="I1274" s="360" t="s">
        <v>7989</v>
      </c>
      <c r="K1274" s="5" t="s">
        <v>224</v>
      </c>
      <c r="L1274" s="5" t="s">
        <v>2886</v>
      </c>
      <c r="M1274" s="5" t="s">
        <v>11603</v>
      </c>
      <c r="N1274" s="5" t="s">
        <v>3353</v>
      </c>
      <c r="O1274" s="5" t="s">
        <v>15255</v>
      </c>
      <c r="P1274" s="5" t="s">
        <v>13700</v>
      </c>
      <c r="Q1274" s="5">
        <v>25771946</v>
      </c>
      <c r="R1274" s="5">
        <v>25741002</v>
      </c>
      <c r="S1274" t="s">
        <v>42</v>
      </c>
      <c r="T1274" t="s">
        <v>1331</v>
      </c>
      <c r="U1274" t="s">
        <v>17983</v>
      </c>
      <c r="V1274" t="s">
        <v>3353</v>
      </c>
    </row>
    <row r="1275" spans="1:22" ht="15" x14ac:dyDescent="0.35">
      <c r="A1275" s="5" t="s">
        <v>3208</v>
      </c>
      <c r="B1275" s="344" t="s">
        <v>1232</v>
      </c>
      <c r="C1275" s="5" t="s">
        <v>3209</v>
      </c>
      <c r="D1275" s="5" t="s">
        <v>224</v>
      </c>
      <c r="E1275" s="5" t="s">
        <v>7</v>
      </c>
      <c r="F1275" s="5" t="s">
        <v>74</v>
      </c>
      <c r="G1275" s="5" t="s">
        <v>6</v>
      </c>
      <c r="H1275" s="5" t="s">
        <v>9</v>
      </c>
      <c r="I1275" s="360" t="s">
        <v>7978</v>
      </c>
      <c r="K1275" s="5" t="s">
        <v>224</v>
      </c>
      <c r="L1275" s="5" t="s">
        <v>224</v>
      </c>
      <c r="M1275" s="5" t="s">
        <v>11590</v>
      </c>
      <c r="N1275" s="5" t="s">
        <v>11587</v>
      </c>
      <c r="O1275" s="5" t="s">
        <v>15255</v>
      </c>
      <c r="P1275" s="5" t="s">
        <v>13077</v>
      </c>
      <c r="Q1275" s="5">
        <v>25374939</v>
      </c>
      <c r="R1275" s="5">
        <v>25374939</v>
      </c>
      <c r="S1275" t="s">
        <v>42</v>
      </c>
      <c r="T1275" t="s">
        <v>3207</v>
      </c>
      <c r="U1275" t="s">
        <v>17984</v>
      </c>
      <c r="V1275" t="s">
        <v>3209</v>
      </c>
    </row>
    <row r="1276" spans="1:22" ht="15" x14ac:dyDescent="0.35">
      <c r="A1276" s="5" t="s">
        <v>3196</v>
      </c>
      <c r="B1276" s="344" t="s">
        <v>1207</v>
      </c>
      <c r="C1276" s="5" t="s">
        <v>79</v>
      </c>
      <c r="D1276" s="5" t="s">
        <v>224</v>
      </c>
      <c r="E1276" s="5" t="s">
        <v>6</v>
      </c>
      <c r="F1276" s="5" t="s">
        <v>74</v>
      </c>
      <c r="G1276" s="5" t="s">
        <v>6</v>
      </c>
      <c r="H1276" s="5" t="s">
        <v>6</v>
      </c>
      <c r="I1276" s="360" t="s">
        <v>7975</v>
      </c>
      <c r="K1276" s="5" t="s">
        <v>224</v>
      </c>
      <c r="L1276" s="5" t="s">
        <v>224</v>
      </c>
      <c r="M1276" s="5" t="s">
        <v>14413</v>
      </c>
      <c r="N1276" s="5" t="s">
        <v>79</v>
      </c>
      <c r="O1276" s="5" t="s">
        <v>15255</v>
      </c>
      <c r="P1276" s="5" t="s">
        <v>9999</v>
      </c>
      <c r="Q1276" s="5">
        <v>25534079</v>
      </c>
      <c r="S1276" t="s">
        <v>42</v>
      </c>
      <c r="T1276" t="s">
        <v>2734</v>
      </c>
      <c r="U1276" t="s">
        <v>17985</v>
      </c>
      <c r="V1276" t="s">
        <v>79</v>
      </c>
    </row>
    <row r="1277" spans="1:22" ht="15" x14ac:dyDescent="0.35">
      <c r="A1277" s="5" t="s">
        <v>3230</v>
      </c>
      <c r="B1277" s="344" t="s">
        <v>1238</v>
      </c>
      <c r="C1277" s="5" t="s">
        <v>3231</v>
      </c>
      <c r="D1277" s="5" t="s">
        <v>224</v>
      </c>
      <c r="E1277" s="5" t="s">
        <v>12</v>
      </c>
      <c r="F1277" s="5" t="s">
        <v>74</v>
      </c>
      <c r="G1277" s="5" t="s">
        <v>6</v>
      </c>
      <c r="H1277" s="5" t="s">
        <v>10</v>
      </c>
      <c r="I1277" s="360" t="s">
        <v>7979</v>
      </c>
      <c r="K1277" s="5" t="s">
        <v>224</v>
      </c>
      <c r="L1277" s="5" t="s">
        <v>224</v>
      </c>
      <c r="M1277" s="5" t="s">
        <v>15251</v>
      </c>
      <c r="N1277" s="5" t="s">
        <v>471</v>
      </c>
      <c r="O1277" s="5" t="s">
        <v>15255</v>
      </c>
      <c r="P1277" s="5" t="s">
        <v>13701</v>
      </c>
      <c r="Q1277" s="5">
        <v>25510953</v>
      </c>
      <c r="S1277" t="s">
        <v>42</v>
      </c>
      <c r="T1277" t="s">
        <v>3229</v>
      </c>
      <c r="U1277" t="s">
        <v>17986</v>
      </c>
      <c r="V1277" t="s">
        <v>3231</v>
      </c>
    </row>
    <row r="1278" spans="1:22" ht="15" x14ac:dyDescent="0.35">
      <c r="A1278" s="5" t="s">
        <v>3135</v>
      </c>
      <c r="B1278" s="344" t="s">
        <v>6397</v>
      </c>
      <c r="C1278" s="5" t="s">
        <v>9277</v>
      </c>
      <c r="D1278" s="5" t="s">
        <v>513</v>
      </c>
      <c r="E1278" s="5" t="s">
        <v>7</v>
      </c>
      <c r="F1278" s="5" t="s">
        <v>74</v>
      </c>
      <c r="G1278" s="5" t="s">
        <v>14</v>
      </c>
      <c r="H1278" s="5" t="s">
        <v>7</v>
      </c>
      <c r="I1278" s="360" t="s">
        <v>8023</v>
      </c>
      <c r="K1278" s="5" t="s">
        <v>224</v>
      </c>
      <c r="L1278" s="5" t="s">
        <v>14419</v>
      </c>
      <c r="M1278" s="5" t="s">
        <v>249</v>
      </c>
      <c r="N1278" s="5" t="s">
        <v>11909</v>
      </c>
      <c r="O1278" s="5" t="s">
        <v>15255</v>
      </c>
      <c r="P1278" s="5" t="s">
        <v>15803</v>
      </c>
      <c r="Q1278" s="5">
        <v>22016892</v>
      </c>
      <c r="S1278" t="s">
        <v>42</v>
      </c>
      <c r="T1278" t="s">
        <v>437</v>
      </c>
      <c r="U1278" t="s">
        <v>17987</v>
      </c>
      <c r="V1278" t="s">
        <v>9277</v>
      </c>
    </row>
    <row r="1279" spans="1:22" ht="15" x14ac:dyDescent="0.35">
      <c r="A1279" s="5" t="s">
        <v>3247</v>
      </c>
      <c r="B1279" s="344" t="s">
        <v>1243</v>
      </c>
      <c r="C1279" s="5" t="s">
        <v>3248</v>
      </c>
      <c r="D1279" s="5" t="s">
        <v>224</v>
      </c>
      <c r="E1279" s="5" t="s">
        <v>12</v>
      </c>
      <c r="F1279" s="5" t="s">
        <v>74</v>
      </c>
      <c r="G1279" s="5" t="s">
        <v>6</v>
      </c>
      <c r="H1279" s="5" t="s">
        <v>12</v>
      </c>
      <c r="I1279" s="360" t="s">
        <v>7981</v>
      </c>
      <c r="K1279" s="5" t="s">
        <v>224</v>
      </c>
      <c r="L1279" s="5" t="s">
        <v>224</v>
      </c>
      <c r="M1279" s="5" t="s">
        <v>414</v>
      </c>
      <c r="N1279" s="5" t="s">
        <v>11588</v>
      </c>
      <c r="O1279" s="5" t="s">
        <v>15255</v>
      </c>
      <c r="P1279" s="5" t="s">
        <v>5892</v>
      </c>
      <c r="Q1279" s="5">
        <v>25480036</v>
      </c>
      <c r="R1279" s="5">
        <v>25480036</v>
      </c>
      <c r="S1279" t="s">
        <v>42</v>
      </c>
      <c r="T1279" t="s">
        <v>2842</v>
      </c>
      <c r="U1279" t="s">
        <v>17988</v>
      </c>
      <c r="V1279" t="s">
        <v>3248</v>
      </c>
    </row>
    <row r="1280" spans="1:22" ht="15" x14ac:dyDescent="0.35">
      <c r="A1280" s="5" t="s">
        <v>10446</v>
      </c>
      <c r="B1280" s="344" t="s">
        <v>10447</v>
      </c>
      <c r="C1280" s="5" t="s">
        <v>10448</v>
      </c>
      <c r="D1280" s="5" t="s">
        <v>513</v>
      </c>
      <c r="E1280" s="5" t="s">
        <v>6</v>
      </c>
      <c r="F1280" s="5" t="s">
        <v>42</v>
      </c>
      <c r="G1280" s="5" t="s">
        <v>10</v>
      </c>
      <c r="H1280" s="5" t="s">
        <v>7</v>
      </c>
      <c r="I1280" s="360" t="s">
        <v>7778</v>
      </c>
      <c r="K1280" s="5" t="s">
        <v>43</v>
      </c>
      <c r="L1280" s="5" t="s">
        <v>14340</v>
      </c>
      <c r="M1280" s="5" t="s">
        <v>1272</v>
      </c>
      <c r="N1280" s="5" t="s">
        <v>10448</v>
      </c>
      <c r="O1280" s="5" t="s">
        <v>15255</v>
      </c>
      <c r="P1280" s="5" t="s">
        <v>13074</v>
      </c>
      <c r="Q1280" s="5">
        <v>25462950</v>
      </c>
      <c r="R1280" s="5">
        <v>25462950</v>
      </c>
      <c r="S1280" t="s">
        <v>42</v>
      </c>
      <c r="T1280" t="s">
        <v>3116</v>
      </c>
      <c r="U1280" t="s">
        <v>17989</v>
      </c>
      <c r="V1280" t="s">
        <v>10448</v>
      </c>
    </row>
    <row r="1281" spans="1:22" ht="15" x14ac:dyDescent="0.35">
      <c r="A1281" s="5" t="s">
        <v>3237</v>
      </c>
      <c r="B1281" s="344" t="s">
        <v>3239</v>
      </c>
      <c r="C1281" s="5" t="s">
        <v>3238</v>
      </c>
      <c r="D1281" s="5" t="s">
        <v>224</v>
      </c>
      <c r="E1281" s="5" t="s">
        <v>14</v>
      </c>
      <c r="F1281" s="5" t="s">
        <v>74</v>
      </c>
      <c r="G1281" s="5" t="s">
        <v>6</v>
      </c>
      <c r="H1281" s="5" t="s">
        <v>15</v>
      </c>
      <c r="I1281" s="360" t="s">
        <v>7983</v>
      </c>
      <c r="K1281" s="5" t="s">
        <v>224</v>
      </c>
      <c r="L1281" s="5" t="s">
        <v>224</v>
      </c>
      <c r="M1281" s="5" t="s">
        <v>15235</v>
      </c>
      <c r="N1281" s="5" t="s">
        <v>12060</v>
      </c>
      <c r="O1281" s="5" t="s">
        <v>15255</v>
      </c>
      <c r="P1281" s="5" t="s">
        <v>15977</v>
      </c>
      <c r="Q1281" s="5">
        <v>22016595</v>
      </c>
      <c r="R1281" s="5">
        <v>25331105</v>
      </c>
      <c r="S1281" t="s">
        <v>42</v>
      </c>
      <c r="T1281" t="s">
        <v>177</v>
      </c>
      <c r="U1281" t="s">
        <v>17990</v>
      </c>
      <c r="V1281" t="s">
        <v>3238</v>
      </c>
    </row>
    <row r="1282" spans="1:22" ht="15" x14ac:dyDescent="0.35">
      <c r="A1282" s="5" t="s">
        <v>8577</v>
      </c>
      <c r="B1282" s="344" t="s">
        <v>6890</v>
      </c>
      <c r="C1282" s="5" t="s">
        <v>8578</v>
      </c>
      <c r="D1282" s="5" t="s">
        <v>513</v>
      </c>
      <c r="E1282" s="5" t="s">
        <v>6</v>
      </c>
      <c r="F1282" s="5" t="s">
        <v>42</v>
      </c>
      <c r="G1282" s="5" t="s">
        <v>10</v>
      </c>
      <c r="H1282" s="5" t="s">
        <v>6</v>
      </c>
      <c r="I1282" s="360" t="s">
        <v>7777</v>
      </c>
      <c r="K1282" s="5" t="s">
        <v>43</v>
      </c>
      <c r="L1282" s="5" t="s">
        <v>14340</v>
      </c>
      <c r="M1282" s="5" t="s">
        <v>1137</v>
      </c>
      <c r="N1282" s="5" t="s">
        <v>8578</v>
      </c>
      <c r="O1282" s="5" t="s">
        <v>15255</v>
      </c>
      <c r="P1282" s="5" t="s">
        <v>14813</v>
      </c>
      <c r="Q1282" s="5">
        <v>25463638</v>
      </c>
      <c r="R1282" s="5">
        <v>25463638</v>
      </c>
      <c r="S1282" t="s">
        <v>42</v>
      </c>
      <c r="T1282" t="s">
        <v>3118</v>
      </c>
      <c r="U1282" t="s">
        <v>17991</v>
      </c>
      <c r="V1282" t="s">
        <v>8578</v>
      </c>
    </row>
    <row r="1283" spans="1:22" ht="15" x14ac:dyDescent="0.35">
      <c r="A1283" s="5" t="s">
        <v>3213</v>
      </c>
      <c r="B1283" s="344" t="s">
        <v>1247</v>
      </c>
      <c r="C1283" s="5" t="s">
        <v>3214</v>
      </c>
      <c r="D1283" s="5" t="s">
        <v>224</v>
      </c>
      <c r="E1283" s="5" t="s">
        <v>7</v>
      </c>
      <c r="F1283" s="5" t="s">
        <v>74</v>
      </c>
      <c r="G1283" s="5" t="s">
        <v>6</v>
      </c>
      <c r="H1283" s="5" t="s">
        <v>9</v>
      </c>
      <c r="I1283" s="360" t="s">
        <v>7978</v>
      </c>
      <c r="K1283" s="5" t="s">
        <v>224</v>
      </c>
      <c r="L1283" s="5" t="s">
        <v>224</v>
      </c>
      <c r="M1283" s="5" t="s">
        <v>11590</v>
      </c>
      <c r="N1283" s="5" t="s">
        <v>11589</v>
      </c>
      <c r="O1283" s="5" t="s">
        <v>15255</v>
      </c>
      <c r="P1283" s="5" t="s">
        <v>8401</v>
      </c>
      <c r="Q1283" s="5">
        <v>25371476</v>
      </c>
      <c r="R1283" s="5">
        <v>25371476</v>
      </c>
      <c r="S1283" t="s">
        <v>42</v>
      </c>
      <c r="T1283" t="s">
        <v>3212</v>
      </c>
      <c r="U1283" t="s">
        <v>17992</v>
      </c>
      <c r="V1283" t="s">
        <v>3214</v>
      </c>
    </row>
    <row r="1284" spans="1:22" ht="15" x14ac:dyDescent="0.35">
      <c r="A1284" s="5" t="s">
        <v>3399</v>
      </c>
      <c r="B1284" s="344" t="s">
        <v>1307</v>
      </c>
      <c r="C1284" s="5" t="s">
        <v>3392</v>
      </c>
      <c r="D1284" s="5" t="s">
        <v>224</v>
      </c>
      <c r="E1284" s="5" t="s">
        <v>14</v>
      </c>
      <c r="F1284" s="5" t="s">
        <v>74</v>
      </c>
      <c r="G1284" s="5" t="s">
        <v>7</v>
      </c>
      <c r="H1284" s="5" t="s">
        <v>8</v>
      </c>
      <c r="I1284" s="360" t="s">
        <v>7988</v>
      </c>
      <c r="K1284" s="5" t="s">
        <v>224</v>
      </c>
      <c r="L1284" s="5" t="s">
        <v>2886</v>
      </c>
      <c r="M1284" s="5" t="s">
        <v>3392</v>
      </c>
      <c r="N1284" s="5" t="s">
        <v>3392</v>
      </c>
      <c r="O1284" s="5" t="s">
        <v>15255</v>
      </c>
      <c r="P1284" s="5" t="s">
        <v>11606</v>
      </c>
      <c r="Q1284" s="5">
        <v>25333374</v>
      </c>
      <c r="R1284" s="5">
        <v>25333373</v>
      </c>
      <c r="S1284" t="s">
        <v>42</v>
      </c>
      <c r="T1284" t="s">
        <v>1853</v>
      </c>
      <c r="U1284" t="s">
        <v>17993</v>
      </c>
      <c r="V1284" t="s">
        <v>3392</v>
      </c>
    </row>
    <row r="1285" spans="1:22" ht="15" x14ac:dyDescent="0.35">
      <c r="A1285" s="5" t="s">
        <v>6005</v>
      </c>
      <c r="B1285" s="344" t="s">
        <v>3386</v>
      </c>
      <c r="C1285" s="5" t="s">
        <v>6006</v>
      </c>
      <c r="D1285" s="5" t="s">
        <v>224</v>
      </c>
      <c r="E1285" s="5" t="s">
        <v>14</v>
      </c>
      <c r="F1285" s="5" t="s">
        <v>74</v>
      </c>
      <c r="G1285" s="5" t="s">
        <v>7</v>
      </c>
      <c r="H1285" s="5" t="s">
        <v>8</v>
      </c>
      <c r="I1285" s="360" t="s">
        <v>7988</v>
      </c>
      <c r="K1285" s="5" t="s">
        <v>224</v>
      </c>
      <c r="L1285" s="5" t="s">
        <v>2886</v>
      </c>
      <c r="M1285" s="5" t="s">
        <v>3392</v>
      </c>
      <c r="N1285" s="5" t="s">
        <v>11835</v>
      </c>
      <c r="O1285" s="5" t="s">
        <v>15255</v>
      </c>
      <c r="P1285" s="5" t="s">
        <v>13076</v>
      </c>
      <c r="Q1285" s="5">
        <v>25332553</v>
      </c>
      <c r="R1285" s="5">
        <v>86986784</v>
      </c>
      <c r="S1285" t="s">
        <v>42</v>
      </c>
      <c r="T1285" t="s">
        <v>7018</v>
      </c>
      <c r="U1285" t="s">
        <v>17994</v>
      </c>
      <c r="V1285" t="s">
        <v>6006</v>
      </c>
    </row>
    <row r="1286" spans="1:22" ht="15" x14ac:dyDescent="0.35">
      <c r="A1286" s="5" t="s">
        <v>3334</v>
      </c>
      <c r="B1286" s="344" t="s">
        <v>1283</v>
      </c>
      <c r="C1286" s="5" t="s">
        <v>8230</v>
      </c>
      <c r="D1286" s="5" t="s">
        <v>224</v>
      </c>
      <c r="E1286" s="5" t="s">
        <v>9</v>
      </c>
      <c r="F1286" s="5" t="s">
        <v>74</v>
      </c>
      <c r="G1286" s="5" t="s">
        <v>11</v>
      </c>
      <c r="H1286" s="5" t="s">
        <v>6</v>
      </c>
      <c r="I1286" s="360" t="s">
        <v>8014</v>
      </c>
      <c r="K1286" s="5" t="s">
        <v>224</v>
      </c>
      <c r="L1286" s="5" t="s">
        <v>14421</v>
      </c>
      <c r="M1286" s="5" t="s">
        <v>11599</v>
      </c>
      <c r="N1286" s="5" t="s">
        <v>11599</v>
      </c>
      <c r="O1286" s="5" t="s">
        <v>15255</v>
      </c>
      <c r="P1286" s="5" t="s">
        <v>13712</v>
      </c>
      <c r="Q1286" s="5">
        <v>25344391</v>
      </c>
      <c r="R1286" s="5">
        <v>25344391</v>
      </c>
      <c r="S1286" t="s">
        <v>42</v>
      </c>
      <c r="T1286" t="s">
        <v>1382</v>
      </c>
      <c r="U1286" t="s">
        <v>17995</v>
      </c>
      <c r="V1286" t="s">
        <v>8230</v>
      </c>
    </row>
    <row r="1287" spans="1:22" ht="15" x14ac:dyDescent="0.35">
      <c r="A1287" s="5" t="s">
        <v>3199</v>
      </c>
      <c r="B1287" s="344" t="s">
        <v>1208</v>
      </c>
      <c r="C1287" s="5" t="s">
        <v>8579</v>
      </c>
      <c r="D1287" s="5" t="s">
        <v>224</v>
      </c>
      <c r="E1287" s="5" t="s">
        <v>6</v>
      </c>
      <c r="F1287" s="5" t="s">
        <v>74</v>
      </c>
      <c r="G1287" s="5" t="s">
        <v>6</v>
      </c>
      <c r="H1287" s="5" t="s">
        <v>6</v>
      </c>
      <c r="I1287" s="360" t="s">
        <v>7975</v>
      </c>
      <c r="K1287" s="5" t="s">
        <v>224</v>
      </c>
      <c r="L1287" s="5" t="s">
        <v>224</v>
      </c>
      <c r="M1287" s="5" t="s">
        <v>14413</v>
      </c>
      <c r="N1287" s="5" t="s">
        <v>79</v>
      </c>
      <c r="O1287" s="5" t="s">
        <v>15255</v>
      </c>
      <c r="P1287" s="5" t="s">
        <v>10087</v>
      </c>
      <c r="Q1287" s="5">
        <v>25520428</v>
      </c>
      <c r="R1287" s="5">
        <v>25520428</v>
      </c>
      <c r="S1287" t="s">
        <v>42</v>
      </c>
      <c r="T1287" t="s">
        <v>3198</v>
      </c>
      <c r="U1287" t="s">
        <v>17996</v>
      </c>
      <c r="V1287" t="s">
        <v>8579</v>
      </c>
    </row>
    <row r="1288" spans="1:22" ht="15" x14ac:dyDescent="0.35">
      <c r="A1288" s="5" t="s">
        <v>3266</v>
      </c>
      <c r="B1288" s="344" t="s">
        <v>3268</v>
      </c>
      <c r="C1288" s="5" t="s">
        <v>3267</v>
      </c>
      <c r="D1288" s="5" t="s">
        <v>224</v>
      </c>
      <c r="E1288" s="5" t="s">
        <v>8</v>
      </c>
      <c r="F1288" s="5" t="s">
        <v>74</v>
      </c>
      <c r="G1288" s="5" t="s">
        <v>14</v>
      </c>
      <c r="H1288" s="5" t="s">
        <v>7</v>
      </c>
      <c r="I1288" s="360" t="s">
        <v>8023</v>
      </c>
      <c r="K1288" s="5" t="s">
        <v>224</v>
      </c>
      <c r="L1288" s="5" t="s">
        <v>14419</v>
      </c>
      <c r="M1288" s="5" t="s">
        <v>249</v>
      </c>
      <c r="N1288" s="5" t="s">
        <v>10121</v>
      </c>
      <c r="O1288" s="5" t="s">
        <v>15255</v>
      </c>
      <c r="P1288" s="5" t="s">
        <v>15927</v>
      </c>
      <c r="Q1288" s="5">
        <v>88146662</v>
      </c>
      <c r="S1288" t="s">
        <v>42</v>
      </c>
      <c r="T1288" t="s">
        <v>2915</v>
      </c>
      <c r="U1288" t="s">
        <v>17997</v>
      </c>
      <c r="V1288" t="s">
        <v>3267</v>
      </c>
    </row>
    <row r="1289" spans="1:22" ht="15" x14ac:dyDescent="0.35">
      <c r="A1289" s="5" t="s">
        <v>3263</v>
      </c>
      <c r="B1289" s="344" t="s">
        <v>3265</v>
      </c>
      <c r="C1289" s="5" t="s">
        <v>3264</v>
      </c>
      <c r="D1289" s="5" t="s">
        <v>224</v>
      </c>
      <c r="E1289" s="5" t="s">
        <v>8</v>
      </c>
      <c r="F1289" s="5" t="s">
        <v>74</v>
      </c>
      <c r="G1289" s="5" t="s">
        <v>14</v>
      </c>
      <c r="H1289" s="5" t="s">
        <v>7</v>
      </c>
      <c r="I1289" s="360" t="s">
        <v>8023</v>
      </c>
      <c r="K1289" s="5" t="s">
        <v>224</v>
      </c>
      <c r="L1289" s="5" t="s">
        <v>14419</v>
      </c>
      <c r="M1289" s="5" t="s">
        <v>249</v>
      </c>
      <c r="N1289" s="5" t="s">
        <v>3264</v>
      </c>
      <c r="O1289" s="5" t="s">
        <v>15255</v>
      </c>
      <c r="P1289" s="5" t="s">
        <v>12112</v>
      </c>
      <c r="Q1289" s="5">
        <v>25711162</v>
      </c>
      <c r="R1289" s="5">
        <v>25711162</v>
      </c>
      <c r="S1289" t="s">
        <v>42</v>
      </c>
      <c r="T1289" t="s">
        <v>6653</v>
      </c>
      <c r="U1289" t="s">
        <v>17998</v>
      </c>
      <c r="V1289" t="s">
        <v>3264</v>
      </c>
    </row>
    <row r="1290" spans="1:22" ht="15" x14ac:dyDescent="0.35">
      <c r="A1290" s="5" t="s">
        <v>3400</v>
      </c>
      <c r="B1290" s="344" t="s">
        <v>1312</v>
      </c>
      <c r="C1290" s="5" t="s">
        <v>3401</v>
      </c>
      <c r="D1290" s="5" t="s">
        <v>224</v>
      </c>
      <c r="E1290" s="5" t="s">
        <v>14</v>
      </c>
      <c r="F1290" s="5" t="s">
        <v>74</v>
      </c>
      <c r="G1290" s="5" t="s">
        <v>7</v>
      </c>
      <c r="H1290" s="5" t="s">
        <v>8</v>
      </c>
      <c r="I1290" s="360" t="s">
        <v>7988</v>
      </c>
      <c r="K1290" s="5" t="s">
        <v>224</v>
      </c>
      <c r="L1290" s="5" t="s">
        <v>2886</v>
      </c>
      <c r="M1290" s="5" t="s">
        <v>3392</v>
      </c>
      <c r="N1290" s="5" t="s">
        <v>3401</v>
      </c>
      <c r="O1290" s="5" t="s">
        <v>15255</v>
      </c>
      <c r="P1290" s="5" t="s">
        <v>13702</v>
      </c>
      <c r="Q1290" s="5">
        <v>25333541</v>
      </c>
      <c r="S1290" t="s">
        <v>42</v>
      </c>
      <c r="T1290" t="s">
        <v>1861</v>
      </c>
      <c r="U1290" t="s">
        <v>17999</v>
      </c>
      <c r="V1290" t="s">
        <v>3401</v>
      </c>
    </row>
    <row r="1291" spans="1:22" ht="15" x14ac:dyDescent="0.35">
      <c r="A1291" s="5" t="s">
        <v>8285</v>
      </c>
      <c r="B1291" s="344" t="s">
        <v>8286</v>
      </c>
      <c r="C1291" s="5" t="s">
        <v>8735</v>
      </c>
      <c r="D1291" s="5" t="s">
        <v>224</v>
      </c>
      <c r="E1291" s="5" t="s">
        <v>14</v>
      </c>
      <c r="F1291" s="5" t="s">
        <v>74</v>
      </c>
      <c r="G1291" s="5" t="s">
        <v>7</v>
      </c>
      <c r="H1291" s="5" t="s">
        <v>8</v>
      </c>
      <c r="I1291" s="360" t="s">
        <v>7988</v>
      </c>
      <c r="K1291" s="5" t="s">
        <v>224</v>
      </c>
      <c r="L1291" s="5" t="s">
        <v>2886</v>
      </c>
      <c r="M1291" s="5" t="s">
        <v>3392</v>
      </c>
      <c r="N1291" s="5" t="s">
        <v>11772</v>
      </c>
      <c r="O1291" s="5" t="s">
        <v>15255</v>
      </c>
      <c r="P1291" s="5" t="s">
        <v>15824</v>
      </c>
      <c r="Q1291" s="5">
        <v>25331258</v>
      </c>
      <c r="R1291" s="5">
        <v>83076381</v>
      </c>
      <c r="S1291" t="s">
        <v>42</v>
      </c>
      <c r="T1291" t="s">
        <v>8465</v>
      </c>
      <c r="U1291" t="s">
        <v>18000</v>
      </c>
      <c r="V1291" t="s">
        <v>8735</v>
      </c>
    </row>
    <row r="1292" spans="1:22" ht="15" x14ac:dyDescent="0.35">
      <c r="A1292" s="5" t="s">
        <v>3387</v>
      </c>
      <c r="B1292" s="344" t="s">
        <v>1316</v>
      </c>
      <c r="C1292" s="5" t="s">
        <v>3388</v>
      </c>
      <c r="D1292" s="5" t="s">
        <v>224</v>
      </c>
      <c r="E1292" s="5" t="s">
        <v>10</v>
      </c>
      <c r="F1292" s="5" t="s">
        <v>74</v>
      </c>
      <c r="G1292" s="5" t="s">
        <v>7</v>
      </c>
      <c r="H1292" s="5" t="s">
        <v>6</v>
      </c>
      <c r="I1292" s="360" t="s">
        <v>7986</v>
      </c>
      <c r="K1292" s="5" t="s">
        <v>224</v>
      </c>
      <c r="L1292" s="5" t="s">
        <v>2886</v>
      </c>
      <c r="M1292" s="5" t="s">
        <v>2886</v>
      </c>
      <c r="N1292" s="5" t="s">
        <v>2886</v>
      </c>
      <c r="O1292" s="5" t="s">
        <v>15255</v>
      </c>
      <c r="P1292" s="5" t="s">
        <v>14425</v>
      </c>
      <c r="Q1292" s="5">
        <v>25747224</v>
      </c>
      <c r="R1292" s="5">
        <v>25747224</v>
      </c>
      <c r="S1292" t="s">
        <v>42</v>
      </c>
      <c r="T1292" t="s">
        <v>3386</v>
      </c>
      <c r="U1292" t="s">
        <v>18001</v>
      </c>
      <c r="V1292" t="s">
        <v>3388</v>
      </c>
    </row>
    <row r="1293" spans="1:22" ht="15" x14ac:dyDescent="0.35">
      <c r="A1293" s="5" t="s">
        <v>3393</v>
      </c>
      <c r="B1293" s="344" t="s">
        <v>1320</v>
      </c>
      <c r="C1293" s="5" t="s">
        <v>8583</v>
      </c>
      <c r="D1293" s="5" t="s">
        <v>224</v>
      </c>
      <c r="E1293" s="5" t="s">
        <v>10</v>
      </c>
      <c r="F1293" s="5" t="s">
        <v>74</v>
      </c>
      <c r="G1293" s="5" t="s">
        <v>7</v>
      </c>
      <c r="H1293" s="5" t="s">
        <v>6</v>
      </c>
      <c r="I1293" s="360" t="s">
        <v>7986</v>
      </c>
      <c r="K1293" s="5" t="s">
        <v>224</v>
      </c>
      <c r="L1293" s="5" t="s">
        <v>2886</v>
      </c>
      <c r="M1293" s="5" t="s">
        <v>2886</v>
      </c>
      <c r="N1293" s="5" t="s">
        <v>11607</v>
      </c>
      <c r="O1293" s="5" t="s">
        <v>15255</v>
      </c>
      <c r="P1293" s="5" t="s">
        <v>9998</v>
      </c>
      <c r="Q1293" s="5">
        <v>25746161</v>
      </c>
      <c r="R1293" s="5">
        <v>25746161</v>
      </c>
      <c r="S1293" t="s">
        <v>42</v>
      </c>
      <c r="T1293" t="s">
        <v>3366</v>
      </c>
      <c r="U1293" t="s">
        <v>18002</v>
      </c>
      <c r="V1293" t="s">
        <v>8583</v>
      </c>
    </row>
    <row r="1294" spans="1:22" ht="15" x14ac:dyDescent="0.35">
      <c r="A1294" s="5" t="s">
        <v>6059</v>
      </c>
      <c r="B1294" s="344" t="s">
        <v>4076</v>
      </c>
      <c r="C1294" s="5" t="s">
        <v>531</v>
      </c>
      <c r="D1294" s="5" t="s">
        <v>224</v>
      </c>
      <c r="E1294" s="5" t="s">
        <v>10</v>
      </c>
      <c r="F1294" s="5" t="s">
        <v>74</v>
      </c>
      <c r="G1294" s="5" t="s">
        <v>7</v>
      </c>
      <c r="H1294" s="5" t="s">
        <v>6</v>
      </c>
      <c r="I1294" s="360" t="s">
        <v>7986</v>
      </c>
      <c r="K1294" s="5" t="s">
        <v>224</v>
      </c>
      <c r="L1294" s="5" t="s">
        <v>2886</v>
      </c>
      <c r="M1294" s="5" t="s">
        <v>2886</v>
      </c>
      <c r="N1294" s="5" t="s">
        <v>531</v>
      </c>
      <c r="O1294" s="5" t="s">
        <v>15255</v>
      </c>
      <c r="P1294" s="5" t="s">
        <v>11933</v>
      </c>
      <c r="Q1294" s="5">
        <v>25750151</v>
      </c>
      <c r="R1294" s="5">
        <v>25751460</v>
      </c>
      <c r="S1294" t="s">
        <v>42</v>
      </c>
      <c r="T1294" t="s">
        <v>7104</v>
      </c>
      <c r="U1294" t="s">
        <v>18003</v>
      </c>
      <c r="V1294" t="s">
        <v>531</v>
      </c>
    </row>
    <row r="1295" spans="1:22" ht="15" x14ac:dyDescent="0.35">
      <c r="A1295" s="5" t="s">
        <v>3311</v>
      </c>
      <c r="B1295" s="344" t="s">
        <v>3313</v>
      </c>
      <c r="C1295" s="5" t="s">
        <v>3312</v>
      </c>
      <c r="D1295" s="5" t="s">
        <v>224</v>
      </c>
      <c r="E1295" s="5" t="s">
        <v>9</v>
      </c>
      <c r="F1295" s="5" t="s">
        <v>74</v>
      </c>
      <c r="G1295" s="5" t="s">
        <v>12</v>
      </c>
      <c r="H1295" s="5" t="s">
        <v>7</v>
      </c>
      <c r="I1295" s="360" t="s">
        <v>8018</v>
      </c>
      <c r="K1295" s="5" t="s">
        <v>224</v>
      </c>
      <c r="L1295" s="5" t="s">
        <v>14422</v>
      </c>
      <c r="M1295" s="5" t="s">
        <v>11598</v>
      </c>
      <c r="N1295" s="5" t="s">
        <v>11505</v>
      </c>
      <c r="O1295" s="5" t="s">
        <v>15255</v>
      </c>
      <c r="P1295" s="5" t="s">
        <v>12179</v>
      </c>
      <c r="Q1295" s="5">
        <v>25367671</v>
      </c>
      <c r="R1295" s="5">
        <v>25367671</v>
      </c>
      <c r="S1295" t="s">
        <v>42</v>
      </c>
      <c r="T1295" t="s">
        <v>3310</v>
      </c>
      <c r="U1295" t="s">
        <v>18004</v>
      </c>
      <c r="V1295" t="s">
        <v>3312</v>
      </c>
    </row>
    <row r="1296" spans="1:22" ht="15" x14ac:dyDescent="0.35">
      <c r="A1296" s="5" t="s">
        <v>15401</v>
      </c>
      <c r="B1296" s="344" t="s">
        <v>13294</v>
      </c>
      <c r="C1296" s="5" t="s">
        <v>585</v>
      </c>
      <c r="D1296" s="5" t="s">
        <v>224</v>
      </c>
      <c r="E1296" s="5" t="s">
        <v>8</v>
      </c>
      <c r="F1296" s="5" t="s">
        <v>74</v>
      </c>
      <c r="G1296" s="5" t="s">
        <v>14</v>
      </c>
      <c r="H1296" s="5" t="s">
        <v>9</v>
      </c>
      <c r="I1296" s="360" t="s">
        <v>8025</v>
      </c>
      <c r="K1296" s="5" t="s">
        <v>224</v>
      </c>
      <c r="L1296" s="5" t="s">
        <v>14419</v>
      </c>
      <c r="M1296" s="5" t="s">
        <v>585</v>
      </c>
      <c r="N1296" s="5" t="s">
        <v>585</v>
      </c>
      <c r="O1296" s="5" t="s">
        <v>15255</v>
      </c>
      <c r="P1296" s="5" t="s">
        <v>16412</v>
      </c>
      <c r="Q1296" s="5">
        <v>83617029</v>
      </c>
      <c r="R1296" s="5">
        <v>71039664</v>
      </c>
      <c r="S1296" t="s">
        <v>42</v>
      </c>
      <c r="T1296" t="s">
        <v>2845</v>
      </c>
      <c r="U1296" t="s">
        <v>18005</v>
      </c>
      <c r="V1296" t="s">
        <v>585</v>
      </c>
    </row>
    <row r="1297" spans="1:22" ht="15" x14ac:dyDescent="0.35">
      <c r="A1297" s="5" t="s">
        <v>3315</v>
      </c>
      <c r="B1297" s="344" t="s">
        <v>1882</v>
      </c>
      <c r="C1297" s="5" t="s">
        <v>3316</v>
      </c>
      <c r="D1297" s="5" t="s">
        <v>224</v>
      </c>
      <c r="E1297" s="5" t="s">
        <v>9</v>
      </c>
      <c r="F1297" s="5" t="s">
        <v>74</v>
      </c>
      <c r="G1297" s="5" t="s">
        <v>12</v>
      </c>
      <c r="H1297" s="5" t="s">
        <v>8</v>
      </c>
      <c r="I1297" s="360" t="s">
        <v>8019</v>
      </c>
      <c r="K1297" s="5" t="s">
        <v>224</v>
      </c>
      <c r="L1297" s="5" t="s">
        <v>14422</v>
      </c>
      <c r="M1297" s="5" t="s">
        <v>11834</v>
      </c>
      <c r="N1297" s="5" t="s">
        <v>11834</v>
      </c>
      <c r="O1297" s="5" t="s">
        <v>15255</v>
      </c>
      <c r="P1297" s="5" t="s">
        <v>10122</v>
      </c>
      <c r="Q1297" s="5">
        <v>25300284</v>
      </c>
      <c r="R1297" s="5">
        <v>25300284</v>
      </c>
      <c r="S1297" t="s">
        <v>42</v>
      </c>
      <c r="T1297" t="s">
        <v>3314</v>
      </c>
      <c r="U1297" t="s">
        <v>18006</v>
      </c>
      <c r="V1297" t="s">
        <v>3316</v>
      </c>
    </row>
    <row r="1298" spans="1:22" ht="15" x14ac:dyDescent="0.35">
      <c r="A1298" s="5" t="s">
        <v>8267</v>
      </c>
      <c r="B1298" s="344" t="s">
        <v>3410</v>
      </c>
      <c r="C1298" s="5" t="s">
        <v>8268</v>
      </c>
      <c r="D1298" s="5" t="s">
        <v>224</v>
      </c>
      <c r="E1298" s="5" t="s">
        <v>14</v>
      </c>
      <c r="F1298" s="5" t="s">
        <v>74</v>
      </c>
      <c r="G1298" s="5" t="s">
        <v>7</v>
      </c>
      <c r="H1298" s="5" t="s">
        <v>8</v>
      </c>
      <c r="I1298" s="360" t="s">
        <v>7988</v>
      </c>
      <c r="K1298" s="5" t="s">
        <v>224</v>
      </c>
      <c r="L1298" s="5" t="s">
        <v>2886</v>
      </c>
      <c r="M1298" s="5" t="s">
        <v>3392</v>
      </c>
      <c r="N1298" s="5" t="s">
        <v>11864</v>
      </c>
      <c r="O1298" s="5" t="s">
        <v>15255</v>
      </c>
      <c r="P1298" s="5" t="s">
        <v>15754</v>
      </c>
      <c r="Q1298" s="5">
        <v>25331676</v>
      </c>
      <c r="R1298" s="5">
        <v>25333700</v>
      </c>
      <c r="S1298" t="s">
        <v>42</v>
      </c>
      <c r="T1298" t="s">
        <v>1990</v>
      </c>
      <c r="U1298" t="s">
        <v>18007</v>
      </c>
      <c r="V1298" t="s">
        <v>8268</v>
      </c>
    </row>
    <row r="1299" spans="1:22" ht="15" x14ac:dyDescent="0.35">
      <c r="A1299" s="5" t="s">
        <v>3291</v>
      </c>
      <c r="B1299" s="344" t="s">
        <v>2674</v>
      </c>
      <c r="C1299" s="5" t="s">
        <v>3292</v>
      </c>
      <c r="D1299" s="5" t="s">
        <v>224</v>
      </c>
      <c r="E1299" s="5" t="s">
        <v>8</v>
      </c>
      <c r="F1299" s="5" t="s">
        <v>74</v>
      </c>
      <c r="G1299" s="5" t="s">
        <v>14</v>
      </c>
      <c r="H1299" s="5" t="s">
        <v>8</v>
      </c>
      <c r="I1299" s="360" t="s">
        <v>8024</v>
      </c>
      <c r="K1299" s="5" t="s">
        <v>224</v>
      </c>
      <c r="L1299" s="5" t="s">
        <v>14419</v>
      </c>
      <c r="M1299" s="5" t="s">
        <v>11595</v>
      </c>
      <c r="N1299" s="5" t="s">
        <v>11741</v>
      </c>
      <c r="O1299" s="5" t="s">
        <v>15255</v>
      </c>
      <c r="P1299" s="5" t="s">
        <v>13703</v>
      </c>
      <c r="Q1299" s="5">
        <v>25733306</v>
      </c>
      <c r="R1299" s="5">
        <v>84345912</v>
      </c>
      <c r="S1299" t="s">
        <v>42</v>
      </c>
      <c r="T1299" t="s">
        <v>1175</v>
      </c>
      <c r="U1299" t="s">
        <v>18008</v>
      </c>
      <c r="V1299" t="s">
        <v>3292</v>
      </c>
    </row>
    <row r="1300" spans="1:22" ht="15" x14ac:dyDescent="0.35">
      <c r="A1300" s="5" t="s">
        <v>3412</v>
      </c>
      <c r="B1300" s="344" t="s">
        <v>3414</v>
      </c>
      <c r="C1300" s="5" t="s">
        <v>3413</v>
      </c>
      <c r="D1300" s="5" t="s">
        <v>224</v>
      </c>
      <c r="E1300" s="5" t="s">
        <v>14</v>
      </c>
      <c r="F1300" s="5" t="s">
        <v>74</v>
      </c>
      <c r="G1300" s="5" t="s">
        <v>7</v>
      </c>
      <c r="H1300" s="5" t="s">
        <v>8</v>
      </c>
      <c r="I1300" s="360" t="s">
        <v>7988</v>
      </c>
      <c r="K1300" s="5" t="s">
        <v>224</v>
      </c>
      <c r="L1300" s="5" t="s">
        <v>2886</v>
      </c>
      <c r="M1300" s="5" t="s">
        <v>3392</v>
      </c>
      <c r="N1300" s="5" t="s">
        <v>3413</v>
      </c>
      <c r="O1300" s="5" t="s">
        <v>15255</v>
      </c>
      <c r="P1300" s="5" t="s">
        <v>15746</v>
      </c>
      <c r="Q1300" s="5">
        <v>25333312</v>
      </c>
      <c r="R1300" s="5">
        <v>88103068</v>
      </c>
      <c r="S1300" t="s">
        <v>42</v>
      </c>
      <c r="T1300" t="s">
        <v>3411</v>
      </c>
      <c r="U1300" t="s">
        <v>18009</v>
      </c>
      <c r="V1300" t="s">
        <v>3413</v>
      </c>
    </row>
    <row r="1301" spans="1:22" ht="15" x14ac:dyDescent="0.35">
      <c r="A1301" s="5" t="s">
        <v>3233</v>
      </c>
      <c r="B1301" s="344" t="s">
        <v>6358</v>
      </c>
      <c r="C1301" s="5" t="s">
        <v>3205</v>
      </c>
      <c r="D1301" s="5" t="s">
        <v>224</v>
      </c>
      <c r="E1301" s="5" t="s">
        <v>12</v>
      </c>
      <c r="F1301" s="5" t="s">
        <v>74</v>
      </c>
      <c r="G1301" s="5" t="s">
        <v>6</v>
      </c>
      <c r="H1301" s="5" t="s">
        <v>20</v>
      </c>
      <c r="I1301" s="360" t="s">
        <v>7985</v>
      </c>
      <c r="K1301" s="5" t="s">
        <v>224</v>
      </c>
      <c r="L1301" s="5" t="s">
        <v>224</v>
      </c>
      <c r="M1301" s="5" t="s">
        <v>3205</v>
      </c>
      <c r="N1301" s="5" t="s">
        <v>3205</v>
      </c>
      <c r="O1301" s="5" t="s">
        <v>15255</v>
      </c>
      <c r="P1301" s="5" t="s">
        <v>14418</v>
      </c>
      <c r="Q1301" s="5">
        <v>25737003</v>
      </c>
      <c r="R1301" s="5">
        <v>22019969</v>
      </c>
      <c r="S1301" t="s">
        <v>42</v>
      </c>
      <c r="T1301" t="s">
        <v>6651</v>
      </c>
      <c r="U1301" t="s">
        <v>18010</v>
      </c>
      <c r="V1301" t="s">
        <v>3205</v>
      </c>
    </row>
    <row r="1302" spans="1:22" ht="15" x14ac:dyDescent="0.35">
      <c r="A1302" s="5" t="s">
        <v>6016</v>
      </c>
      <c r="B1302" s="344" t="s">
        <v>3694</v>
      </c>
      <c r="C1302" s="5" t="s">
        <v>6017</v>
      </c>
      <c r="D1302" s="5" t="s">
        <v>224</v>
      </c>
      <c r="E1302" s="5" t="s">
        <v>12</v>
      </c>
      <c r="F1302" s="5" t="s">
        <v>74</v>
      </c>
      <c r="G1302" s="5" t="s">
        <v>6</v>
      </c>
      <c r="H1302" s="5" t="s">
        <v>20</v>
      </c>
      <c r="I1302" s="360" t="s">
        <v>7985</v>
      </c>
      <c r="K1302" s="5" t="s">
        <v>224</v>
      </c>
      <c r="L1302" s="5" t="s">
        <v>224</v>
      </c>
      <c r="M1302" s="5" t="s">
        <v>3205</v>
      </c>
      <c r="N1302" s="5" t="s">
        <v>11522</v>
      </c>
      <c r="O1302" s="5" t="s">
        <v>15255</v>
      </c>
      <c r="P1302" s="5" t="s">
        <v>11981</v>
      </c>
      <c r="Q1302" s="5">
        <v>25738065</v>
      </c>
      <c r="R1302" s="5">
        <v>86602065</v>
      </c>
      <c r="S1302" t="s">
        <v>42</v>
      </c>
      <c r="T1302" t="s">
        <v>7041</v>
      </c>
      <c r="U1302" t="s">
        <v>18011</v>
      </c>
      <c r="V1302" t="s">
        <v>6017</v>
      </c>
    </row>
    <row r="1303" spans="1:22" ht="15" x14ac:dyDescent="0.35">
      <c r="A1303" s="5" t="s">
        <v>3220</v>
      </c>
      <c r="B1303" s="344" t="s">
        <v>1249</v>
      </c>
      <c r="C1303" s="5" t="s">
        <v>3221</v>
      </c>
      <c r="D1303" s="5" t="s">
        <v>224</v>
      </c>
      <c r="E1303" s="5" t="s">
        <v>7</v>
      </c>
      <c r="F1303" s="5" t="s">
        <v>74</v>
      </c>
      <c r="G1303" s="5" t="s">
        <v>6</v>
      </c>
      <c r="H1303" s="5" t="s">
        <v>9</v>
      </c>
      <c r="I1303" s="360" t="s">
        <v>7978</v>
      </c>
      <c r="K1303" s="5" t="s">
        <v>224</v>
      </c>
      <c r="L1303" s="5" t="s">
        <v>224</v>
      </c>
      <c r="M1303" s="5" t="s">
        <v>11590</v>
      </c>
      <c r="N1303" s="5" t="s">
        <v>3221</v>
      </c>
      <c r="O1303" s="5" t="s">
        <v>15255</v>
      </c>
      <c r="P1303" s="5" t="s">
        <v>15561</v>
      </c>
      <c r="Q1303" s="5">
        <v>25373061</v>
      </c>
      <c r="R1303" s="5">
        <v>25373061</v>
      </c>
      <c r="S1303" t="s">
        <v>42</v>
      </c>
      <c r="T1303" t="s">
        <v>3219</v>
      </c>
      <c r="U1303" t="s">
        <v>18012</v>
      </c>
      <c r="V1303" t="s">
        <v>3221</v>
      </c>
    </row>
    <row r="1304" spans="1:22" ht="15" x14ac:dyDescent="0.35">
      <c r="A1304" s="5" t="s">
        <v>3191</v>
      </c>
      <c r="B1304" s="344" t="s">
        <v>1213</v>
      </c>
      <c r="C1304" s="5" t="s">
        <v>3192</v>
      </c>
      <c r="D1304" s="5" t="s">
        <v>224</v>
      </c>
      <c r="E1304" s="5" t="s">
        <v>6</v>
      </c>
      <c r="F1304" s="5" t="s">
        <v>74</v>
      </c>
      <c r="G1304" s="5" t="s">
        <v>6</v>
      </c>
      <c r="H1304" s="5" t="s">
        <v>7</v>
      </c>
      <c r="I1304" s="360" t="s">
        <v>7976</v>
      </c>
      <c r="K1304" s="5" t="s">
        <v>224</v>
      </c>
      <c r="L1304" s="5" t="s">
        <v>224</v>
      </c>
      <c r="M1304" s="5" t="s">
        <v>14414</v>
      </c>
      <c r="N1304" s="5" t="s">
        <v>2569</v>
      </c>
      <c r="O1304" s="5" t="s">
        <v>15255</v>
      </c>
      <c r="P1304" s="5" t="s">
        <v>14415</v>
      </c>
      <c r="Q1304" s="5">
        <v>25510565</v>
      </c>
      <c r="R1304" s="5">
        <v>25510565</v>
      </c>
      <c r="S1304" t="s">
        <v>42</v>
      </c>
      <c r="T1304" t="s">
        <v>2477</v>
      </c>
      <c r="U1304" t="s">
        <v>18013</v>
      </c>
      <c r="V1304" t="s">
        <v>3192</v>
      </c>
    </row>
    <row r="1305" spans="1:22" ht="15" x14ac:dyDescent="0.35">
      <c r="A1305" s="5" t="s">
        <v>3355</v>
      </c>
      <c r="B1305" s="344" t="s">
        <v>3356</v>
      </c>
      <c r="C1305" s="5" t="s">
        <v>146</v>
      </c>
      <c r="D1305" s="5" t="s">
        <v>224</v>
      </c>
      <c r="E1305" s="5" t="s">
        <v>10</v>
      </c>
      <c r="F1305" s="5" t="s">
        <v>74</v>
      </c>
      <c r="G1305" s="5" t="s">
        <v>7</v>
      </c>
      <c r="H1305" s="5" t="s">
        <v>7</v>
      </c>
      <c r="I1305" s="360" t="s">
        <v>7987</v>
      </c>
      <c r="K1305" s="5" t="s">
        <v>224</v>
      </c>
      <c r="L1305" s="5" t="s">
        <v>2886</v>
      </c>
      <c r="M1305" s="5" t="s">
        <v>571</v>
      </c>
      <c r="N1305" s="5" t="s">
        <v>11848</v>
      </c>
      <c r="O1305" s="5" t="s">
        <v>15255</v>
      </c>
      <c r="P1305" s="5" t="s">
        <v>14588</v>
      </c>
      <c r="Q1305" s="5">
        <v>25347485</v>
      </c>
      <c r="S1305" t="s">
        <v>42</v>
      </c>
      <c r="T1305" t="s">
        <v>1704</v>
      </c>
      <c r="U1305" t="s">
        <v>18014</v>
      </c>
      <c r="V1305" t="s">
        <v>146</v>
      </c>
    </row>
    <row r="1306" spans="1:22" ht="15" x14ac:dyDescent="0.35">
      <c r="A1306" s="5" t="s">
        <v>3138</v>
      </c>
      <c r="B1306" s="344" t="s">
        <v>3139</v>
      </c>
      <c r="C1306" s="5" t="s">
        <v>672</v>
      </c>
      <c r="D1306" s="5" t="s">
        <v>513</v>
      </c>
      <c r="E1306" s="5" t="s">
        <v>7</v>
      </c>
      <c r="F1306" s="5" t="s">
        <v>74</v>
      </c>
      <c r="G1306" s="5" t="s">
        <v>14</v>
      </c>
      <c r="H1306" s="5" t="s">
        <v>7</v>
      </c>
      <c r="I1306" s="360" t="s">
        <v>8023</v>
      </c>
      <c r="K1306" s="5" t="s">
        <v>224</v>
      </c>
      <c r="L1306" s="5" t="s">
        <v>14419</v>
      </c>
      <c r="M1306" s="5" t="s">
        <v>249</v>
      </c>
      <c r="N1306" s="5" t="s">
        <v>672</v>
      </c>
      <c r="O1306" s="5" t="s">
        <v>15255</v>
      </c>
      <c r="P1306" s="5" t="s">
        <v>15975</v>
      </c>
      <c r="Q1306" s="5">
        <v>25711503</v>
      </c>
      <c r="R1306" s="5">
        <v>25711503</v>
      </c>
      <c r="S1306" t="s">
        <v>42</v>
      </c>
      <c r="T1306" t="s">
        <v>3137</v>
      </c>
      <c r="U1306" t="s">
        <v>18015</v>
      </c>
      <c r="V1306" t="s">
        <v>672</v>
      </c>
    </row>
    <row r="1307" spans="1:22" ht="15" x14ac:dyDescent="0.35">
      <c r="A1307" s="5" t="s">
        <v>3130</v>
      </c>
      <c r="B1307" s="344" t="s">
        <v>3132</v>
      </c>
      <c r="C1307" s="5" t="s">
        <v>3131</v>
      </c>
      <c r="D1307" s="5" t="s">
        <v>513</v>
      </c>
      <c r="E1307" s="5" t="s">
        <v>7</v>
      </c>
      <c r="F1307" s="5" t="s">
        <v>74</v>
      </c>
      <c r="G1307" s="5" t="s">
        <v>14</v>
      </c>
      <c r="H1307" s="5" t="s">
        <v>7</v>
      </c>
      <c r="I1307" s="360" t="s">
        <v>8023</v>
      </c>
      <c r="K1307" s="5" t="s">
        <v>224</v>
      </c>
      <c r="L1307" s="5" t="s">
        <v>14419</v>
      </c>
      <c r="M1307" s="5" t="s">
        <v>249</v>
      </c>
      <c r="N1307" s="5" t="s">
        <v>3131</v>
      </c>
      <c r="O1307" s="5" t="s">
        <v>15255</v>
      </c>
      <c r="P1307" s="5" t="s">
        <v>8757</v>
      </c>
      <c r="Q1307" s="5">
        <v>25712289</v>
      </c>
      <c r="S1307" t="s">
        <v>42</v>
      </c>
      <c r="T1307" t="s">
        <v>6647</v>
      </c>
      <c r="U1307" t="s">
        <v>18016</v>
      </c>
      <c r="V1307" t="s">
        <v>3131</v>
      </c>
    </row>
    <row r="1308" spans="1:22" ht="15" x14ac:dyDescent="0.35">
      <c r="A1308" s="5" t="s">
        <v>3318</v>
      </c>
      <c r="B1308" s="344" t="s">
        <v>3319</v>
      </c>
      <c r="C1308" s="5" t="s">
        <v>1514</v>
      </c>
      <c r="D1308" s="5" t="s">
        <v>224</v>
      </c>
      <c r="E1308" s="5" t="s">
        <v>9</v>
      </c>
      <c r="F1308" s="5" t="s">
        <v>74</v>
      </c>
      <c r="G1308" s="5" t="s">
        <v>11</v>
      </c>
      <c r="H1308" s="5" t="s">
        <v>6</v>
      </c>
      <c r="I1308" s="360" t="s">
        <v>8014</v>
      </c>
      <c r="K1308" s="5" t="s">
        <v>224</v>
      </c>
      <c r="L1308" s="5" t="s">
        <v>14421</v>
      </c>
      <c r="M1308" s="5" t="s">
        <v>11599</v>
      </c>
      <c r="N1308" s="5" t="s">
        <v>1514</v>
      </c>
      <c r="O1308" s="5" t="s">
        <v>15255</v>
      </c>
      <c r="P1308" s="5" t="s">
        <v>11863</v>
      </c>
      <c r="Q1308" s="5">
        <v>25344526</v>
      </c>
      <c r="R1308" s="5">
        <v>25344526</v>
      </c>
      <c r="S1308" t="s">
        <v>42</v>
      </c>
      <c r="T1308" t="s">
        <v>3317</v>
      </c>
      <c r="U1308" t="s">
        <v>18017</v>
      </c>
      <c r="V1308" t="s">
        <v>1514</v>
      </c>
    </row>
    <row r="1309" spans="1:22" ht="15" x14ac:dyDescent="0.35">
      <c r="A1309" s="5" t="s">
        <v>3235</v>
      </c>
      <c r="B1309" s="344" t="s">
        <v>6359</v>
      </c>
      <c r="C1309" s="5" t="s">
        <v>3236</v>
      </c>
      <c r="D1309" s="5" t="s">
        <v>224</v>
      </c>
      <c r="E1309" s="5" t="s">
        <v>12</v>
      </c>
      <c r="F1309" s="5" t="s">
        <v>74</v>
      </c>
      <c r="G1309" s="5" t="s">
        <v>6</v>
      </c>
      <c r="H1309" s="5" t="s">
        <v>12</v>
      </c>
      <c r="I1309" s="360" t="s">
        <v>7981</v>
      </c>
      <c r="K1309" s="5" t="s">
        <v>224</v>
      </c>
      <c r="L1309" s="5" t="s">
        <v>224</v>
      </c>
      <c r="M1309" s="5" t="s">
        <v>414</v>
      </c>
      <c r="N1309" s="5" t="s">
        <v>231</v>
      </c>
      <c r="O1309" s="5" t="s">
        <v>15255</v>
      </c>
      <c r="P1309" s="5" t="s">
        <v>15562</v>
      </c>
      <c r="Q1309" s="5">
        <v>25481370</v>
      </c>
      <c r="S1309" t="s">
        <v>42</v>
      </c>
      <c r="T1309" t="s">
        <v>140</v>
      </c>
      <c r="U1309" t="s">
        <v>18018</v>
      </c>
      <c r="V1309" t="s">
        <v>3236</v>
      </c>
    </row>
    <row r="1310" spans="1:22" ht="15" x14ac:dyDescent="0.35">
      <c r="A1310" s="5" t="s">
        <v>3434</v>
      </c>
      <c r="B1310" s="344" t="s">
        <v>1348</v>
      </c>
      <c r="C1310" s="5" t="s">
        <v>3435</v>
      </c>
      <c r="D1310" s="5" t="s">
        <v>224</v>
      </c>
      <c r="E1310" s="5" t="s">
        <v>11</v>
      </c>
      <c r="F1310" s="5" t="s">
        <v>74</v>
      </c>
      <c r="G1310" s="5" t="s">
        <v>8</v>
      </c>
      <c r="H1310" s="5" t="s">
        <v>10</v>
      </c>
      <c r="I1310" s="360" t="s">
        <v>7995</v>
      </c>
      <c r="K1310" s="5" t="s">
        <v>224</v>
      </c>
      <c r="L1310" s="5" t="s">
        <v>225</v>
      </c>
      <c r="M1310" s="5" t="s">
        <v>226</v>
      </c>
      <c r="N1310" s="5" t="s">
        <v>10000</v>
      </c>
      <c r="O1310" s="5" t="s">
        <v>15255</v>
      </c>
      <c r="P1310" s="5" t="s">
        <v>14426</v>
      </c>
      <c r="Q1310" s="5">
        <v>22780772</v>
      </c>
      <c r="S1310" t="s">
        <v>42</v>
      </c>
      <c r="T1310" t="s">
        <v>2176</v>
      </c>
      <c r="U1310" t="s">
        <v>18019</v>
      </c>
      <c r="V1310" t="s">
        <v>3435</v>
      </c>
    </row>
    <row r="1311" spans="1:22" ht="15" x14ac:dyDescent="0.35">
      <c r="A1311" s="5" t="s">
        <v>13520</v>
      </c>
      <c r="B1311" s="344" t="s">
        <v>7361</v>
      </c>
      <c r="C1311" s="5" t="s">
        <v>94</v>
      </c>
      <c r="D1311" s="5" t="s">
        <v>513</v>
      </c>
      <c r="E1311" s="5" t="s">
        <v>7</v>
      </c>
      <c r="F1311" s="5" t="s">
        <v>42</v>
      </c>
      <c r="G1311" s="5" t="s">
        <v>3128</v>
      </c>
      <c r="H1311" s="5" t="s">
        <v>8</v>
      </c>
      <c r="I1311" s="360" t="s">
        <v>7840</v>
      </c>
      <c r="K1311" s="5" t="s">
        <v>43</v>
      </c>
      <c r="L1311" s="5" t="s">
        <v>14411</v>
      </c>
      <c r="M1311" s="5" t="s">
        <v>11859</v>
      </c>
      <c r="N1311" s="5" t="s">
        <v>94</v>
      </c>
      <c r="O1311" s="5" t="s">
        <v>15255</v>
      </c>
      <c r="P1311" s="5" t="s">
        <v>16387</v>
      </c>
      <c r="Q1311" s="5">
        <v>25411215</v>
      </c>
      <c r="S1311" t="s">
        <v>42</v>
      </c>
      <c r="T1311" t="s">
        <v>2968</v>
      </c>
      <c r="U1311" t="s">
        <v>18020</v>
      </c>
      <c r="V1311" t="s">
        <v>94</v>
      </c>
    </row>
    <row r="1312" spans="1:22" ht="15" x14ac:dyDescent="0.35">
      <c r="A1312" s="5" t="s">
        <v>3168</v>
      </c>
      <c r="B1312" s="344" t="s">
        <v>3169</v>
      </c>
      <c r="C1312" s="5" t="s">
        <v>2822</v>
      </c>
      <c r="D1312" s="5" t="s">
        <v>513</v>
      </c>
      <c r="E1312" s="5" t="s">
        <v>8</v>
      </c>
      <c r="F1312" s="5" t="s">
        <v>42</v>
      </c>
      <c r="G1312" s="5" t="s">
        <v>3124</v>
      </c>
      <c r="H1312" s="5" t="s">
        <v>7</v>
      </c>
      <c r="I1312" s="360" t="s">
        <v>7857</v>
      </c>
      <c r="K1312" s="5" t="s">
        <v>43</v>
      </c>
      <c r="L1312" s="5" t="s">
        <v>11841</v>
      </c>
      <c r="M1312" s="5" t="s">
        <v>2822</v>
      </c>
      <c r="N1312" s="5" t="s">
        <v>2822</v>
      </c>
      <c r="O1312" s="5" t="s">
        <v>15255</v>
      </c>
      <c r="P1312" s="5" t="s">
        <v>13707</v>
      </c>
      <c r="Q1312" s="5">
        <v>25440535</v>
      </c>
      <c r="R1312" s="5">
        <v>25440535</v>
      </c>
      <c r="S1312" t="s">
        <v>42</v>
      </c>
      <c r="T1312" t="s">
        <v>3167</v>
      </c>
      <c r="U1312" t="s">
        <v>18021</v>
      </c>
      <c r="V1312" t="s">
        <v>2822</v>
      </c>
    </row>
    <row r="1313" spans="1:22" ht="15" x14ac:dyDescent="0.35">
      <c r="A1313" s="5" t="s">
        <v>3197</v>
      </c>
      <c r="B1313" s="344" t="s">
        <v>1214</v>
      </c>
      <c r="C1313" s="5" t="s">
        <v>619</v>
      </c>
      <c r="D1313" s="5" t="s">
        <v>224</v>
      </c>
      <c r="E1313" s="5" t="s">
        <v>6</v>
      </c>
      <c r="F1313" s="5" t="s">
        <v>74</v>
      </c>
      <c r="G1313" s="5" t="s">
        <v>6</v>
      </c>
      <c r="H1313" s="5" t="s">
        <v>8</v>
      </c>
      <c r="I1313" s="360" t="s">
        <v>7977</v>
      </c>
      <c r="K1313" s="5" t="s">
        <v>224</v>
      </c>
      <c r="L1313" s="5" t="s">
        <v>224</v>
      </c>
      <c r="M1313" s="5" t="s">
        <v>14336</v>
      </c>
      <c r="N1313" s="5" t="s">
        <v>619</v>
      </c>
      <c r="O1313" s="5" t="s">
        <v>15255</v>
      </c>
      <c r="P1313" s="5" t="s">
        <v>10061</v>
      </c>
      <c r="Q1313" s="5">
        <v>25523565</v>
      </c>
      <c r="R1313" s="5">
        <v>25523565</v>
      </c>
      <c r="S1313" t="s">
        <v>42</v>
      </c>
      <c r="T1313" t="s">
        <v>2539</v>
      </c>
      <c r="U1313" t="s">
        <v>18022</v>
      </c>
      <c r="V1313" t="s">
        <v>619</v>
      </c>
    </row>
    <row r="1314" spans="1:22" ht="15" x14ac:dyDescent="0.35">
      <c r="A1314" s="5" t="s">
        <v>3090</v>
      </c>
      <c r="B1314" s="344" t="s">
        <v>3091</v>
      </c>
      <c r="C1314" s="5" t="s">
        <v>207</v>
      </c>
      <c r="D1314" s="5" t="s">
        <v>513</v>
      </c>
      <c r="E1314" s="5" t="s">
        <v>6</v>
      </c>
      <c r="F1314" s="5" t="s">
        <v>42</v>
      </c>
      <c r="G1314" s="5" t="s">
        <v>10</v>
      </c>
      <c r="H1314" s="5" t="s">
        <v>8</v>
      </c>
      <c r="I1314" s="360" t="s">
        <v>7779</v>
      </c>
      <c r="K1314" s="5" t="s">
        <v>43</v>
      </c>
      <c r="L1314" s="5" t="s">
        <v>14340</v>
      </c>
      <c r="M1314" s="5" t="s">
        <v>207</v>
      </c>
      <c r="N1314" s="5" t="s">
        <v>207</v>
      </c>
      <c r="O1314" s="5" t="s">
        <v>15255</v>
      </c>
      <c r="P1314" s="5" t="s">
        <v>13079</v>
      </c>
      <c r="Q1314" s="5">
        <v>25463203</v>
      </c>
      <c r="R1314" s="5">
        <v>25463202</v>
      </c>
      <c r="S1314" t="s">
        <v>42</v>
      </c>
      <c r="T1314" t="s">
        <v>3089</v>
      </c>
      <c r="U1314" t="s">
        <v>18023</v>
      </c>
      <c r="V1314" t="s">
        <v>207</v>
      </c>
    </row>
    <row r="1315" spans="1:22" ht="15" x14ac:dyDescent="0.35">
      <c r="A1315" s="5" t="s">
        <v>3441</v>
      </c>
      <c r="B1315" s="344" t="s">
        <v>1352</v>
      </c>
      <c r="C1315" s="5" t="s">
        <v>2794</v>
      </c>
      <c r="D1315" s="5" t="s">
        <v>224</v>
      </c>
      <c r="E1315" s="5" t="s">
        <v>11</v>
      </c>
      <c r="F1315" s="5" t="s">
        <v>74</v>
      </c>
      <c r="G1315" s="5" t="s">
        <v>8</v>
      </c>
      <c r="H1315" s="5" t="s">
        <v>7</v>
      </c>
      <c r="I1315" s="360" t="s">
        <v>7992</v>
      </c>
      <c r="K1315" s="5" t="s">
        <v>224</v>
      </c>
      <c r="L1315" s="5" t="s">
        <v>225</v>
      </c>
      <c r="M1315" s="5" t="s">
        <v>2794</v>
      </c>
      <c r="N1315" s="5" t="s">
        <v>2794</v>
      </c>
      <c r="O1315" s="5" t="s">
        <v>15255</v>
      </c>
      <c r="P1315" s="5" t="s">
        <v>15565</v>
      </c>
      <c r="Q1315" s="5">
        <v>22795011</v>
      </c>
      <c r="R1315" s="5">
        <v>22795011</v>
      </c>
      <c r="S1315" t="s">
        <v>42</v>
      </c>
      <c r="T1315" t="s">
        <v>2153</v>
      </c>
      <c r="U1315" t="s">
        <v>18024</v>
      </c>
      <c r="V1315" t="s">
        <v>2794</v>
      </c>
    </row>
    <row r="1316" spans="1:22" ht="15" x14ac:dyDescent="0.35">
      <c r="A1316" s="5" t="s">
        <v>3371</v>
      </c>
      <c r="B1316" s="344" t="s">
        <v>3374</v>
      </c>
      <c r="C1316" s="5" t="s">
        <v>3372</v>
      </c>
      <c r="D1316" s="5" t="s">
        <v>224</v>
      </c>
      <c r="E1316" s="5" t="s">
        <v>14</v>
      </c>
      <c r="F1316" s="5" t="s">
        <v>74</v>
      </c>
      <c r="G1316" s="5" t="s">
        <v>7</v>
      </c>
      <c r="H1316" s="5" t="s">
        <v>9</v>
      </c>
      <c r="I1316" s="360" t="s">
        <v>7989</v>
      </c>
      <c r="K1316" s="5" t="s">
        <v>224</v>
      </c>
      <c r="L1316" s="5" t="s">
        <v>2886</v>
      </c>
      <c r="M1316" s="5" t="s">
        <v>11603</v>
      </c>
      <c r="N1316" s="5" t="s">
        <v>11929</v>
      </c>
      <c r="O1316" s="5" t="s">
        <v>15255</v>
      </c>
      <c r="P1316" s="5" t="s">
        <v>14641</v>
      </c>
      <c r="Q1316" s="5">
        <v>25771021</v>
      </c>
      <c r="R1316" s="5">
        <v>25771021</v>
      </c>
      <c r="S1316" t="s">
        <v>42</v>
      </c>
      <c r="T1316" t="s">
        <v>3259</v>
      </c>
      <c r="U1316" t="s">
        <v>18025</v>
      </c>
      <c r="V1316" t="s">
        <v>3372</v>
      </c>
    </row>
    <row r="1317" spans="1:22" ht="15" x14ac:dyDescent="0.35">
      <c r="A1317" s="5" t="s">
        <v>3320</v>
      </c>
      <c r="B1317" s="344" t="s">
        <v>3321</v>
      </c>
      <c r="C1317" s="5" t="s">
        <v>1341</v>
      </c>
      <c r="D1317" s="5" t="s">
        <v>224</v>
      </c>
      <c r="E1317" s="5" t="s">
        <v>9</v>
      </c>
      <c r="F1317" s="5" t="s">
        <v>74</v>
      </c>
      <c r="G1317" s="5" t="s">
        <v>12</v>
      </c>
      <c r="H1317" s="5" t="s">
        <v>10</v>
      </c>
      <c r="I1317" s="360" t="s">
        <v>8021</v>
      </c>
      <c r="K1317" s="5" t="s">
        <v>224</v>
      </c>
      <c r="L1317" s="5" t="s">
        <v>14422</v>
      </c>
      <c r="M1317" s="5" t="s">
        <v>1109</v>
      </c>
      <c r="N1317" s="5" t="s">
        <v>1341</v>
      </c>
      <c r="O1317" s="5" t="s">
        <v>15255</v>
      </c>
      <c r="P1317" s="5" t="s">
        <v>11927</v>
      </c>
      <c r="Q1317" s="5">
        <v>25366348</v>
      </c>
      <c r="S1317" t="s">
        <v>42</v>
      </c>
      <c r="T1317" t="s">
        <v>1223</v>
      </c>
      <c r="U1317" t="s">
        <v>18026</v>
      </c>
      <c r="V1317" t="s">
        <v>1341</v>
      </c>
    </row>
    <row r="1318" spans="1:22" ht="15" x14ac:dyDescent="0.35">
      <c r="A1318" s="5" t="s">
        <v>15426</v>
      </c>
      <c r="B1318" s="344" t="s">
        <v>11050</v>
      </c>
      <c r="C1318" s="5" t="s">
        <v>15484</v>
      </c>
      <c r="D1318" s="5" t="s">
        <v>513</v>
      </c>
      <c r="E1318" s="5" t="s">
        <v>6</v>
      </c>
      <c r="F1318" s="5" t="s">
        <v>42</v>
      </c>
      <c r="G1318" s="5" t="s">
        <v>10</v>
      </c>
      <c r="H1318" s="5" t="s">
        <v>6</v>
      </c>
      <c r="I1318" s="360" t="s">
        <v>7777</v>
      </c>
      <c r="K1318" s="5" t="s">
        <v>43</v>
      </c>
      <c r="L1318" s="5" t="s">
        <v>14340</v>
      </c>
      <c r="M1318" s="5" t="s">
        <v>1137</v>
      </c>
      <c r="N1318" s="5" t="s">
        <v>15484</v>
      </c>
      <c r="O1318" s="5" t="s">
        <v>15255</v>
      </c>
      <c r="P1318" s="5" t="s">
        <v>16447</v>
      </c>
      <c r="Q1318" s="5">
        <v>83361523</v>
      </c>
      <c r="S1318" t="s">
        <v>42</v>
      </c>
      <c r="T1318" t="s">
        <v>3117</v>
      </c>
      <c r="U1318" t="s">
        <v>18027</v>
      </c>
      <c r="V1318" t="s">
        <v>15484</v>
      </c>
    </row>
    <row r="1319" spans="1:22" ht="15" x14ac:dyDescent="0.35">
      <c r="A1319" s="5" t="s">
        <v>3188</v>
      </c>
      <c r="B1319" s="344" t="s">
        <v>2663</v>
      </c>
      <c r="C1319" s="5" t="s">
        <v>249</v>
      </c>
      <c r="D1319" s="5" t="s">
        <v>513</v>
      </c>
      <c r="E1319" s="5" t="s">
        <v>8</v>
      </c>
      <c r="F1319" s="5" t="s">
        <v>42</v>
      </c>
      <c r="G1319" s="5" t="s">
        <v>3124</v>
      </c>
      <c r="H1319" s="5" t="s">
        <v>9</v>
      </c>
      <c r="I1319" s="360" t="s">
        <v>7859</v>
      </c>
      <c r="K1319" s="5" t="s">
        <v>43</v>
      </c>
      <c r="L1319" s="5" t="s">
        <v>11841</v>
      </c>
      <c r="M1319" s="5" t="s">
        <v>249</v>
      </c>
      <c r="N1319" s="5" t="s">
        <v>249</v>
      </c>
      <c r="O1319" s="5" t="s">
        <v>15255</v>
      </c>
      <c r="P1319" s="5" t="s">
        <v>8380</v>
      </c>
      <c r="Q1319" s="5">
        <v>25464748</v>
      </c>
      <c r="R1319" s="5">
        <v>25464748</v>
      </c>
      <c r="S1319" t="s">
        <v>42</v>
      </c>
      <c r="T1319" t="s">
        <v>3187</v>
      </c>
      <c r="U1319" t="s">
        <v>18028</v>
      </c>
      <c r="V1319" t="s">
        <v>249</v>
      </c>
    </row>
    <row r="1320" spans="1:22" ht="15" x14ac:dyDescent="0.35">
      <c r="A1320" s="5" t="s">
        <v>3297</v>
      </c>
      <c r="B1320" s="344" t="s">
        <v>1260</v>
      </c>
      <c r="C1320" s="5" t="s">
        <v>3298</v>
      </c>
      <c r="D1320" s="5" t="s">
        <v>224</v>
      </c>
      <c r="E1320" s="5" t="s">
        <v>8</v>
      </c>
      <c r="F1320" s="5" t="s">
        <v>74</v>
      </c>
      <c r="G1320" s="5" t="s">
        <v>14</v>
      </c>
      <c r="H1320" s="5" t="s">
        <v>7</v>
      </c>
      <c r="I1320" s="360" t="s">
        <v>8023</v>
      </c>
      <c r="K1320" s="5" t="s">
        <v>224</v>
      </c>
      <c r="L1320" s="5" t="s">
        <v>14419</v>
      </c>
      <c r="M1320" s="5" t="s">
        <v>249</v>
      </c>
      <c r="N1320" s="5" t="s">
        <v>249</v>
      </c>
      <c r="O1320" s="5" t="s">
        <v>15255</v>
      </c>
      <c r="P1320" s="5" t="s">
        <v>6060</v>
      </c>
      <c r="Q1320" s="5">
        <v>25738313</v>
      </c>
      <c r="R1320" s="5">
        <v>25733346</v>
      </c>
      <c r="S1320" t="s">
        <v>42</v>
      </c>
      <c r="T1320" t="s">
        <v>3296</v>
      </c>
      <c r="U1320" t="s">
        <v>18029</v>
      </c>
      <c r="V1320" t="s">
        <v>3298</v>
      </c>
    </row>
    <row r="1321" spans="1:22" ht="15" x14ac:dyDescent="0.35">
      <c r="A1321" s="5" t="s">
        <v>3093</v>
      </c>
      <c r="B1321" s="344" t="s">
        <v>3094</v>
      </c>
      <c r="C1321" s="5" t="s">
        <v>395</v>
      </c>
      <c r="D1321" s="5" t="s">
        <v>513</v>
      </c>
      <c r="E1321" s="5" t="s">
        <v>6</v>
      </c>
      <c r="F1321" s="5" t="s">
        <v>42</v>
      </c>
      <c r="G1321" s="5" t="s">
        <v>10</v>
      </c>
      <c r="H1321" s="5" t="s">
        <v>8</v>
      </c>
      <c r="I1321" s="360" t="s">
        <v>7779</v>
      </c>
      <c r="K1321" s="5" t="s">
        <v>43</v>
      </c>
      <c r="L1321" s="5" t="s">
        <v>14340</v>
      </c>
      <c r="M1321" s="5" t="s">
        <v>207</v>
      </c>
      <c r="N1321" s="5" t="s">
        <v>207</v>
      </c>
      <c r="O1321" s="5" t="s">
        <v>15255</v>
      </c>
      <c r="P1321" s="5" t="s">
        <v>16010</v>
      </c>
      <c r="Q1321" s="5">
        <v>25461741</v>
      </c>
      <c r="S1321" t="s">
        <v>42</v>
      </c>
      <c r="T1321" t="s">
        <v>3092</v>
      </c>
      <c r="U1321" t="s">
        <v>18030</v>
      </c>
      <c r="V1321" t="s">
        <v>395</v>
      </c>
    </row>
    <row r="1322" spans="1:22" ht="15" x14ac:dyDescent="0.35">
      <c r="A1322" s="5" t="s">
        <v>3323</v>
      </c>
      <c r="B1322" s="344" t="s">
        <v>3325</v>
      </c>
      <c r="C1322" s="5" t="s">
        <v>3324</v>
      </c>
      <c r="D1322" s="5" t="s">
        <v>224</v>
      </c>
      <c r="E1322" s="5" t="s">
        <v>9</v>
      </c>
      <c r="F1322" s="5" t="s">
        <v>74</v>
      </c>
      <c r="G1322" s="5" t="s">
        <v>12</v>
      </c>
      <c r="H1322" s="5" t="s">
        <v>8</v>
      </c>
      <c r="I1322" s="360" t="s">
        <v>8019</v>
      </c>
      <c r="K1322" s="5" t="s">
        <v>224</v>
      </c>
      <c r="L1322" s="5" t="s">
        <v>14422</v>
      </c>
      <c r="M1322" s="5" t="s">
        <v>11834</v>
      </c>
      <c r="N1322" s="5" t="s">
        <v>14637</v>
      </c>
      <c r="O1322" s="5" t="s">
        <v>15255</v>
      </c>
      <c r="P1322" s="5" t="s">
        <v>10085</v>
      </c>
      <c r="Q1322" s="5">
        <v>25308012</v>
      </c>
      <c r="R1322" s="5">
        <v>88134418</v>
      </c>
      <c r="S1322" t="s">
        <v>42</v>
      </c>
      <c r="T1322" t="s">
        <v>3322</v>
      </c>
      <c r="U1322" t="s">
        <v>18031</v>
      </c>
      <c r="V1322" t="s">
        <v>3324</v>
      </c>
    </row>
    <row r="1323" spans="1:22" ht="15" x14ac:dyDescent="0.35">
      <c r="A1323" s="5" t="s">
        <v>3430</v>
      </c>
      <c r="B1323" s="344" t="s">
        <v>1355</v>
      </c>
      <c r="C1323" s="5" t="s">
        <v>8231</v>
      </c>
      <c r="D1323" s="5" t="s">
        <v>224</v>
      </c>
      <c r="E1323" s="5" t="s">
        <v>11</v>
      </c>
      <c r="F1323" s="5" t="s">
        <v>74</v>
      </c>
      <c r="G1323" s="5" t="s">
        <v>8</v>
      </c>
      <c r="H1323" s="5" t="s">
        <v>8</v>
      </c>
      <c r="I1323" s="360" t="s">
        <v>7993</v>
      </c>
      <c r="K1323" s="5" t="s">
        <v>224</v>
      </c>
      <c r="L1323" s="5" t="s">
        <v>225</v>
      </c>
      <c r="M1323" s="5" t="s">
        <v>166</v>
      </c>
      <c r="N1323" s="5" t="s">
        <v>166</v>
      </c>
      <c r="O1323" s="5" t="s">
        <v>15255</v>
      </c>
      <c r="P1323" s="5" t="s">
        <v>13698</v>
      </c>
      <c r="Q1323" s="5">
        <v>22793007</v>
      </c>
      <c r="R1323" s="5">
        <v>87531910</v>
      </c>
      <c r="S1323" t="s">
        <v>42</v>
      </c>
      <c r="T1323" t="s">
        <v>3429</v>
      </c>
      <c r="U1323" t="s">
        <v>18032</v>
      </c>
      <c r="V1323" t="s">
        <v>8231</v>
      </c>
    </row>
    <row r="1324" spans="1:22" ht="15" x14ac:dyDescent="0.35">
      <c r="A1324" s="5" t="s">
        <v>3099</v>
      </c>
      <c r="B1324" s="344" t="s">
        <v>575</v>
      </c>
      <c r="C1324" s="5" t="s">
        <v>1272</v>
      </c>
      <c r="D1324" s="5" t="s">
        <v>513</v>
      </c>
      <c r="E1324" s="5" t="s">
        <v>6</v>
      </c>
      <c r="F1324" s="5" t="s">
        <v>42</v>
      </c>
      <c r="G1324" s="5" t="s">
        <v>10</v>
      </c>
      <c r="H1324" s="5" t="s">
        <v>7</v>
      </c>
      <c r="I1324" s="360" t="s">
        <v>7778</v>
      </c>
      <c r="K1324" s="5" t="s">
        <v>43</v>
      </c>
      <c r="L1324" s="5" t="s">
        <v>14340</v>
      </c>
      <c r="M1324" s="5" t="s">
        <v>1272</v>
      </c>
      <c r="N1324" s="5" t="s">
        <v>1272</v>
      </c>
      <c r="O1324" s="5" t="s">
        <v>15255</v>
      </c>
      <c r="P1324" s="5" t="s">
        <v>15560</v>
      </c>
      <c r="Q1324" s="5">
        <v>25456034</v>
      </c>
      <c r="R1324" s="5">
        <v>25466034</v>
      </c>
      <c r="S1324" t="s">
        <v>42</v>
      </c>
      <c r="T1324" t="s">
        <v>3098</v>
      </c>
      <c r="U1324" t="s">
        <v>18033</v>
      </c>
      <c r="V1324" t="s">
        <v>1272</v>
      </c>
    </row>
    <row r="1325" spans="1:22" ht="15" x14ac:dyDescent="0.35">
      <c r="A1325" s="5" t="s">
        <v>3101</v>
      </c>
      <c r="B1325" s="344" t="s">
        <v>328</v>
      </c>
      <c r="C1325" s="5" t="s">
        <v>1818</v>
      </c>
      <c r="D1325" s="5" t="s">
        <v>513</v>
      </c>
      <c r="E1325" s="5" t="s">
        <v>6</v>
      </c>
      <c r="F1325" s="5" t="s">
        <v>42</v>
      </c>
      <c r="G1325" s="5" t="s">
        <v>10</v>
      </c>
      <c r="H1325" s="5" t="s">
        <v>6</v>
      </c>
      <c r="I1325" s="360" t="s">
        <v>7777</v>
      </c>
      <c r="K1325" s="5" t="s">
        <v>43</v>
      </c>
      <c r="L1325" s="5" t="s">
        <v>14340</v>
      </c>
      <c r="M1325" s="5" t="s">
        <v>1137</v>
      </c>
      <c r="N1325" s="5" t="s">
        <v>1137</v>
      </c>
      <c r="O1325" s="5" t="s">
        <v>15255</v>
      </c>
      <c r="P1325" s="5" t="s">
        <v>11584</v>
      </c>
      <c r="Q1325" s="5">
        <v>25466184</v>
      </c>
      <c r="R1325" s="5">
        <v>25466184</v>
      </c>
      <c r="S1325" t="s">
        <v>42</v>
      </c>
      <c r="T1325" t="s">
        <v>3100</v>
      </c>
      <c r="U1325" t="s">
        <v>18034</v>
      </c>
      <c r="V1325" t="s">
        <v>1818</v>
      </c>
    </row>
    <row r="1326" spans="1:22" ht="15" x14ac:dyDescent="0.35">
      <c r="A1326" s="5" t="s">
        <v>9901</v>
      </c>
      <c r="B1326" s="344" t="s">
        <v>3155</v>
      </c>
      <c r="C1326" s="5" t="s">
        <v>845</v>
      </c>
      <c r="D1326" s="5" t="s">
        <v>513</v>
      </c>
      <c r="E1326" s="5" t="s">
        <v>7</v>
      </c>
      <c r="F1326" s="5" t="s">
        <v>42</v>
      </c>
      <c r="G1326" s="5" t="s">
        <v>3124</v>
      </c>
      <c r="H1326" s="5" t="s">
        <v>10</v>
      </c>
      <c r="I1326" s="360" t="s">
        <v>7860</v>
      </c>
      <c r="K1326" s="5" t="s">
        <v>43</v>
      </c>
      <c r="L1326" s="5" t="s">
        <v>11841</v>
      </c>
      <c r="M1326" s="5" t="s">
        <v>217</v>
      </c>
      <c r="N1326" s="5" t="s">
        <v>845</v>
      </c>
      <c r="O1326" s="5" t="s">
        <v>15255</v>
      </c>
      <c r="P1326" s="5" t="s">
        <v>13080</v>
      </c>
      <c r="Q1326" s="5">
        <v>25711307</v>
      </c>
      <c r="R1326" s="5">
        <v>25711307</v>
      </c>
      <c r="S1326" t="s">
        <v>42</v>
      </c>
      <c r="T1326" t="s">
        <v>3015</v>
      </c>
      <c r="U1326" t="s">
        <v>18035</v>
      </c>
      <c r="V1326" t="s">
        <v>845</v>
      </c>
    </row>
    <row r="1327" spans="1:22" ht="15" x14ac:dyDescent="0.35">
      <c r="A1327" s="5" t="s">
        <v>3327</v>
      </c>
      <c r="B1327" s="344" t="s">
        <v>3328</v>
      </c>
      <c r="C1327" s="5" t="s">
        <v>985</v>
      </c>
      <c r="D1327" s="5" t="s">
        <v>224</v>
      </c>
      <c r="E1327" s="5" t="s">
        <v>9</v>
      </c>
      <c r="F1327" s="5" t="s">
        <v>74</v>
      </c>
      <c r="G1327" s="5" t="s">
        <v>12</v>
      </c>
      <c r="H1327" s="5" t="s">
        <v>10</v>
      </c>
      <c r="I1327" s="360" t="s">
        <v>8021</v>
      </c>
      <c r="K1327" s="5" t="s">
        <v>224</v>
      </c>
      <c r="L1327" s="5" t="s">
        <v>14422</v>
      </c>
      <c r="M1327" s="5" t="s">
        <v>1109</v>
      </c>
      <c r="N1327" s="5" t="s">
        <v>985</v>
      </c>
      <c r="O1327" s="5" t="s">
        <v>15255</v>
      </c>
      <c r="P1327" s="5" t="s">
        <v>15792</v>
      </c>
      <c r="Q1327" s="5">
        <v>25366795</v>
      </c>
      <c r="R1327" s="5">
        <v>25366795</v>
      </c>
      <c r="S1327" t="s">
        <v>42</v>
      </c>
      <c r="T1327" t="s">
        <v>3326</v>
      </c>
      <c r="U1327" t="s">
        <v>18036</v>
      </c>
      <c r="V1327" t="s">
        <v>985</v>
      </c>
    </row>
    <row r="1328" spans="1:22" ht="15" x14ac:dyDescent="0.35">
      <c r="A1328" s="5" t="s">
        <v>3175</v>
      </c>
      <c r="B1328" s="344" t="s">
        <v>1168</v>
      </c>
      <c r="C1328" s="5" t="s">
        <v>3176</v>
      </c>
      <c r="D1328" s="5" t="s">
        <v>513</v>
      </c>
      <c r="E1328" s="5" t="s">
        <v>8</v>
      </c>
      <c r="F1328" s="5" t="s">
        <v>42</v>
      </c>
      <c r="G1328" s="5" t="s">
        <v>3124</v>
      </c>
      <c r="H1328" s="5" t="s">
        <v>6</v>
      </c>
      <c r="I1328" s="360" t="s">
        <v>7856</v>
      </c>
      <c r="K1328" s="5" t="s">
        <v>43</v>
      </c>
      <c r="L1328" s="5" t="s">
        <v>11841</v>
      </c>
      <c r="M1328" s="5" t="s">
        <v>985</v>
      </c>
      <c r="N1328" s="5" t="s">
        <v>985</v>
      </c>
      <c r="O1328" s="5" t="s">
        <v>15255</v>
      </c>
      <c r="P1328" s="5" t="s">
        <v>14412</v>
      </c>
      <c r="Q1328" s="5">
        <v>25466076</v>
      </c>
      <c r="R1328" s="5">
        <v>25466367</v>
      </c>
      <c r="S1328" t="s">
        <v>42</v>
      </c>
      <c r="T1328" t="s">
        <v>2217</v>
      </c>
      <c r="U1328" t="s">
        <v>18037</v>
      </c>
      <c r="V1328" t="s">
        <v>3176</v>
      </c>
    </row>
    <row r="1329" spans="1:22" ht="15" x14ac:dyDescent="0.35">
      <c r="A1329" s="5" t="s">
        <v>3096</v>
      </c>
      <c r="B1329" s="344" t="s">
        <v>3097</v>
      </c>
      <c r="C1329" s="5" t="s">
        <v>603</v>
      </c>
      <c r="D1329" s="5" t="s">
        <v>513</v>
      </c>
      <c r="E1329" s="5" t="s">
        <v>6</v>
      </c>
      <c r="F1329" s="5" t="s">
        <v>42</v>
      </c>
      <c r="G1329" s="5" t="s">
        <v>10</v>
      </c>
      <c r="H1329" s="5" t="s">
        <v>6</v>
      </c>
      <c r="I1329" s="360" t="s">
        <v>7777</v>
      </c>
      <c r="K1329" s="5" t="s">
        <v>43</v>
      </c>
      <c r="L1329" s="5" t="s">
        <v>14340</v>
      </c>
      <c r="M1329" s="5" t="s">
        <v>1137</v>
      </c>
      <c r="N1329" s="5" t="s">
        <v>603</v>
      </c>
      <c r="O1329" s="5" t="s">
        <v>15255</v>
      </c>
      <c r="P1329" s="5" t="s">
        <v>10870</v>
      </c>
      <c r="Q1329" s="5">
        <v>25463132</v>
      </c>
      <c r="R1329" s="5">
        <v>25463132</v>
      </c>
      <c r="S1329" t="s">
        <v>42</v>
      </c>
      <c r="T1329" t="s">
        <v>3095</v>
      </c>
      <c r="U1329" t="s">
        <v>18038</v>
      </c>
      <c r="V1329" t="s">
        <v>603</v>
      </c>
    </row>
    <row r="1330" spans="1:22" ht="15" x14ac:dyDescent="0.35">
      <c r="A1330" s="5" t="s">
        <v>3171</v>
      </c>
      <c r="B1330" s="344" t="s">
        <v>2644</v>
      </c>
      <c r="C1330" s="5" t="s">
        <v>297</v>
      </c>
      <c r="D1330" s="5" t="s">
        <v>513</v>
      </c>
      <c r="E1330" s="5" t="s">
        <v>8</v>
      </c>
      <c r="F1330" s="5" t="s">
        <v>42</v>
      </c>
      <c r="G1330" s="5" t="s">
        <v>3124</v>
      </c>
      <c r="H1330" s="5" t="s">
        <v>8</v>
      </c>
      <c r="I1330" s="360" t="s">
        <v>7858</v>
      </c>
      <c r="K1330" s="5" t="s">
        <v>43</v>
      </c>
      <c r="L1330" s="5" t="s">
        <v>11841</v>
      </c>
      <c r="M1330" s="5" t="s">
        <v>424</v>
      </c>
      <c r="N1330" s="5" t="s">
        <v>297</v>
      </c>
      <c r="O1330" s="5" t="s">
        <v>15255</v>
      </c>
      <c r="P1330" s="5" t="s">
        <v>13708</v>
      </c>
      <c r="Q1330" s="5">
        <v>25462786</v>
      </c>
      <c r="S1330" t="s">
        <v>42</v>
      </c>
      <c r="T1330" t="s">
        <v>2669</v>
      </c>
      <c r="U1330" t="s">
        <v>18039</v>
      </c>
      <c r="V1330" t="s">
        <v>297</v>
      </c>
    </row>
    <row r="1331" spans="1:22" ht="15" x14ac:dyDescent="0.35">
      <c r="A1331" s="5" t="s">
        <v>3437</v>
      </c>
      <c r="B1331" s="344" t="s">
        <v>1356</v>
      </c>
      <c r="C1331" s="5" t="s">
        <v>8232</v>
      </c>
      <c r="D1331" s="5" t="s">
        <v>224</v>
      </c>
      <c r="E1331" s="5" t="s">
        <v>11</v>
      </c>
      <c r="F1331" s="5" t="s">
        <v>74</v>
      </c>
      <c r="G1331" s="5" t="s">
        <v>8</v>
      </c>
      <c r="H1331" s="5" t="s">
        <v>9</v>
      </c>
      <c r="I1331" s="360" t="s">
        <v>7994</v>
      </c>
      <c r="K1331" s="5" t="s">
        <v>224</v>
      </c>
      <c r="L1331" s="5" t="s">
        <v>225</v>
      </c>
      <c r="M1331" s="5" t="s">
        <v>153</v>
      </c>
      <c r="N1331" s="5" t="s">
        <v>61</v>
      </c>
      <c r="O1331" s="5" t="s">
        <v>15255</v>
      </c>
      <c r="P1331" s="5" t="s">
        <v>14428</v>
      </c>
      <c r="Q1331" s="5">
        <v>22782139</v>
      </c>
      <c r="R1331" s="5">
        <v>22782346</v>
      </c>
      <c r="S1331" t="s">
        <v>42</v>
      </c>
      <c r="T1331" t="s">
        <v>2143</v>
      </c>
      <c r="U1331" t="s">
        <v>18040</v>
      </c>
      <c r="V1331" t="s">
        <v>8232</v>
      </c>
    </row>
    <row r="1332" spans="1:22" ht="15" x14ac:dyDescent="0.35">
      <c r="A1332" s="5" t="s">
        <v>3431</v>
      </c>
      <c r="B1332" s="344" t="s">
        <v>1358</v>
      </c>
      <c r="C1332" s="5" t="s">
        <v>6491</v>
      </c>
      <c r="D1332" s="5" t="s">
        <v>224</v>
      </c>
      <c r="E1332" s="5" t="s">
        <v>11</v>
      </c>
      <c r="F1332" s="5" t="s">
        <v>74</v>
      </c>
      <c r="G1332" s="5" t="s">
        <v>8</v>
      </c>
      <c r="H1332" s="5" t="s">
        <v>12</v>
      </c>
      <c r="I1332" s="360" t="s">
        <v>7997</v>
      </c>
      <c r="K1332" s="5" t="s">
        <v>224</v>
      </c>
      <c r="L1332" s="5" t="s">
        <v>225</v>
      </c>
      <c r="M1332" s="5" t="s">
        <v>90</v>
      </c>
      <c r="N1332" s="5" t="s">
        <v>90</v>
      </c>
      <c r="O1332" s="5" t="s">
        <v>15255</v>
      </c>
      <c r="P1332" s="5" t="s">
        <v>12087</v>
      </c>
      <c r="Q1332" s="5">
        <v>22734729</v>
      </c>
      <c r="R1332" s="5">
        <v>22734729</v>
      </c>
      <c r="S1332" t="s">
        <v>42</v>
      </c>
      <c r="T1332" t="s">
        <v>2125</v>
      </c>
      <c r="U1332" t="s">
        <v>18041</v>
      </c>
      <c r="V1332" t="s">
        <v>6491</v>
      </c>
    </row>
    <row r="1333" spans="1:22" ht="15" x14ac:dyDescent="0.35">
      <c r="A1333" s="5" t="s">
        <v>3269</v>
      </c>
      <c r="B1333" s="344" t="s">
        <v>1261</v>
      </c>
      <c r="C1333" s="5" t="s">
        <v>190</v>
      </c>
      <c r="D1333" s="5" t="s">
        <v>224</v>
      </c>
      <c r="E1333" s="5" t="s">
        <v>8</v>
      </c>
      <c r="F1333" s="5" t="s">
        <v>74</v>
      </c>
      <c r="G1333" s="5" t="s">
        <v>14</v>
      </c>
      <c r="H1333" s="5" t="s">
        <v>7</v>
      </c>
      <c r="I1333" s="360" t="s">
        <v>8023</v>
      </c>
      <c r="K1333" s="5" t="s">
        <v>224</v>
      </c>
      <c r="L1333" s="5" t="s">
        <v>14419</v>
      </c>
      <c r="M1333" s="5" t="s">
        <v>249</v>
      </c>
      <c r="N1333" s="5" t="s">
        <v>190</v>
      </c>
      <c r="O1333" s="5" t="s">
        <v>15255</v>
      </c>
      <c r="P1333" s="5" t="s">
        <v>3373</v>
      </c>
      <c r="Q1333" s="5">
        <v>25738680</v>
      </c>
      <c r="R1333" s="5">
        <v>25730349</v>
      </c>
      <c r="S1333" t="s">
        <v>42</v>
      </c>
      <c r="T1333" t="s">
        <v>6654</v>
      </c>
      <c r="U1333" t="s">
        <v>18042</v>
      </c>
      <c r="V1333" t="s">
        <v>190</v>
      </c>
    </row>
    <row r="1334" spans="1:22" ht="15" x14ac:dyDescent="0.35">
      <c r="A1334" s="5" t="s">
        <v>3419</v>
      </c>
      <c r="B1334" s="344" t="s">
        <v>1360</v>
      </c>
      <c r="C1334" s="5" t="s">
        <v>3420</v>
      </c>
      <c r="D1334" s="5" t="s">
        <v>224</v>
      </c>
      <c r="E1334" s="5" t="s">
        <v>11</v>
      </c>
      <c r="F1334" s="5" t="s">
        <v>74</v>
      </c>
      <c r="G1334" s="5" t="s">
        <v>8</v>
      </c>
      <c r="H1334" s="5" t="s">
        <v>11</v>
      </c>
      <c r="I1334" s="360" t="s">
        <v>7996</v>
      </c>
      <c r="K1334" s="5" t="s">
        <v>224</v>
      </c>
      <c r="L1334" s="5" t="s">
        <v>225</v>
      </c>
      <c r="M1334" s="5" t="s">
        <v>15235</v>
      </c>
      <c r="N1334" s="5" t="s">
        <v>326</v>
      </c>
      <c r="O1334" s="5" t="s">
        <v>15255</v>
      </c>
      <c r="P1334" s="5" t="s">
        <v>8360</v>
      </c>
      <c r="Q1334" s="5">
        <v>25181716</v>
      </c>
      <c r="R1334" s="5">
        <v>25181716</v>
      </c>
      <c r="S1334" t="s">
        <v>42</v>
      </c>
      <c r="T1334" t="s">
        <v>2034</v>
      </c>
      <c r="U1334" t="s">
        <v>18043</v>
      </c>
      <c r="V1334" t="s">
        <v>3420</v>
      </c>
    </row>
    <row r="1335" spans="1:22" ht="15" x14ac:dyDescent="0.35">
      <c r="A1335" s="5" t="s">
        <v>3173</v>
      </c>
      <c r="B1335" s="344" t="s">
        <v>1016</v>
      </c>
      <c r="C1335" s="5" t="s">
        <v>3174</v>
      </c>
      <c r="D1335" s="5" t="s">
        <v>513</v>
      </c>
      <c r="E1335" s="5" t="s">
        <v>8</v>
      </c>
      <c r="F1335" s="5" t="s">
        <v>42</v>
      </c>
      <c r="G1335" s="5" t="s">
        <v>3124</v>
      </c>
      <c r="H1335" s="5" t="s">
        <v>10</v>
      </c>
      <c r="I1335" s="360" t="s">
        <v>7860</v>
      </c>
      <c r="K1335" s="5" t="s">
        <v>43</v>
      </c>
      <c r="L1335" s="5" t="s">
        <v>11841</v>
      </c>
      <c r="M1335" s="5" t="s">
        <v>217</v>
      </c>
      <c r="N1335" s="5" t="s">
        <v>217</v>
      </c>
      <c r="O1335" s="5" t="s">
        <v>15255</v>
      </c>
      <c r="P1335" s="5" t="s">
        <v>10869</v>
      </c>
      <c r="Q1335" s="5">
        <v>25440943</v>
      </c>
      <c r="S1335" t="s">
        <v>42</v>
      </c>
      <c r="T1335" t="s">
        <v>897</v>
      </c>
      <c r="U1335" t="s">
        <v>18044</v>
      </c>
      <c r="V1335" t="s">
        <v>3174</v>
      </c>
    </row>
    <row r="1336" spans="1:22" ht="15" x14ac:dyDescent="0.35">
      <c r="A1336" s="5" t="s">
        <v>3330</v>
      </c>
      <c r="B1336" s="344" t="s">
        <v>1920</v>
      </c>
      <c r="C1336" s="5" t="s">
        <v>3331</v>
      </c>
      <c r="D1336" s="5" t="s">
        <v>224</v>
      </c>
      <c r="E1336" s="5" t="s">
        <v>9</v>
      </c>
      <c r="F1336" s="5" t="s">
        <v>74</v>
      </c>
      <c r="G1336" s="5" t="s">
        <v>12</v>
      </c>
      <c r="H1336" s="5" t="s">
        <v>10</v>
      </c>
      <c r="I1336" s="360" t="s">
        <v>8021</v>
      </c>
      <c r="K1336" s="5" t="s">
        <v>224</v>
      </c>
      <c r="L1336" s="5" t="s">
        <v>14422</v>
      </c>
      <c r="M1336" s="5" t="s">
        <v>1109</v>
      </c>
      <c r="N1336" s="5" t="s">
        <v>1109</v>
      </c>
      <c r="O1336" s="5" t="s">
        <v>15255</v>
      </c>
      <c r="P1336" s="5" t="s">
        <v>13081</v>
      </c>
      <c r="Q1336" s="5">
        <v>25367011</v>
      </c>
      <c r="R1336" s="5">
        <v>25367011</v>
      </c>
      <c r="S1336" t="s">
        <v>42</v>
      </c>
      <c r="T1336" t="s">
        <v>3329</v>
      </c>
      <c r="U1336" t="s">
        <v>18045</v>
      </c>
      <c r="V1336" t="s">
        <v>3331</v>
      </c>
    </row>
    <row r="1337" spans="1:22" ht="15" x14ac:dyDescent="0.35">
      <c r="A1337" s="5" t="s">
        <v>3184</v>
      </c>
      <c r="B1337" s="344" t="s">
        <v>3186</v>
      </c>
      <c r="C1337" s="5" t="s">
        <v>3185</v>
      </c>
      <c r="D1337" s="5" t="s">
        <v>513</v>
      </c>
      <c r="E1337" s="5" t="s">
        <v>8</v>
      </c>
      <c r="F1337" s="5" t="s">
        <v>42</v>
      </c>
      <c r="G1337" s="5" t="s">
        <v>3124</v>
      </c>
      <c r="H1337" s="5" t="s">
        <v>8</v>
      </c>
      <c r="I1337" s="360" t="s">
        <v>7858</v>
      </c>
      <c r="K1337" s="5" t="s">
        <v>43</v>
      </c>
      <c r="L1337" s="5" t="s">
        <v>11841</v>
      </c>
      <c r="M1337" s="5" t="s">
        <v>424</v>
      </c>
      <c r="N1337" s="5" t="s">
        <v>3185</v>
      </c>
      <c r="O1337" s="5" t="s">
        <v>15255</v>
      </c>
      <c r="P1337" s="5" t="s">
        <v>14819</v>
      </c>
      <c r="Q1337" s="5">
        <v>88720583</v>
      </c>
      <c r="S1337" t="s">
        <v>42</v>
      </c>
      <c r="T1337" t="s">
        <v>3183</v>
      </c>
      <c r="U1337" t="s">
        <v>18046</v>
      </c>
      <c r="V1337" t="s">
        <v>3185</v>
      </c>
    </row>
    <row r="1338" spans="1:22" ht="15" x14ac:dyDescent="0.35">
      <c r="A1338" s="5" t="s">
        <v>3345</v>
      </c>
      <c r="B1338" s="344" t="s">
        <v>2001</v>
      </c>
      <c r="C1338" s="5" t="s">
        <v>8261</v>
      </c>
      <c r="D1338" s="5" t="s">
        <v>224</v>
      </c>
      <c r="E1338" s="5" t="s">
        <v>9</v>
      </c>
      <c r="F1338" s="5" t="s">
        <v>74</v>
      </c>
      <c r="G1338" s="5" t="s">
        <v>11</v>
      </c>
      <c r="H1338" s="5" t="s">
        <v>8</v>
      </c>
      <c r="I1338" s="360" t="s">
        <v>8016</v>
      </c>
      <c r="K1338" s="5" t="s">
        <v>224</v>
      </c>
      <c r="L1338" s="5" t="s">
        <v>14421</v>
      </c>
      <c r="M1338" s="5" t="s">
        <v>11597</v>
      </c>
      <c r="N1338" s="5" t="s">
        <v>1381</v>
      </c>
      <c r="O1338" s="5" t="s">
        <v>15255</v>
      </c>
      <c r="P1338" s="5" t="s">
        <v>15736</v>
      </c>
      <c r="Q1338" s="5">
        <v>25341731</v>
      </c>
      <c r="R1338" s="5">
        <v>83750562</v>
      </c>
      <c r="S1338" t="s">
        <v>42</v>
      </c>
      <c r="T1338" t="s">
        <v>1148</v>
      </c>
      <c r="U1338" t="s">
        <v>18047</v>
      </c>
      <c r="V1338" t="s">
        <v>8261</v>
      </c>
    </row>
    <row r="1339" spans="1:22" ht="15" x14ac:dyDescent="0.35">
      <c r="A1339" s="5" t="s">
        <v>3394</v>
      </c>
      <c r="B1339" s="344" t="s">
        <v>1322</v>
      </c>
      <c r="C1339" s="5" t="s">
        <v>3395</v>
      </c>
      <c r="D1339" s="5" t="s">
        <v>224</v>
      </c>
      <c r="E1339" s="5" t="s">
        <v>10</v>
      </c>
      <c r="F1339" s="5" t="s">
        <v>74</v>
      </c>
      <c r="G1339" s="5" t="s">
        <v>7</v>
      </c>
      <c r="H1339" s="5" t="s">
        <v>7</v>
      </c>
      <c r="I1339" s="360" t="s">
        <v>7987</v>
      </c>
      <c r="K1339" s="5" t="s">
        <v>224</v>
      </c>
      <c r="L1339" s="5" t="s">
        <v>2886</v>
      </c>
      <c r="M1339" s="5" t="s">
        <v>571</v>
      </c>
      <c r="N1339" s="5" t="s">
        <v>571</v>
      </c>
      <c r="O1339" s="5" t="s">
        <v>15255</v>
      </c>
      <c r="P1339" s="5" t="s">
        <v>3396</v>
      </c>
      <c r="Q1339" s="5">
        <v>25347198</v>
      </c>
      <c r="R1339" s="5">
        <v>86867291</v>
      </c>
      <c r="S1339" t="s">
        <v>42</v>
      </c>
      <c r="T1339" t="s">
        <v>1246</v>
      </c>
      <c r="U1339" t="s">
        <v>18048</v>
      </c>
      <c r="V1339" t="s">
        <v>3395</v>
      </c>
    </row>
    <row r="1340" spans="1:22" ht="15" x14ac:dyDescent="0.35">
      <c r="A1340" s="5" t="s">
        <v>3422</v>
      </c>
      <c r="B1340" s="344" t="s">
        <v>1362</v>
      </c>
      <c r="C1340" s="5" t="s">
        <v>3423</v>
      </c>
      <c r="D1340" s="5" t="s">
        <v>224</v>
      </c>
      <c r="E1340" s="5" t="s">
        <v>11</v>
      </c>
      <c r="F1340" s="5" t="s">
        <v>74</v>
      </c>
      <c r="G1340" s="5" t="s">
        <v>8</v>
      </c>
      <c r="H1340" s="5" t="s">
        <v>7</v>
      </c>
      <c r="I1340" s="360" t="s">
        <v>7992</v>
      </c>
      <c r="K1340" s="5" t="s">
        <v>224</v>
      </c>
      <c r="L1340" s="5" t="s">
        <v>225</v>
      </c>
      <c r="M1340" s="5" t="s">
        <v>2794</v>
      </c>
      <c r="N1340" s="5" t="s">
        <v>571</v>
      </c>
      <c r="O1340" s="5" t="s">
        <v>15255</v>
      </c>
      <c r="P1340" s="5" t="s">
        <v>10086</v>
      </c>
      <c r="Q1340" s="5">
        <v>22780749</v>
      </c>
      <c r="S1340" t="s">
        <v>42</v>
      </c>
      <c r="T1340" t="s">
        <v>2037</v>
      </c>
      <c r="U1340" t="s">
        <v>18049</v>
      </c>
      <c r="V1340" t="s">
        <v>3423</v>
      </c>
    </row>
    <row r="1341" spans="1:22" ht="15" x14ac:dyDescent="0.35">
      <c r="A1341" s="5" t="s">
        <v>3332</v>
      </c>
      <c r="B1341" s="344" t="s">
        <v>3333</v>
      </c>
      <c r="C1341" s="5" t="s">
        <v>845</v>
      </c>
      <c r="D1341" s="5" t="s">
        <v>224</v>
      </c>
      <c r="E1341" s="5" t="s">
        <v>9</v>
      </c>
      <c r="F1341" s="5" t="s">
        <v>74</v>
      </c>
      <c r="G1341" s="5" t="s">
        <v>12</v>
      </c>
      <c r="H1341" s="5" t="s">
        <v>10</v>
      </c>
      <c r="I1341" s="360" t="s">
        <v>8021</v>
      </c>
      <c r="K1341" s="5" t="s">
        <v>224</v>
      </c>
      <c r="L1341" s="5" t="s">
        <v>14422</v>
      </c>
      <c r="M1341" s="5" t="s">
        <v>1109</v>
      </c>
      <c r="N1341" s="5" t="s">
        <v>845</v>
      </c>
      <c r="O1341" s="5" t="s">
        <v>15255</v>
      </c>
      <c r="P1341" s="5" t="s">
        <v>14639</v>
      </c>
      <c r="Q1341" s="5">
        <v>25367697</v>
      </c>
      <c r="R1341" s="5">
        <v>25367697</v>
      </c>
      <c r="S1341" t="s">
        <v>42</v>
      </c>
      <c r="T1341" t="s">
        <v>1374</v>
      </c>
      <c r="U1341" t="s">
        <v>18050</v>
      </c>
      <c r="V1341" t="s">
        <v>845</v>
      </c>
    </row>
    <row r="1342" spans="1:22" ht="15" x14ac:dyDescent="0.35">
      <c r="A1342" s="5" t="s">
        <v>8306</v>
      </c>
      <c r="B1342" s="344" t="s">
        <v>8307</v>
      </c>
      <c r="C1342" s="5" t="s">
        <v>8308</v>
      </c>
      <c r="D1342" s="5" t="s">
        <v>513</v>
      </c>
      <c r="E1342" s="5" t="s">
        <v>8</v>
      </c>
      <c r="F1342" s="5" t="s">
        <v>42</v>
      </c>
      <c r="G1342" s="5" t="s">
        <v>3124</v>
      </c>
      <c r="H1342" s="5" t="s">
        <v>8</v>
      </c>
      <c r="I1342" s="360" t="s">
        <v>7858</v>
      </c>
      <c r="K1342" s="5" t="s">
        <v>43</v>
      </c>
      <c r="L1342" s="5" t="s">
        <v>11841</v>
      </c>
      <c r="M1342" s="5" t="s">
        <v>424</v>
      </c>
      <c r="N1342" s="5" t="s">
        <v>8308</v>
      </c>
      <c r="O1342" s="5" t="s">
        <v>15255</v>
      </c>
      <c r="P1342" s="5" t="s">
        <v>8433</v>
      </c>
      <c r="Q1342" s="5">
        <v>25461470</v>
      </c>
      <c r="R1342" s="5">
        <v>25461470</v>
      </c>
      <c r="S1342" t="s">
        <v>42</v>
      </c>
      <c r="T1342" t="s">
        <v>8470</v>
      </c>
      <c r="U1342" t="s">
        <v>18051</v>
      </c>
      <c r="V1342" t="s">
        <v>8308</v>
      </c>
    </row>
    <row r="1343" spans="1:22" ht="15" x14ac:dyDescent="0.35">
      <c r="A1343" s="5" t="s">
        <v>3113</v>
      </c>
      <c r="B1343" s="344" t="s">
        <v>3115</v>
      </c>
      <c r="C1343" s="5" t="s">
        <v>3114</v>
      </c>
      <c r="D1343" s="5" t="s">
        <v>513</v>
      </c>
      <c r="E1343" s="5" t="s">
        <v>6</v>
      </c>
      <c r="F1343" s="5" t="s">
        <v>42</v>
      </c>
      <c r="G1343" s="5" t="s">
        <v>10</v>
      </c>
      <c r="H1343" s="5" t="s">
        <v>7</v>
      </c>
      <c r="I1343" s="360" t="s">
        <v>7778</v>
      </c>
      <c r="K1343" s="5" t="s">
        <v>43</v>
      </c>
      <c r="L1343" s="5" t="s">
        <v>14340</v>
      </c>
      <c r="M1343" s="5" t="s">
        <v>1272</v>
      </c>
      <c r="N1343" s="5" t="s">
        <v>845</v>
      </c>
      <c r="O1343" s="5" t="s">
        <v>15255</v>
      </c>
      <c r="P1343" s="5" t="s">
        <v>11861</v>
      </c>
      <c r="Q1343" s="5">
        <v>25462032</v>
      </c>
      <c r="R1343" s="5">
        <v>25462970</v>
      </c>
      <c r="S1343" t="s">
        <v>42</v>
      </c>
      <c r="T1343" t="s">
        <v>3112</v>
      </c>
      <c r="U1343" t="s">
        <v>18052</v>
      </c>
      <c r="V1343" t="s">
        <v>3114</v>
      </c>
    </row>
    <row r="1344" spans="1:22" ht="15" x14ac:dyDescent="0.35">
      <c r="A1344" s="5" t="s">
        <v>6003</v>
      </c>
      <c r="B1344" s="344" t="s">
        <v>5632</v>
      </c>
      <c r="C1344" s="5" t="s">
        <v>4586</v>
      </c>
      <c r="D1344" s="5" t="s">
        <v>513</v>
      </c>
      <c r="E1344" s="5" t="s">
        <v>6</v>
      </c>
      <c r="F1344" s="5" t="s">
        <v>42</v>
      </c>
      <c r="G1344" s="5" t="s">
        <v>10</v>
      </c>
      <c r="H1344" s="5" t="s">
        <v>7</v>
      </c>
      <c r="I1344" s="360" t="s">
        <v>7778</v>
      </c>
      <c r="K1344" s="5" t="s">
        <v>43</v>
      </c>
      <c r="L1344" s="5" t="s">
        <v>14340</v>
      </c>
      <c r="M1344" s="5" t="s">
        <v>1272</v>
      </c>
      <c r="N1344" s="5" t="s">
        <v>4586</v>
      </c>
      <c r="O1344" s="5" t="s">
        <v>15255</v>
      </c>
      <c r="P1344" s="5" t="s">
        <v>16146</v>
      </c>
      <c r="Q1344" s="5">
        <v>25465503</v>
      </c>
      <c r="R1344" s="5">
        <v>25461555</v>
      </c>
      <c r="S1344" t="s">
        <v>42</v>
      </c>
      <c r="T1344" t="s">
        <v>7411</v>
      </c>
      <c r="U1344" t="s">
        <v>18053</v>
      </c>
      <c r="V1344" t="s">
        <v>4586</v>
      </c>
    </row>
    <row r="1345" spans="1:22" ht="15" x14ac:dyDescent="0.35">
      <c r="A1345" s="5" t="s">
        <v>3346</v>
      </c>
      <c r="B1345" s="344" t="s">
        <v>3349</v>
      </c>
      <c r="C1345" s="5" t="s">
        <v>3347</v>
      </c>
      <c r="D1345" s="5" t="s">
        <v>224</v>
      </c>
      <c r="E1345" s="5" t="s">
        <v>9</v>
      </c>
      <c r="F1345" s="5" t="s">
        <v>74</v>
      </c>
      <c r="G1345" s="5" t="s">
        <v>11</v>
      </c>
      <c r="H1345" s="5" t="s">
        <v>6</v>
      </c>
      <c r="I1345" s="360" t="s">
        <v>8014</v>
      </c>
      <c r="K1345" s="5" t="s">
        <v>224</v>
      </c>
      <c r="L1345" s="5" t="s">
        <v>14421</v>
      </c>
      <c r="M1345" s="5" t="s">
        <v>11599</v>
      </c>
      <c r="N1345" s="5" t="s">
        <v>3347</v>
      </c>
      <c r="O1345" s="5" t="s">
        <v>15255</v>
      </c>
      <c r="P1345" s="5" t="s">
        <v>16016</v>
      </c>
      <c r="Q1345" s="5">
        <v>25343042</v>
      </c>
      <c r="R1345" s="5">
        <v>25343042</v>
      </c>
      <c r="S1345" t="s">
        <v>42</v>
      </c>
      <c r="T1345" t="s">
        <v>1311</v>
      </c>
      <c r="U1345" t="s">
        <v>18054</v>
      </c>
      <c r="V1345" t="s">
        <v>3347</v>
      </c>
    </row>
    <row r="1346" spans="1:22" ht="15" x14ac:dyDescent="0.35">
      <c r="A1346" s="5" t="s">
        <v>3145</v>
      </c>
      <c r="B1346" s="344" t="s">
        <v>1166</v>
      </c>
      <c r="C1346" s="5" t="s">
        <v>3146</v>
      </c>
      <c r="D1346" s="5" t="s">
        <v>513</v>
      </c>
      <c r="E1346" s="5" t="s">
        <v>7</v>
      </c>
      <c r="F1346" s="5" t="s">
        <v>42</v>
      </c>
      <c r="G1346" s="5" t="s">
        <v>3128</v>
      </c>
      <c r="H1346" s="5" t="s">
        <v>6</v>
      </c>
      <c r="I1346" s="360" t="s">
        <v>7838</v>
      </c>
      <c r="K1346" s="5" t="s">
        <v>43</v>
      </c>
      <c r="L1346" s="5" t="s">
        <v>14411</v>
      </c>
      <c r="M1346" s="5" t="s">
        <v>2863</v>
      </c>
      <c r="N1346" s="5" t="s">
        <v>2863</v>
      </c>
      <c r="O1346" s="5" t="s">
        <v>15255</v>
      </c>
      <c r="P1346" s="5" t="s">
        <v>8409</v>
      </c>
      <c r="Q1346" s="5">
        <v>25411101</v>
      </c>
      <c r="R1346" s="5">
        <v>25411101</v>
      </c>
      <c r="S1346" t="s">
        <v>42</v>
      </c>
      <c r="T1346" t="s">
        <v>6846</v>
      </c>
      <c r="U1346" t="s">
        <v>18055</v>
      </c>
      <c r="V1346" t="s">
        <v>3146</v>
      </c>
    </row>
    <row r="1347" spans="1:22" ht="15" x14ac:dyDescent="0.35">
      <c r="A1347" s="5" t="s">
        <v>3271</v>
      </c>
      <c r="B1347" s="344" t="s">
        <v>6361</v>
      </c>
      <c r="C1347" s="5" t="s">
        <v>3272</v>
      </c>
      <c r="D1347" s="5" t="s">
        <v>224</v>
      </c>
      <c r="E1347" s="5" t="s">
        <v>8</v>
      </c>
      <c r="F1347" s="5" t="s">
        <v>74</v>
      </c>
      <c r="G1347" s="5" t="s">
        <v>14</v>
      </c>
      <c r="H1347" s="5" t="s">
        <v>8</v>
      </c>
      <c r="I1347" s="360" t="s">
        <v>8024</v>
      </c>
      <c r="K1347" s="5" t="s">
        <v>224</v>
      </c>
      <c r="L1347" s="5" t="s">
        <v>14419</v>
      </c>
      <c r="M1347" s="5" t="s">
        <v>11595</v>
      </c>
      <c r="N1347" s="5" t="s">
        <v>11594</v>
      </c>
      <c r="O1347" s="5" t="s">
        <v>15255</v>
      </c>
      <c r="P1347" s="5" t="s">
        <v>13711</v>
      </c>
      <c r="Q1347" s="5">
        <v>25720159</v>
      </c>
      <c r="R1347" s="5">
        <v>25720159</v>
      </c>
      <c r="S1347" t="s">
        <v>42</v>
      </c>
      <c r="T1347" t="s">
        <v>3270</v>
      </c>
      <c r="U1347" t="s">
        <v>18056</v>
      </c>
      <c r="V1347" t="s">
        <v>3272</v>
      </c>
    </row>
    <row r="1348" spans="1:22" ht="15" x14ac:dyDescent="0.35">
      <c r="A1348" s="5" t="s">
        <v>6308</v>
      </c>
      <c r="B1348" s="344" t="s">
        <v>1263</v>
      </c>
      <c r="C1348" s="5" t="s">
        <v>8229</v>
      </c>
      <c r="D1348" s="5" t="s">
        <v>224</v>
      </c>
      <c r="E1348" s="5" t="s">
        <v>8</v>
      </c>
      <c r="F1348" s="5" t="s">
        <v>74</v>
      </c>
      <c r="G1348" s="5" t="s">
        <v>14</v>
      </c>
      <c r="H1348" s="5" t="s">
        <v>6</v>
      </c>
      <c r="I1348" s="360" t="s">
        <v>8022</v>
      </c>
      <c r="K1348" s="5" t="s">
        <v>224</v>
      </c>
      <c r="L1348" s="5" t="s">
        <v>14419</v>
      </c>
      <c r="M1348" s="5" t="s">
        <v>15248</v>
      </c>
      <c r="N1348" s="5" t="s">
        <v>9997</v>
      </c>
      <c r="O1348" s="5" t="s">
        <v>15255</v>
      </c>
      <c r="P1348" s="5" t="s">
        <v>6542</v>
      </c>
      <c r="Q1348" s="5">
        <v>25520947</v>
      </c>
      <c r="R1348" s="5">
        <v>25520947</v>
      </c>
      <c r="S1348" t="s">
        <v>45</v>
      </c>
      <c r="T1348" t="s">
        <v>13574</v>
      </c>
    </row>
    <row r="1349" spans="1:22" ht="15" x14ac:dyDescent="0.35">
      <c r="A1349" s="5" t="s">
        <v>3343</v>
      </c>
      <c r="B1349" s="344" t="s">
        <v>1284</v>
      </c>
      <c r="C1349" s="5" t="s">
        <v>3344</v>
      </c>
      <c r="D1349" s="5" t="s">
        <v>224</v>
      </c>
      <c r="E1349" s="5" t="s">
        <v>9</v>
      </c>
      <c r="F1349" s="5" t="s">
        <v>74</v>
      </c>
      <c r="G1349" s="5" t="s">
        <v>6</v>
      </c>
      <c r="H1349" s="5" t="s">
        <v>14</v>
      </c>
      <c r="I1349" s="360" t="s">
        <v>7982</v>
      </c>
      <c r="K1349" s="5" t="s">
        <v>224</v>
      </c>
      <c r="L1349" s="5" t="s">
        <v>224</v>
      </c>
      <c r="M1349" s="5" t="s">
        <v>11600</v>
      </c>
      <c r="N1349" s="5" t="s">
        <v>11600</v>
      </c>
      <c r="O1349" s="5" t="s">
        <v>15255</v>
      </c>
      <c r="P1349" s="5" t="s">
        <v>13695</v>
      </c>
      <c r="Q1349" s="5">
        <v>25300212</v>
      </c>
      <c r="R1349" s="5">
        <v>25300212</v>
      </c>
      <c r="S1349" t="s">
        <v>42</v>
      </c>
      <c r="T1349" t="s">
        <v>3342</v>
      </c>
      <c r="U1349" t="s">
        <v>18057</v>
      </c>
      <c r="V1349" t="s">
        <v>3344</v>
      </c>
    </row>
    <row r="1350" spans="1:22" ht="15" x14ac:dyDescent="0.35">
      <c r="A1350" s="5" t="s">
        <v>3281</v>
      </c>
      <c r="B1350" s="344" t="s">
        <v>1267</v>
      </c>
      <c r="C1350" s="5" t="s">
        <v>3282</v>
      </c>
      <c r="D1350" s="5" t="s">
        <v>224</v>
      </c>
      <c r="E1350" s="5" t="s">
        <v>8</v>
      </c>
      <c r="F1350" s="5" t="s">
        <v>74</v>
      </c>
      <c r="G1350" s="5" t="s">
        <v>14</v>
      </c>
      <c r="H1350" s="5" t="s">
        <v>8</v>
      </c>
      <c r="I1350" s="360" t="s">
        <v>8024</v>
      </c>
      <c r="K1350" s="5" t="s">
        <v>224</v>
      </c>
      <c r="L1350" s="5" t="s">
        <v>14419</v>
      </c>
      <c r="M1350" s="5" t="s">
        <v>11595</v>
      </c>
      <c r="N1350" s="5" t="s">
        <v>11595</v>
      </c>
      <c r="O1350" s="5" t="s">
        <v>15255</v>
      </c>
      <c r="P1350" s="5" t="s">
        <v>14420</v>
      </c>
      <c r="Q1350" s="5">
        <v>25720169</v>
      </c>
      <c r="R1350" s="5">
        <v>25720169</v>
      </c>
      <c r="S1350" t="s">
        <v>42</v>
      </c>
      <c r="T1350" t="s">
        <v>3280</v>
      </c>
      <c r="U1350" t="s">
        <v>18058</v>
      </c>
      <c r="V1350" t="s">
        <v>3282</v>
      </c>
    </row>
    <row r="1351" spans="1:22" ht="15" x14ac:dyDescent="0.35">
      <c r="A1351" s="5" t="s">
        <v>3375</v>
      </c>
      <c r="B1351" s="344" t="s">
        <v>3377</v>
      </c>
      <c r="C1351" s="5" t="s">
        <v>3376</v>
      </c>
      <c r="D1351" s="5" t="s">
        <v>224</v>
      </c>
      <c r="E1351" s="5" t="s">
        <v>14</v>
      </c>
      <c r="F1351" s="5" t="s">
        <v>74</v>
      </c>
      <c r="G1351" s="5" t="s">
        <v>7</v>
      </c>
      <c r="H1351" s="5" t="s">
        <v>6</v>
      </c>
      <c r="I1351" s="360" t="s">
        <v>7986</v>
      </c>
      <c r="K1351" s="5" t="s">
        <v>224</v>
      </c>
      <c r="L1351" s="5" t="s">
        <v>2886</v>
      </c>
      <c r="M1351" s="5" t="s">
        <v>2886</v>
      </c>
      <c r="N1351" s="5" t="s">
        <v>2487</v>
      </c>
      <c r="O1351" s="5" t="s">
        <v>15255</v>
      </c>
      <c r="P1351" s="5" t="s">
        <v>13082</v>
      </c>
      <c r="Q1351" s="5">
        <v>25749076</v>
      </c>
      <c r="R1351" s="5">
        <v>25742104</v>
      </c>
      <c r="S1351" t="s">
        <v>42</v>
      </c>
      <c r="T1351" t="s">
        <v>3287</v>
      </c>
      <c r="U1351" t="s">
        <v>18059</v>
      </c>
      <c r="V1351" t="s">
        <v>3376</v>
      </c>
    </row>
    <row r="1352" spans="1:22" ht="15" x14ac:dyDescent="0.35">
      <c r="A1352" s="5" t="s">
        <v>3378</v>
      </c>
      <c r="B1352" s="344" t="s">
        <v>2678</v>
      </c>
      <c r="C1352" s="5" t="s">
        <v>3379</v>
      </c>
      <c r="D1352" s="5" t="s">
        <v>224</v>
      </c>
      <c r="E1352" s="5" t="s">
        <v>14</v>
      </c>
      <c r="F1352" s="5" t="s">
        <v>74</v>
      </c>
      <c r="G1352" s="5" t="s">
        <v>7</v>
      </c>
      <c r="H1352" s="5" t="s">
        <v>9</v>
      </c>
      <c r="I1352" s="360" t="s">
        <v>7989</v>
      </c>
      <c r="K1352" s="5" t="s">
        <v>224</v>
      </c>
      <c r="L1352" s="5" t="s">
        <v>2886</v>
      </c>
      <c r="M1352" s="5" t="s">
        <v>11603</v>
      </c>
      <c r="N1352" s="5" t="s">
        <v>3379</v>
      </c>
      <c r="O1352" s="5" t="s">
        <v>15255</v>
      </c>
      <c r="P1352" s="5" t="s">
        <v>13713</v>
      </c>
      <c r="Q1352" s="5">
        <v>25771589</v>
      </c>
      <c r="R1352" s="5">
        <v>85682246</v>
      </c>
      <c r="S1352" t="s">
        <v>42</v>
      </c>
      <c r="T1352" t="s">
        <v>6950</v>
      </c>
      <c r="U1352" t="s">
        <v>18060</v>
      </c>
      <c r="V1352" t="s">
        <v>3379</v>
      </c>
    </row>
    <row r="1353" spans="1:22" ht="15" x14ac:dyDescent="0.35">
      <c r="A1353" s="5" t="s">
        <v>3274</v>
      </c>
      <c r="B1353" s="344" t="s">
        <v>3276</v>
      </c>
      <c r="C1353" s="5" t="s">
        <v>3275</v>
      </c>
      <c r="D1353" s="5" t="s">
        <v>224</v>
      </c>
      <c r="E1353" s="5" t="s">
        <v>8</v>
      </c>
      <c r="F1353" s="5" t="s">
        <v>74</v>
      </c>
      <c r="G1353" s="5" t="s">
        <v>14</v>
      </c>
      <c r="H1353" s="5" t="s">
        <v>7</v>
      </c>
      <c r="I1353" s="360" t="s">
        <v>8023</v>
      </c>
      <c r="K1353" s="5" t="s">
        <v>224</v>
      </c>
      <c r="L1353" s="5" t="s">
        <v>14419</v>
      </c>
      <c r="M1353" s="5" t="s">
        <v>249</v>
      </c>
      <c r="N1353" s="5" t="s">
        <v>3275</v>
      </c>
      <c r="O1353" s="5" t="s">
        <v>15255</v>
      </c>
      <c r="P1353" s="5" t="s">
        <v>15887</v>
      </c>
      <c r="Q1353" s="5">
        <v>25712348</v>
      </c>
      <c r="R1353" s="5">
        <v>25712348</v>
      </c>
      <c r="S1353" t="s">
        <v>42</v>
      </c>
      <c r="T1353" t="s">
        <v>3273</v>
      </c>
      <c r="U1353" t="s">
        <v>18061</v>
      </c>
      <c r="V1353" t="s">
        <v>3275</v>
      </c>
    </row>
    <row r="1354" spans="1:22" ht="15" x14ac:dyDescent="0.35">
      <c r="A1354" s="5" t="s">
        <v>5919</v>
      </c>
      <c r="B1354" s="344" t="s">
        <v>2393</v>
      </c>
      <c r="C1354" s="5" t="s">
        <v>5920</v>
      </c>
      <c r="D1354" s="5" t="s">
        <v>224</v>
      </c>
      <c r="E1354" s="5" t="s">
        <v>11</v>
      </c>
      <c r="F1354" s="5" t="s">
        <v>74</v>
      </c>
      <c r="G1354" s="5" t="s">
        <v>8</v>
      </c>
      <c r="H1354" s="5" t="s">
        <v>7</v>
      </c>
      <c r="I1354" s="360" t="s">
        <v>7992</v>
      </c>
      <c r="K1354" s="5" t="s">
        <v>224</v>
      </c>
      <c r="L1354" s="5" t="s">
        <v>225</v>
      </c>
      <c r="M1354" s="5" t="s">
        <v>2794</v>
      </c>
      <c r="N1354" s="5" t="s">
        <v>5920</v>
      </c>
      <c r="O1354" s="5" t="s">
        <v>15255</v>
      </c>
      <c r="P1354" s="5" t="s">
        <v>8396</v>
      </c>
      <c r="Q1354" s="5">
        <v>22783214</v>
      </c>
      <c r="S1354" t="s">
        <v>42</v>
      </c>
      <c r="T1354" t="s">
        <v>6924</v>
      </c>
      <c r="U1354" t="s">
        <v>18062</v>
      </c>
      <c r="V1354" t="s">
        <v>5920</v>
      </c>
    </row>
    <row r="1355" spans="1:22" ht="15" x14ac:dyDescent="0.35">
      <c r="A1355" s="5" t="s">
        <v>13521</v>
      </c>
      <c r="B1355" s="344" t="s">
        <v>13290</v>
      </c>
      <c r="C1355" s="5" t="s">
        <v>1450</v>
      </c>
      <c r="D1355" s="5" t="s">
        <v>513</v>
      </c>
      <c r="E1355" s="5" t="s">
        <v>6</v>
      </c>
      <c r="F1355" s="5" t="s">
        <v>42</v>
      </c>
      <c r="G1355" s="5" t="s">
        <v>10</v>
      </c>
      <c r="H1355" s="5" t="s">
        <v>7</v>
      </c>
      <c r="I1355" s="360" t="s">
        <v>7778</v>
      </c>
      <c r="K1355" s="5" t="s">
        <v>43</v>
      </c>
      <c r="L1355" s="5" t="s">
        <v>14340</v>
      </c>
      <c r="M1355" s="5" t="s">
        <v>1272</v>
      </c>
      <c r="N1355" s="5" t="s">
        <v>1450</v>
      </c>
      <c r="O1355" s="5" t="s">
        <v>15255</v>
      </c>
      <c r="P1355" s="5" t="s">
        <v>13714</v>
      </c>
      <c r="S1355" t="s">
        <v>42</v>
      </c>
      <c r="T1355" t="s">
        <v>492</v>
      </c>
      <c r="U1355" t="s">
        <v>18063</v>
      </c>
      <c r="V1355" t="s">
        <v>1450</v>
      </c>
    </row>
    <row r="1356" spans="1:22" ht="15" x14ac:dyDescent="0.35">
      <c r="A1356" s="5" t="s">
        <v>6309</v>
      </c>
      <c r="B1356" s="344" t="s">
        <v>1285</v>
      </c>
      <c r="C1356" s="5" t="s">
        <v>6505</v>
      </c>
      <c r="D1356" s="5" t="s">
        <v>224</v>
      </c>
      <c r="E1356" s="5" t="s">
        <v>9</v>
      </c>
      <c r="F1356" s="5" t="s">
        <v>74</v>
      </c>
      <c r="G1356" s="5" t="s">
        <v>12</v>
      </c>
      <c r="H1356" s="5" t="s">
        <v>6</v>
      </c>
      <c r="I1356" s="360" t="s">
        <v>8017</v>
      </c>
      <c r="K1356" s="5" t="s">
        <v>224</v>
      </c>
      <c r="L1356" s="5" t="s">
        <v>14422</v>
      </c>
      <c r="M1356" s="5" t="s">
        <v>153</v>
      </c>
      <c r="N1356" s="5" t="s">
        <v>153</v>
      </c>
      <c r="O1356" s="5" t="s">
        <v>15255</v>
      </c>
      <c r="P1356" s="5" t="s">
        <v>10781</v>
      </c>
      <c r="Q1356" s="5">
        <v>25524494</v>
      </c>
      <c r="R1356" s="5">
        <v>25918444</v>
      </c>
      <c r="S1356" t="s">
        <v>45</v>
      </c>
      <c r="T1356" t="s">
        <v>13574</v>
      </c>
    </row>
    <row r="1357" spans="1:22" ht="15" x14ac:dyDescent="0.35">
      <c r="A1357" s="5" t="s">
        <v>3426</v>
      </c>
      <c r="B1357" s="344" t="s">
        <v>2817</v>
      </c>
      <c r="C1357" s="5" t="s">
        <v>3427</v>
      </c>
      <c r="D1357" s="5" t="s">
        <v>224</v>
      </c>
      <c r="E1357" s="5" t="s">
        <v>11</v>
      </c>
      <c r="F1357" s="5" t="s">
        <v>74</v>
      </c>
      <c r="G1357" s="5" t="s">
        <v>8</v>
      </c>
      <c r="H1357" s="5" t="s">
        <v>9</v>
      </c>
      <c r="I1357" s="360" t="s">
        <v>7994</v>
      </c>
      <c r="K1357" s="5" t="s">
        <v>224</v>
      </c>
      <c r="L1357" s="5" t="s">
        <v>225</v>
      </c>
      <c r="M1357" s="5" t="s">
        <v>153</v>
      </c>
      <c r="N1357" s="5" t="s">
        <v>11763</v>
      </c>
      <c r="O1357" s="5" t="s">
        <v>15255</v>
      </c>
      <c r="P1357" s="5" t="s">
        <v>13710</v>
      </c>
      <c r="Q1357" s="5">
        <v>22796680</v>
      </c>
      <c r="R1357" s="5">
        <v>22796680</v>
      </c>
      <c r="S1357" t="s">
        <v>42</v>
      </c>
      <c r="T1357" t="s">
        <v>2094</v>
      </c>
      <c r="U1357" t="s">
        <v>18064</v>
      </c>
      <c r="V1357" t="s">
        <v>3427</v>
      </c>
    </row>
    <row r="1358" spans="1:22" ht="15" x14ac:dyDescent="0.35">
      <c r="A1358" s="5" t="s">
        <v>3156</v>
      </c>
      <c r="B1358" s="344" t="s">
        <v>3158</v>
      </c>
      <c r="C1358" s="5" t="s">
        <v>3157</v>
      </c>
      <c r="D1358" s="5" t="s">
        <v>513</v>
      </c>
      <c r="E1358" s="5" t="s">
        <v>7</v>
      </c>
      <c r="F1358" s="5" t="s">
        <v>42</v>
      </c>
      <c r="G1358" s="5" t="s">
        <v>3128</v>
      </c>
      <c r="H1358" s="5" t="s">
        <v>8</v>
      </c>
      <c r="I1358" s="360" t="s">
        <v>7840</v>
      </c>
      <c r="K1358" s="5" t="s">
        <v>43</v>
      </c>
      <c r="L1358" s="5" t="s">
        <v>14411</v>
      </c>
      <c r="M1358" s="5" t="s">
        <v>11859</v>
      </c>
      <c r="N1358" s="5" t="s">
        <v>1341</v>
      </c>
      <c r="O1358" s="5" t="s">
        <v>15255</v>
      </c>
      <c r="P1358" s="5" t="s">
        <v>15922</v>
      </c>
      <c r="Q1358" s="5">
        <v>27401056</v>
      </c>
      <c r="R1358" s="5">
        <v>27401056</v>
      </c>
      <c r="S1358" t="s">
        <v>42</v>
      </c>
      <c r="T1358" t="s">
        <v>3047</v>
      </c>
      <c r="U1358" t="s">
        <v>18065</v>
      </c>
      <c r="V1358" t="s">
        <v>3157</v>
      </c>
    </row>
    <row r="1359" spans="1:22" ht="15" x14ac:dyDescent="0.35">
      <c r="A1359" s="5" t="s">
        <v>3172</v>
      </c>
      <c r="B1359" s="344" t="s">
        <v>2097</v>
      </c>
      <c r="C1359" s="5" t="s">
        <v>231</v>
      </c>
      <c r="D1359" s="5" t="s">
        <v>513</v>
      </c>
      <c r="E1359" s="5" t="s">
        <v>8</v>
      </c>
      <c r="F1359" s="5" t="s">
        <v>42</v>
      </c>
      <c r="G1359" s="5" t="s">
        <v>3124</v>
      </c>
      <c r="H1359" s="5" t="s">
        <v>11</v>
      </c>
      <c r="I1359" s="360" t="s">
        <v>7861</v>
      </c>
      <c r="K1359" s="5" t="s">
        <v>43</v>
      </c>
      <c r="L1359" s="5" t="s">
        <v>11841</v>
      </c>
      <c r="M1359" s="5" t="s">
        <v>231</v>
      </c>
      <c r="N1359" s="5" t="s">
        <v>231</v>
      </c>
      <c r="O1359" s="5" t="s">
        <v>15255</v>
      </c>
      <c r="P1359" s="5" t="s">
        <v>13709</v>
      </c>
      <c r="Q1359" s="5">
        <v>25463570</v>
      </c>
      <c r="S1359" t="s">
        <v>42</v>
      </c>
      <c r="T1359" t="s">
        <v>2648</v>
      </c>
      <c r="U1359" t="s">
        <v>18066</v>
      </c>
      <c r="V1359" t="s">
        <v>231</v>
      </c>
    </row>
    <row r="1360" spans="1:22" ht="15" x14ac:dyDescent="0.35">
      <c r="A1360" s="5" t="s">
        <v>12853</v>
      </c>
      <c r="B1360" s="344" t="s">
        <v>7234</v>
      </c>
      <c r="C1360" s="5" t="s">
        <v>3170</v>
      </c>
      <c r="D1360" s="5" t="s">
        <v>513</v>
      </c>
      <c r="E1360" s="5" t="s">
        <v>8</v>
      </c>
      <c r="F1360" s="5" t="s">
        <v>42</v>
      </c>
      <c r="G1360" s="5" t="s">
        <v>3124</v>
      </c>
      <c r="H1360" s="5" t="s">
        <v>7</v>
      </c>
      <c r="I1360" s="360" t="s">
        <v>7857</v>
      </c>
      <c r="K1360" s="5" t="s">
        <v>43</v>
      </c>
      <c r="L1360" s="5" t="s">
        <v>11841</v>
      </c>
      <c r="M1360" s="5" t="s">
        <v>2822</v>
      </c>
      <c r="N1360" s="5" t="s">
        <v>3170</v>
      </c>
      <c r="O1360" s="5" t="s">
        <v>15255</v>
      </c>
      <c r="P1360" s="5" t="s">
        <v>13083</v>
      </c>
      <c r="Q1360" s="5">
        <v>87523845</v>
      </c>
      <c r="S1360" t="s">
        <v>42</v>
      </c>
      <c r="T1360" t="s">
        <v>810</v>
      </c>
      <c r="U1360" t="s">
        <v>18067</v>
      </c>
      <c r="V1360" t="s">
        <v>3170</v>
      </c>
    </row>
    <row r="1361" spans="1:22" ht="15" x14ac:dyDescent="0.35">
      <c r="A1361" s="5" t="s">
        <v>11391</v>
      </c>
      <c r="B1361" s="344" t="s">
        <v>11392</v>
      </c>
      <c r="C1361" s="5" t="s">
        <v>1350</v>
      </c>
      <c r="D1361" s="5" t="s">
        <v>224</v>
      </c>
      <c r="E1361" s="5" t="s">
        <v>9</v>
      </c>
      <c r="F1361" s="5" t="s">
        <v>74</v>
      </c>
      <c r="G1361" s="5" t="s">
        <v>11</v>
      </c>
      <c r="H1361" s="5" t="s">
        <v>6</v>
      </c>
      <c r="I1361" s="360" t="s">
        <v>8014</v>
      </c>
      <c r="K1361" s="5" t="s">
        <v>224</v>
      </c>
      <c r="L1361" s="5" t="s">
        <v>14421</v>
      </c>
      <c r="M1361" s="5" t="s">
        <v>11599</v>
      </c>
      <c r="N1361" s="5" t="s">
        <v>1350</v>
      </c>
      <c r="O1361" s="5" t="s">
        <v>15255</v>
      </c>
      <c r="P1361" s="5" t="s">
        <v>13084</v>
      </c>
      <c r="Q1361" s="5">
        <v>88786128</v>
      </c>
      <c r="S1361" t="s">
        <v>42</v>
      </c>
      <c r="T1361" t="s">
        <v>1369</v>
      </c>
      <c r="U1361" t="s">
        <v>18068</v>
      </c>
      <c r="V1361" t="s">
        <v>1350</v>
      </c>
    </row>
    <row r="1362" spans="1:22" ht="15" x14ac:dyDescent="0.35">
      <c r="A1362" s="5" t="s">
        <v>3295</v>
      </c>
      <c r="B1362" s="344" t="s">
        <v>1268</v>
      </c>
      <c r="C1362" s="5" t="s">
        <v>1519</v>
      </c>
      <c r="D1362" s="5" t="s">
        <v>224</v>
      </c>
      <c r="E1362" s="5" t="s">
        <v>8</v>
      </c>
      <c r="F1362" s="5" t="s">
        <v>74</v>
      </c>
      <c r="G1362" s="5" t="s">
        <v>14</v>
      </c>
      <c r="H1362" s="5" t="s">
        <v>6</v>
      </c>
      <c r="I1362" s="360" t="s">
        <v>8022</v>
      </c>
      <c r="K1362" s="5" t="s">
        <v>224</v>
      </c>
      <c r="L1362" s="5" t="s">
        <v>14419</v>
      </c>
      <c r="M1362" s="5" t="s">
        <v>15248</v>
      </c>
      <c r="N1362" s="5" t="s">
        <v>1519</v>
      </c>
      <c r="O1362" s="5" t="s">
        <v>15255</v>
      </c>
      <c r="P1362" s="5" t="s">
        <v>8419</v>
      </c>
      <c r="Q1362" s="5">
        <v>25736615</v>
      </c>
      <c r="R1362" s="5">
        <v>25736615</v>
      </c>
      <c r="S1362" t="s">
        <v>42</v>
      </c>
      <c r="T1362" t="s">
        <v>1230</v>
      </c>
      <c r="U1362" t="s">
        <v>18069</v>
      </c>
      <c r="V1362" t="s">
        <v>1519</v>
      </c>
    </row>
    <row r="1363" spans="1:22" ht="15" x14ac:dyDescent="0.35">
      <c r="A1363" s="5" t="s">
        <v>6310</v>
      </c>
      <c r="B1363" s="344" t="s">
        <v>1363</v>
      </c>
      <c r="C1363" s="5" t="s">
        <v>6506</v>
      </c>
      <c r="D1363" s="5" t="s">
        <v>224</v>
      </c>
      <c r="E1363" s="5" t="s">
        <v>11</v>
      </c>
      <c r="F1363" s="5" t="s">
        <v>74</v>
      </c>
      <c r="G1363" s="5" t="s">
        <v>8</v>
      </c>
      <c r="H1363" s="5" t="s">
        <v>6</v>
      </c>
      <c r="I1363" s="360" t="s">
        <v>7991</v>
      </c>
      <c r="K1363" s="5" t="s">
        <v>224</v>
      </c>
      <c r="L1363" s="5" t="s">
        <v>225</v>
      </c>
      <c r="M1363" s="5" t="s">
        <v>3444</v>
      </c>
      <c r="N1363" s="5" t="s">
        <v>3444</v>
      </c>
      <c r="O1363" s="5" t="s">
        <v>15255</v>
      </c>
      <c r="P1363" s="5" t="s">
        <v>15501</v>
      </c>
      <c r="Q1363" s="5">
        <v>22795169</v>
      </c>
      <c r="R1363" s="5">
        <v>22795169</v>
      </c>
      <c r="S1363" t="s">
        <v>45</v>
      </c>
      <c r="T1363" t="s">
        <v>13574</v>
      </c>
    </row>
    <row r="1364" spans="1:22" ht="15" x14ac:dyDescent="0.35">
      <c r="A1364" s="5" t="s">
        <v>3241</v>
      </c>
      <c r="B1364" s="344" t="s">
        <v>785</v>
      </c>
      <c r="C1364" s="5" t="s">
        <v>66</v>
      </c>
      <c r="D1364" s="5" t="s">
        <v>224</v>
      </c>
      <c r="E1364" s="5" t="s">
        <v>7</v>
      </c>
      <c r="F1364" s="5" t="s">
        <v>74</v>
      </c>
      <c r="G1364" s="5" t="s">
        <v>6</v>
      </c>
      <c r="H1364" s="5" t="s">
        <v>10</v>
      </c>
      <c r="I1364" s="360" t="s">
        <v>7979</v>
      </c>
      <c r="K1364" s="5" t="s">
        <v>224</v>
      </c>
      <c r="L1364" s="5" t="s">
        <v>224</v>
      </c>
      <c r="M1364" s="5" t="s">
        <v>15251</v>
      </c>
      <c r="N1364" s="5" t="s">
        <v>66</v>
      </c>
      <c r="O1364" s="5" t="s">
        <v>15255</v>
      </c>
      <c r="P1364" s="5" t="s">
        <v>11591</v>
      </c>
      <c r="Q1364" s="5">
        <v>25521767</v>
      </c>
      <c r="R1364" s="5">
        <v>25521767</v>
      </c>
      <c r="S1364" t="s">
        <v>42</v>
      </c>
      <c r="T1364" t="s">
        <v>150</v>
      </c>
      <c r="U1364" t="s">
        <v>18070</v>
      </c>
      <c r="V1364" t="s">
        <v>66</v>
      </c>
    </row>
    <row r="1365" spans="1:22" ht="15" x14ac:dyDescent="0.35">
      <c r="A1365" s="5" t="s">
        <v>3380</v>
      </c>
      <c r="B1365" s="344" t="s">
        <v>2288</v>
      </c>
      <c r="C1365" s="5" t="s">
        <v>3381</v>
      </c>
      <c r="D1365" s="5" t="s">
        <v>224</v>
      </c>
      <c r="E1365" s="5" t="s">
        <v>14</v>
      </c>
      <c r="F1365" s="5" t="s">
        <v>74</v>
      </c>
      <c r="G1365" s="5" t="s">
        <v>7</v>
      </c>
      <c r="H1365" s="5" t="s">
        <v>9</v>
      </c>
      <c r="I1365" s="360" t="s">
        <v>7989</v>
      </c>
      <c r="K1365" s="5" t="s">
        <v>224</v>
      </c>
      <c r="L1365" s="5" t="s">
        <v>2886</v>
      </c>
      <c r="M1365" s="5" t="s">
        <v>11603</v>
      </c>
      <c r="N1365" s="5" t="s">
        <v>1325</v>
      </c>
      <c r="O1365" s="5" t="s">
        <v>15255</v>
      </c>
      <c r="P1365" s="5" t="s">
        <v>13075</v>
      </c>
      <c r="Q1365" s="5">
        <v>25771035</v>
      </c>
      <c r="R1365" s="5">
        <v>83454740</v>
      </c>
      <c r="S1365" t="s">
        <v>42</v>
      </c>
      <c r="T1365" t="s">
        <v>1882</v>
      </c>
      <c r="U1365" t="s">
        <v>18071</v>
      </c>
      <c r="V1365" t="s">
        <v>3381</v>
      </c>
    </row>
    <row r="1366" spans="1:22" ht="15" x14ac:dyDescent="0.35">
      <c r="A1366" s="5" t="s">
        <v>3245</v>
      </c>
      <c r="B1366" s="344" t="s">
        <v>1253</v>
      </c>
      <c r="C1366" s="5" t="s">
        <v>3246</v>
      </c>
      <c r="D1366" s="5" t="s">
        <v>224</v>
      </c>
      <c r="E1366" s="5" t="s">
        <v>12</v>
      </c>
      <c r="F1366" s="5" t="s">
        <v>74</v>
      </c>
      <c r="G1366" s="5" t="s">
        <v>6</v>
      </c>
      <c r="H1366" s="5" t="s">
        <v>9</v>
      </c>
      <c r="I1366" s="360" t="s">
        <v>7978</v>
      </c>
      <c r="K1366" s="5" t="s">
        <v>224</v>
      </c>
      <c r="L1366" s="5" t="s">
        <v>224</v>
      </c>
      <c r="M1366" s="5" t="s">
        <v>11590</v>
      </c>
      <c r="N1366" s="5" t="s">
        <v>11592</v>
      </c>
      <c r="O1366" s="5" t="s">
        <v>15255</v>
      </c>
      <c r="P1366" s="5" t="s">
        <v>9465</v>
      </c>
      <c r="Q1366" s="5">
        <v>25525275</v>
      </c>
      <c r="R1366" s="5">
        <v>25525275</v>
      </c>
      <c r="S1366" t="s">
        <v>42</v>
      </c>
      <c r="T1366" t="s">
        <v>3244</v>
      </c>
      <c r="U1366" t="s">
        <v>18072</v>
      </c>
      <c r="V1366" t="s">
        <v>3246</v>
      </c>
    </row>
    <row r="1367" spans="1:22" ht="15" x14ac:dyDescent="0.35">
      <c r="A1367" s="5" t="s">
        <v>3277</v>
      </c>
      <c r="B1367" s="344" t="s">
        <v>1269</v>
      </c>
      <c r="C1367" s="5" t="s">
        <v>3278</v>
      </c>
      <c r="D1367" s="5" t="s">
        <v>224</v>
      </c>
      <c r="E1367" s="5" t="s">
        <v>8</v>
      </c>
      <c r="F1367" s="5" t="s">
        <v>74</v>
      </c>
      <c r="G1367" s="5" t="s">
        <v>14</v>
      </c>
      <c r="H1367" s="5" t="s">
        <v>7</v>
      </c>
      <c r="I1367" s="360" t="s">
        <v>8023</v>
      </c>
      <c r="K1367" s="5" t="s">
        <v>224</v>
      </c>
      <c r="L1367" s="5" t="s">
        <v>14419</v>
      </c>
      <c r="M1367" s="5" t="s">
        <v>249</v>
      </c>
      <c r="N1367" s="5" t="s">
        <v>11596</v>
      </c>
      <c r="O1367" s="5" t="s">
        <v>15255</v>
      </c>
      <c r="P1367" s="5" t="s">
        <v>10097</v>
      </c>
      <c r="Q1367" s="5">
        <v>22933325</v>
      </c>
      <c r="S1367" t="s">
        <v>42</v>
      </c>
      <c r="T1367" t="s">
        <v>1115</v>
      </c>
      <c r="U1367" t="s">
        <v>18073</v>
      </c>
      <c r="V1367" t="s">
        <v>3278</v>
      </c>
    </row>
    <row r="1368" spans="1:22" ht="15" x14ac:dyDescent="0.35">
      <c r="A1368" s="5" t="s">
        <v>5832</v>
      </c>
      <c r="B1368" s="344" t="s">
        <v>2032</v>
      </c>
      <c r="C1368" s="5" t="s">
        <v>1182</v>
      </c>
      <c r="D1368" s="5" t="s">
        <v>224</v>
      </c>
      <c r="E1368" s="5" t="s">
        <v>12</v>
      </c>
      <c r="F1368" s="5" t="s">
        <v>74</v>
      </c>
      <c r="G1368" s="5" t="s">
        <v>6</v>
      </c>
      <c r="H1368" s="5" t="s">
        <v>10</v>
      </c>
      <c r="I1368" s="360" t="s">
        <v>7979</v>
      </c>
      <c r="K1368" s="5" t="s">
        <v>224</v>
      </c>
      <c r="L1368" s="5" t="s">
        <v>224</v>
      </c>
      <c r="M1368" s="5" t="s">
        <v>15251</v>
      </c>
      <c r="N1368" s="5" t="s">
        <v>1182</v>
      </c>
      <c r="O1368" s="5" t="s">
        <v>15255</v>
      </c>
      <c r="P1368" s="5" t="s">
        <v>8359</v>
      </c>
      <c r="Q1368" s="5">
        <v>25915103</v>
      </c>
      <c r="R1368" s="5">
        <v>25915103</v>
      </c>
      <c r="S1368" t="s">
        <v>42</v>
      </c>
      <c r="T1368" t="s">
        <v>6884</v>
      </c>
      <c r="U1368" t="s">
        <v>18074</v>
      </c>
      <c r="V1368" t="s">
        <v>1182</v>
      </c>
    </row>
    <row r="1369" spans="1:22" ht="15" x14ac:dyDescent="0.35">
      <c r="A1369" s="5" t="s">
        <v>12854</v>
      </c>
      <c r="B1369" s="344" t="s">
        <v>8462</v>
      </c>
      <c r="C1369" s="5" t="s">
        <v>1709</v>
      </c>
      <c r="D1369" s="5" t="s">
        <v>3446</v>
      </c>
      <c r="E1369" s="5" t="s">
        <v>8</v>
      </c>
      <c r="F1369" s="5" t="s">
        <v>74</v>
      </c>
      <c r="G1369" s="5" t="s">
        <v>10</v>
      </c>
      <c r="H1369" s="5" t="s">
        <v>7</v>
      </c>
      <c r="I1369" s="360" t="s">
        <v>8003</v>
      </c>
      <c r="K1369" s="5" t="s">
        <v>224</v>
      </c>
      <c r="L1369" s="5" t="s">
        <v>3446</v>
      </c>
      <c r="M1369" s="5" t="s">
        <v>1495</v>
      </c>
      <c r="N1369" s="5" t="s">
        <v>1709</v>
      </c>
      <c r="O1369" s="5" t="s">
        <v>15255</v>
      </c>
      <c r="P1369" s="5" t="s">
        <v>13085</v>
      </c>
      <c r="Q1369" s="5">
        <v>86932149</v>
      </c>
      <c r="R1369" s="5">
        <v>25311896</v>
      </c>
      <c r="S1369" t="s">
        <v>42</v>
      </c>
      <c r="T1369" t="s">
        <v>934</v>
      </c>
      <c r="U1369" t="s">
        <v>18075</v>
      </c>
      <c r="V1369" t="s">
        <v>1709</v>
      </c>
    </row>
    <row r="1370" spans="1:22" ht="15" x14ac:dyDescent="0.35">
      <c r="A1370" s="5" t="s">
        <v>3484</v>
      </c>
      <c r="B1370" s="344" t="s">
        <v>3485</v>
      </c>
      <c r="C1370" s="5" t="s">
        <v>153</v>
      </c>
      <c r="D1370" s="5" t="s">
        <v>3446</v>
      </c>
      <c r="E1370" s="5" t="s">
        <v>7</v>
      </c>
      <c r="F1370" s="5" t="s">
        <v>74</v>
      </c>
      <c r="G1370" s="5" t="s">
        <v>10</v>
      </c>
      <c r="H1370" s="5" t="s">
        <v>6</v>
      </c>
      <c r="I1370" s="360" t="s">
        <v>8002</v>
      </c>
      <c r="K1370" s="5" t="s">
        <v>224</v>
      </c>
      <c r="L1370" s="5" t="s">
        <v>3446</v>
      </c>
      <c r="M1370" s="5" t="s">
        <v>3446</v>
      </c>
      <c r="N1370" s="5" t="s">
        <v>153</v>
      </c>
      <c r="O1370" s="5" t="s">
        <v>15255</v>
      </c>
      <c r="P1370" s="5" t="s">
        <v>15870</v>
      </c>
      <c r="Q1370" s="5">
        <v>25560632</v>
      </c>
      <c r="S1370" t="s">
        <v>42</v>
      </c>
      <c r="T1370" t="s">
        <v>7153</v>
      </c>
      <c r="U1370" t="s">
        <v>18076</v>
      </c>
      <c r="V1370" t="s">
        <v>153</v>
      </c>
    </row>
    <row r="1371" spans="1:22" ht="15" x14ac:dyDescent="0.35">
      <c r="A1371" s="5" t="s">
        <v>10449</v>
      </c>
      <c r="B1371" s="344" t="s">
        <v>7446</v>
      </c>
      <c r="C1371" s="5" t="s">
        <v>10450</v>
      </c>
      <c r="D1371" s="5" t="s">
        <v>3446</v>
      </c>
      <c r="E1371" s="5" t="s">
        <v>14</v>
      </c>
      <c r="F1371" s="5" t="s">
        <v>74</v>
      </c>
      <c r="G1371" s="5" t="s">
        <v>10</v>
      </c>
      <c r="H1371" s="5" t="s">
        <v>20</v>
      </c>
      <c r="I1371" s="360" t="s">
        <v>8012</v>
      </c>
      <c r="K1371" s="5" t="s">
        <v>224</v>
      </c>
      <c r="L1371" s="5" t="s">
        <v>3446</v>
      </c>
      <c r="M1371" s="5" t="s">
        <v>11611</v>
      </c>
      <c r="N1371" s="5" t="s">
        <v>10450</v>
      </c>
      <c r="O1371" s="5" t="s">
        <v>15255</v>
      </c>
      <c r="P1371" s="5" t="s">
        <v>10871</v>
      </c>
      <c r="Q1371" s="5">
        <v>88494700</v>
      </c>
      <c r="S1371" t="s">
        <v>42</v>
      </c>
      <c r="T1371" t="s">
        <v>2465</v>
      </c>
      <c r="U1371" t="s">
        <v>18077</v>
      </c>
      <c r="V1371" t="s">
        <v>10450</v>
      </c>
    </row>
    <row r="1372" spans="1:22" ht="15" x14ac:dyDescent="0.35">
      <c r="A1372" s="5" t="s">
        <v>3538</v>
      </c>
      <c r="B1372" s="344" t="s">
        <v>1985</v>
      </c>
      <c r="C1372" s="5" t="s">
        <v>3539</v>
      </c>
      <c r="D1372" s="5" t="s">
        <v>3446</v>
      </c>
      <c r="E1372" s="5" t="s">
        <v>9</v>
      </c>
      <c r="F1372" s="5" t="s">
        <v>74</v>
      </c>
      <c r="G1372" s="5" t="s">
        <v>10</v>
      </c>
      <c r="H1372" s="5" t="s">
        <v>15</v>
      </c>
      <c r="I1372" s="360" t="s">
        <v>8010</v>
      </c>
      <c r="K1372" s="5" t="s">
        <v>224</v>
      </c>
      <c r="L1372" s="5" t="s">
        <v>3446</v>
      </c>
      <c r="M1372" s="5" t="s">
        <v>1109</v>
      </c>
      <c r="N1372" s="5" t="s">
        <v>3539</v>
      </c>
      <c r="O1372" s="5" t="s">
        <v>15255</v>
      </c>
      <c r="P1372" s="5" t="s">
        <v>10034</v>
      </c>
      <c r="Q1372" s="5">
        <v>25563215</v>
      </c>
      <c r="S1372" t="s">
        <v>42</v>
      </c>
      <c r="T1372" t="s">
        <v>2483</v>
      </c>
      <c r="U1372" t="s">
        <v>18078</v>
      </c>
      <c r="V1372" t="s">
        <v>3539</v>
      </c>
    </row>
    <row r="1373" spans="1:22" ht="15" x14ac:dyDescent="0.35">
      <c r="A1373" s="5" t="s">
        <v>12855</v>
      </c>
      <c r="B1373" s="344" t="s">
        <v>6880</v>
      </c>
      <c r="C1373" s="5" t="s">
        <v>1504</v>
      </c>
      <c r="D1373" s="5" t="s">
        <v>3446</v>
      </c>
      <c r="E1373" s="5" t="s">
        <v>10</v>
      </c>
      <c r="F1373" s="5" t="s">
        <v>74</v>
      </c>
      <c r="G1373" s="5" t="s">
        <v>10</v>
      </c>
      <c r="H1373" s="5" t="s">
        <v>12</v>
      </c>
      <c r="I1373" s="360" t="s">
        <v>8008</v>
      </c>
      <c r="K1373" s="5" t="s">
        <v>224</v>
      </c>
      <c r="L1373" s="5" t="s">
        <v>3446</v>
      </c>
      <c r="M1373" s="5" t="s">
        <v>11713</v>
      </c>
      <c r="N1373" s="5" t="s">
        <v>1504</v>
      </c>
      <c r="O1373" s="5" t="s">
        <v>15255</v>
      </c>
      <c r="P1373" s="5" t="s">
        <v>13086</v>
      </c>
      <c r="Q1373" s="5">
        <v>25310014</v>
      </c>
      <c r="S1373" t="s">
        <v>42</v>
      </c>
      <c r="T1373" t="s">
        <v>3614</v>
      </c>
      <c r="U1373" t="s">
        <v>18079</v>
      </c>
      <c r="V1373" t="s">
        <v>1504</v>
      </c>
    </row>
    <row r="1374" spans="1:22" ht="15" x14ac:dyDescent="0.35">
      <c r="A1374" s="5" t="s">
        <v>3579</v>
      </c>
      <c r="B1374" s="344" t="s">
        <v>3575</v>
      </c>
      <c r="C1374" s="5" t="s">
        <v>2395</v>
      </c>
      <c r="D1374" s="5" t="s">
        <v>3446</v>
      </c>
      <c r="E1374" s="5" t="s">
        <v>9</v>
      </c>
      <c r="F1374" s="5" t="s">
        <v>74</v>
      </c>
      <c r="G1374" s="5" t="s">
        <v>10</v>
      </c>
      <c r="H1374" s="5" t="s">
        <v>9</v>
      </c>
      <c r="I1374" s="360" t="s">
        <v>8005</v>
      </c>
      <c r="K1374" s="5" t="s">
        <v>224</v>
      </c>
      <c r="L1374" s="5" t="s">
        <v>3446</v>
      </c>
      <c r="M1374" s="5" t="s">
        <v>217</v>
      </c>
      <c r="N1374" s="5" t="s">
        <v>2395</v>
      </c>
      <c r="O1374" s="5" t="s">
        <v>15255</v>
      </c>
      <c r="P1374" s="5" t="s">
        <v>13189</v>
      </c>
      <c r="Q1374" s="5">
        <v>25386463</v>
      </c>
      <c r="S1374" t="s">
        <v>42</v>
      </c>
      <c r="T1374" t="s">
        <v>3578</v>
      </c>
      <c r="U1374" t="s">
        <v>18080</v>
      </c>
      <c r="V1374" t="s">
        <v>2395</v>
      </c>
    </row>
    <row r="1375" spans="1:22" ht="15" x14ac:dyDescent="0.35">
      <c r="A1375" s="5" t="s">
        <v>3560</v>
      </c>
      <c r="B1375" s="344" t="s">
        <v>3562</v>
      </c>
      <c r="C1375" s="5" t="s">
        <v>153</v>
      </c>
      <c r="D1375" s="5" t="s">
        <v>3446</v>
      </c>
      <c r="E1375" s="5" t="s">
        <v>9</v>
      </c>
      <c r="F1375" s="5" t="s">
        <v>74</v>
      </c>
      <c r="G1375" s="5" t="s">
        <v>10</v>
      </c>
      <c r="H1375" s="5" t="s">
        <v>9</v>
      </c>
      <c r="I1375" s="360" t="s">
        <v>8005</v>
      </c>
      <c r="K1375" s="5" t="s">
        <v>224</v>
      </c>
      <c r="L1375" s="5" t="s">
        <v>3446</v>
      </c>
      <c r="M1375" s="5" t="s">
        <v>217</v>
      </c>
      <c r="N1375" s="5" t="s">
        <v>153</v>
      </c>
      <c r="O1375" s="5" t="s">
        <v>15255</v>
      </c>
      <c r="P1375" s="5" t="s">
        <v>3561</v>
      </c>
      <c r="Q1375" s="5">
        <v>25386378</v>
      </c>
      <c r="R1375" s="5">
        <v>25566609</v>
      </c>
      <c r="S1375" t="s">
        <v>42</v>
      </c>
      <c r="T1375" t="s">
        <v>3559</v>
      </c>
      <c r="U1375" t="s">
        <v>18081</v>
      </c>
      <c r="V1375" t="s">
        <v>153</v>
      </c>
    </row>
    <row r="1376" spans="1:22" ht="15" x14ac:dyDescent="0.35">
      <c r="A1376" s="5" t="s">
        <v>8588</v>
      </c>
      <c r="B1376" s="344" t="s">
        <v>8477</v>
      </c>
      <c r="C1376" s="5" t="s">
        <v>8589</v>
      </c>
      <c r="D1376" s="5" t="s">
        <v>3446</v>
      </c>
      <c r="E1376" s="5" t="s">
        <v>6</v>
      </c>
      <c r="F1376" s="5" t="s">
        <v>74</v>
      </c>
      <c r="G1376" s="5" t="s">
        <v>10</v>
      </c>
      <c r="H1376" s="5" t="s">
        <v>7</v>
      </c>
      <c r="I1376" s="360" t="s">
        <v>8003</v>
      </c>
      <c r="K1376" s="5" t="s">
        <v>224</v>
      </c>
      <c r="L1376" s="5" t="s">
        <v>3446</v>
      </c>
      <c r="M1376" s="5" t="s">
        <v>1495</v>
      </c>
      <c r="N1376" s="5" t="s">
        <v>8589</v>
      </c>
      <c r="O1376" s="5" t="s">
        <v>15255</v>
      </c>
      <c r="P1376" s="5" t="s">
        <v>8590</v>
      </c>
      <c r="Q1376" s="5">
        <v>25310038</v>
      </c>
      <c r="S1376" t="s">
        <v>42</v>
      </c>
      <c r="T1376" t="s">
        <v>6386</v>
      </c>
      <c r="U1376" t="s">
        <v>18082</v>
      </c>
      <c r="V1376" t="s">
        <v>8589</v>
      </c>
    </row>
    <row r="1377" spans="1:22" ht="15" x14ac:dyDescent="0.35">
      <c r="A1377" s="5" t="s">
        <v>3478</v>
      </c>
      <c r="B1377" s="344" t="s">
        <v>1402</v>
      </c>
      <c r="C1377" s="5" t="s">
        <v>3479</v>
      </c>
      <c r="D1377" s="5" t="s">
        <v>3446</v>
      </c>
      <c r="E1377" s="5" t="s">
        <v>14</v>
      </c>
      <c r="F1377" s="5" t="s">
        <v>74</v>
      </c>
      <c r="G1377" s="5" t="s">
        <v>10</v>
      </c>
      <c r="H1377" s="5" t="s">
        <v>20</v>
      </c>
      <c r="I1377" s="360" t="s">
        <v>8012</v>
      </c>
      <c r="K1377" s="5" t="s">
        <v>224</v>
      </c>
      <c r="L1377" s="5" t="s">
        <v>3446</v>
      </c>
      <c r="M1377" s="5" t="s">
        <v>11611</v>
      </c>
      <c r="N1377" s="5" t="s">
        <v>3479</v>
      </c>
      <c r="O1377" s="5" t="s">
        <v>15255</v>
      </c>
      <c r="P1377" s="5" t="s">
        <v>13716</v>
      </c>
      <c r="Q1377" s="5">
        <v>25560271</v>
      </c>
      <c r="R1377" s="5">
        <v>89261092</v>
      </c>
      <c r="S1377" t="s">
        <v>42</v>
      </c>
      <c r="T1377" t="s">
        <v>6660</v>
      </c>
      <c r="U1377" t="s">
        <v>18083</v>
      </c>
      <c r="V1377" t="s">
        <v>3479</v>
      </c>
    </row>
    <row r="1378" spans="1:22" ht="15" x14ac:dyDescent="0.35">
      <c r="A1378" s="5" t="s">
        <v>3540</v>
      </c>
      <c r="B1378" s="344" t="s">
        <v>3044</v>
      </c>
      <c r="C1378" s="5" t="s">
        <v>3541</v>
      </c>
      <c r="D1378" s="5" t="s">
        <v>3446</v>
      </c>
      <c r="E1378" s="5" t="s">
        <v>14</v>
      </c>
      <c r="F1378" s="5" t="s">
        <v>74</v>
      </c>
      <c r="G1378" s="5" t="s">
        <v>10</v>
      </c>
      <c r="H1378" s="5" t="s">
        <v>10</v>
      </c>
      <c r="I1378" s="360" t="s">
        <v>8006</v>
      </c>
      <c r="K1378" s="5" t="s">
        <v>224</v>
      </c>
      <c r="L1378" s="5" t="s">
        <v>3446</v>
      </c>
      <c r="M1378" s="5" t="s">
        <v>509</v>
      </c>
      <c r="N1378" s="5" t="s">
        <v>11792</v>
      </c>
      <c r="O1378" s="5" t="s">
        <v>15255</v>
      </c>
      <c r="P1378" s="5" t="s">
        <v>8598</v>
      </c>
      <c r="Q1378" s="5">
        <v>86940173</v>
      </c>
      <c r="S1378" t="s">
        <v>42</v>
      </c>
      <c r="T1378" t="s">
        <v>3452</v>
      </c>
      <c r="U1378" t="s">
        <v>18084</v>
      </c>
      <c r="V1378" t="s">
        <v>3541</v>
      </c>
    </row>
    <row r="1379" spans="1:22" ht="15" x14ac:dyDescent="0.35">
      <c r="A1379" s="5" t="s">
        <v>3594</v>
      </c>
      <c r="B1379" s="344" t="s">
        <v>3596</v>
      </c>
      <c r="C1379" s="5" t="s">
        <v>3595</v>
      </c>
      <c r="D1379" s="5" t="s">
        <v>3446</v>
      </c>
      <c r="E1379" s="5" t="s">
        <v>15</v>
      </c>
      <c r="F1379" s="5" t="s">
        <v>74</v>
      </c>
      <c r="G1379" s="5" t="s">
        <v>10</v>
      </c>
      <c r="H1379" s="5" t="s">
        <v>21</v>
      </c>
      <c r="I1379" s="360" t="s">
        <v>8013</v>
      </c>
      <c r="K1379" s="5" t="s">
        <v>224</v>
      </c>
      <c r="L1379" s="5" t="s">
        <v>3446</v>
      </c>
      <c r="M1379" s="5" t="s">
        <v>12217</v>
      </c>
      <c r="N1379" s="5" t="s">
        <v>12156</v>
      </c>
      <c r="O1379" s="5" t="s">
        <v>15255</v>
      </c>
      <c r="P1379" s="5" t="s">
        <v>14804</v>
      </c>
      <c r="Q1379" s="5">
        <v>89638479</v>
      </c>
      <c r="S1379" t="s">
        <v>42</v>
      </c>
      <c r="T1379" t="s">
        <v>323</v>
      </c>
      <c r="U1379" t="s">
        <v>18085</v>
      </c>
      <c r="V1379" t="s">
        <v>3595</v>
      </c>
    </row>
    <row r="1380" spans="1:22" ht="15" x14ac:dyDescent="0.35">
      <c r="A1380" s="5" t="s">
        <v>3611</v>
      </c>
      <c r="B1380" s="344" t="s">
        <v>3612</v>
      </c>
      <c r="C1380" s="5" t="s">
        <v>7405</v>
      </c>
      <c r="D1380" s="5" t="s">
        <v>3446</v>
      </c>
      <c r="E1380" s="5" t="s">
        <v>12</v>
      </c>
      <c r="F1380" s="5" t="s">
        <v>74</v>
      </c>
      <c r="G1380" s="5" t="s">
        <v>10</v>
      </c>
      <c r="H1380" s="5" t="s">
        <v>21</v>
      </c>
      <c r="I1380" s="360" t="s">
        <v>8013</v>
      </c>
      <c r="K1380" s="5" t="s">
        <v>224</v>
      </c>
      <c r="L1380" s="5" t="s">
        <v>3446</v>
      </c>
      <c r="M1380" s="5" t="s">
        <v>12217</v>
      </c>
      <c r="N1380" s="5" t="s">
        <v>7405</v>
      </c>
      <c r="O1380" s="5" t="s">
        <v>15255</v>
      </c>
      <c r="P1380" s="5" t="s">
        <v>6798</v>
      </c>
      <c r="Q1380" s="5">
        <v>84512741</v>
      </c>
      <c r="S1380" t="s">
        <v>42</v>
      </c>
      <c r="T1380" t="s">
        <v>3610</v>
      </c>
      <c r="U1380" t="s">
        <v>18086</v>
      </c>
      <c r="V1380" t="s">
        <v>7405</v>
      </c>
    </row>
    <row r="1381" spans="1:22" ht="15" x14ac:dyDescent="0.35">
      <c r="A1381" s="5" t="s">
        <v>9278</v>
      </c>
      <c r="B1381" s="344" t="s">
        <v>6904</v>
      </c>
      <c r="C1381" s="5" t="s">
        <v>9279</v>
      </c>
      <c r="D1381" s="5" t="s">
        <v>3446</v>
      </c>
      <c r="E1381" s="5" t="s">
        <v>15</v>
      </c>
      <c r="F1381" s="5" t="s">
        <v>74</v>
      </c>
      <c r="G1381" s="5" t="s">
        <v>10</v>
      </c>
      <c r="H1381" s="5" t="s">
        <v>21</v>
      </c>
      <c r="I1381" s="360" t="s">
        <v>8013</v>
      </c>
      <c r="K1381" s="5" t="s">
        <v>224</v>
      </c>
      <c r="L1381" s="5" t="s">
        <v>3446</v>
      </c>
      <c r="M1381" s="5" t="s">
        <v>12217</v>
      </c>
      <c r="N1381" s="5" t="s">
        <v>12217</v>
      </c>
      <c r="O1381" s="5" t="s">
        <v>15255</v>
      </c>
      <c r="P1381" s="5" t="s">
        <v>12218</v>
      </c>
      <c r="Q1381" s="5">
        <v>22065400</v>
      </c>
      <c r="R1381" s="5">
        <v>84392886</v>
      </c>
      <c r="S1381" t="s">
        <v>42</v>
      </c>
      <c r="T1381" t="s">
        <v>9489</v>
      </c>
      <c r="U1381" t="s">
        <v>18087</v>
      </c>
      <c r="V1381" t="s">
        <v>16196</v>
      </c>
    </row>
    <row r="1382" spans="1:22" ht="15" x14ac:dyDescent="0.35">
      <c r="A1382" s="5" t="s">
        <v>3599</v>
      </c>
      <c r="B1382" s="344" t="s">
        <v>3601</v>
      </c>
      <c r="C1382" s="5" t="s">
        <v>3600</v>
      </c>
      <c r="D1382" s="5" t="s">
        <v>3446</v>
      </c>
      <c r="E1382" s="5" t="s">
        <v>10</v>
      </c>
      <c r="F1382" s="5" t="s">
        <v>74</v>
      </c>
      <c r="G1382" s="5" t="s">
        <v>10</v>
      </c>
      <c r="H1382" s="5" t="s">
        <v>14</v>
      </c>
      <c r="I1382" s="360" t="s">
        <v>8009</v>
      </c>
      <c r="K1382" s="5" t="s">
        <v>224</v>
      </c>
      <c r="L1382" s="5" t="s">
        <v>3446</v>
      </c>
      <c r="M1382" s="5" t="s">
        <v>3587</v>
      </c>
      <c r="N1382" s="5" t="s">
        <v>594</v>
      </c>
      <c r="O1382" s="5" t="s">
        <v>15255</v>
      </c>
      <c r="P1382" s="5" t="s">
        <v>13266</v>
      </c>
      <c r="Q1382" s="5">
        <v>25548360</v>
      </c>
      <c r="S1382" t="s">
        <v>42</v>
      </c>
      <c r="T1382" t="s">
        <v>1813</v>
      </c>
      <c r="U1382" t="s">
        <v>18088</v>
      </c>
      <c r="V1382" t="s">
        <v>3600</v>
      </c>
    </row>
    <row r="1383" spans="1:22" ht="15" x14ac:dyDescent="0.35">
      <c r="A1383" s="5" t="s">
        <v>4988</v>
      </c>
      <c r="B1383" s="344" t="s">
        <v>2163</v>
      </c>
      <c r="C1383" s="5" t="s">
        <v>251</v>
      </c>
      <c r="D1383" s="5" t="s">
        <v>3446</v>
      </c>
      <c r="E1383" s="5" t="s">
        <v>14</v>
      </c>
      <c r="F1383" s="5" t="s">
        <v>74</v>
      </c>
      <c r="G1383" s="5" t="s">
        <v>10</v>
      </c>
      <c r="H1383" s="5" t="s">
        <v>6</v>
      </c>
      <c r="I1383" s="360" t="s">
        <v>8002</v>
      </c>
      <c r="K1383" s="5" t="s">
        <v>224</v>
      </c>
      <c r="L1383" s="5" t="s">
        <v>3446</v>
      </c>
      <c r="M1383" s="5" t="s">
        <v>3446</v>
      </c>
      <c r="N1383" s="5" t="s">
        <v>251</v>
      </c>
      <c r="O1383" s="5" t="s">
        <v>15255</v>
      </c>
      <c r="P1383" s="5" t="s">
        <v>13090</v>
      </c>
      <c r="Q1383" s="5">
        <v>25565344</v>
      </c>
      <c r="S1383" t="s">
        <v>42</v>
      </c>
      <c r="T1383" t="s">
        <v>6727</v>
      </c>
      <c r="U1383" t="s">
        <v>18089</v>
      </c>
      <c r="V1383" t="s">
        <v>251</v>
      </c>
    </row>
    <row r="1384" spans="1:22" ht="15" x14ac:dyDescent="0.35">
      <c r="A1384" s="5" t="s">
        <v>3520</v>
      </c>
      <c r="B1384" s="344" t="s">
        <v>911</v>
      </c>
      <c r="C1384" s="5" t="s">
        <v>3521</v>
      </c>
      <c r="D1384" s="5" t="s">
        <v>3446</v>
      </c>
      <c r="E1384" s="5" t="s">
        <v>8</v>
      </c>
      <c r="F1384" s="5" t="s">
        <v>74</v>
      </c>
      <c r="G1384" s="5" t="s">
        <v>10</v>
      </c>
      <c r="H1384" s="5" t="s">
        <v>7</v>
      </c>
      <c r="I1384" s="360" t="s">
        <v>8003</v>
      </c>
      <c r="K1384" s="5" t="s">
        <v>224</v>
      </c>
      <c r="L1384" s="5" t="s">
        <v>3446</v>
      </c>
      <c r="M1384" s="5" t="s">
        <v>1495</v>
      </c>
      <c r="N1384" s="5" t="s">
        <v>3521</v>
      </c>
      <c r="O1384" s="5" t="s">
        <v>15255</v>
      </c>
      <c r="P1384" s="5" t="s">
        <v>8368</v>
      </c>
      <c r="Q1384" s="5">
        <v>25312370</v>
      </c>
      <c r="S1384" t="s">
        <v>42</v>
      </c>
      <c r="T1384" t="s">
        <v>3105</v>
      </c>
      <c r="U1384" t="s">
        <v>18090</v>
      </c>
      <c r="V1384" t="s">
        <v>3521</v>
      </c>
    </row>
    <row r="1385" spans="1:22" ht="15" x14ac:dyDescent="0.35">
      <c r="A1385" s="5" t="s">
        <v>12856</v>
      </c>
      <c r="B1385" s="344" t="s">
        <v>12857</v>
      </c>
      <c r="C1385" s="5" t="s">
        <v>672</v>
      </c>
      <c r="D1385" s="5" t="s">
        <v>3446</v>
      </c>
      <c r="E1385" s="5" t="s">
        <v>6</v>
      </c>
      <c r="F1385" s="5" t="s">
        <v>74</v>
      </c>
      <c r="G1385" s="5" t="s">
        <v>9</v>
      </c>
      <c r="H1385" s="5" t="s">
        <v>8</v>
      </c>
      <c r="I1385" s="360" t="s">
        <v>8001</v>
      </c>
      <c r="K1385" s="5" t="s">
        <v>224</v>
      </c>
      <c r="L1385" s="5" t="s">
        <v>14429</v>
      </c>
      <c r="M1385" s="5" t="s">
        <v>11329</v>
      </c>
      <c r="N1385" s="5" t="s">
        <v>672</v>
      </c>
      <c r="O1385" s="5" t="s">
        <v>15255</v>
      </c>
      <c r="P1385" s="5" t="s">
        <v>16351</v>
      </c>
      <c r="Q1385" s="5">
        <v>87600446</v>
      </c>
      <c r="S1385" t="s">
        <v>42</v>
      </c>
      <c r="T1385" t="s">
        <v>10421</v>
      </c>
      <c r="U1385" t="s">
        <v>18091</v>
      </c>
      <c r="V1385" t="s">
        <v>672</v>
      </c>
    </row>
    <row r="1386" spans="1:22" ht="15" x14ac:dyDescent="0.35">
      <c r="A1386" s="5" t="s">
        <v>9280</v>
      </c>
      <c r="B1386" s="344" t="s">
        <v>6872</v>
      </c>
      <c r="C1386" s="5" t="s">
        <v>9281</v>
      </c>
      <c r="D1386" s="5" t="s">
        <v>3446</v>
      </c>
      <c r="E1386" s="5" t="s">
        <v>15</v>
      </c>
      <c r="F1386" s="5" t="s">
        <v>74</v>
      </c>
      <c r="G1386" s="5" t="s">
        <v>10</v>
      </c>
      <c r="H1386" s="5" t="s">
        <v>21</v>
      </c>
      <c r="I1386" s="360" t="s">
        <v>8013</v>
      </c>
      <c r="K1386" s="5" t="s">
        <v>224</v>
      </c>
      <c r="L1386" s="5" t="s">
        <v>3446</v>
      </c>
      <c r="M1386" s="5" t="s">
        <v>12217</v>
      </c>
      <c r="N1386" s="5" t="s">
        <v>9281</v>
      </c>
      <c r="O1386" s="5" t="s">
        <v>15255</v>
      </c>
      <c r="P1386" s="5" t="s">
        <v>14805</v>
      </c>
      <c r="Q1386" s="5">
        <v>86838766</v>
      </c>
      <c r="S1386" t="s">
        <v>42</v>
      </c>
      <c r="T1386" t="s">
        <v>9490</v>
      </c>
      <c r="U1386" t="s">
        <v>18092</v>
      </c>
      <c r="V1386" t="s">
        <v>9281</v>
      </c>
    </row>
    <row r="1387" spans="1:22" ht="15" x14ac:dyDescent="0.35">
      <c r="A1387" s="5" t="s">
        <v>5987</v>
      </c>
      <c r="B1387" s="344" t="s">
        <v>1806</v>
      </c>
      <c r="C1387" s="5" t="s">
        <v>5988</v>
      </c>
      <c r="D1387" s="5" t="s">
        <v>3446</v>
      </c>
      <c r="E1387" s="5" t="s">
        <v>12</v>
      </c>
      <c r="F1387" s="5" t="s">
        <v>74</v>
      </c>
      <c r="G1387" s="5" t="s">
        <v>10</v>
      </c>
      <c r="H1387" s="5" t="s">
        <v>21</v>
      </c>
      <c r="I1387" s="360" t="s">
        <v>8013</v>
      </c>
      <c r="K1387" s="5" t="s">
        <v>224</v>
      </c>
      <c r="L1387" s="5" t="s">
        <v>3446</v>
      </c>
      <c r="M1387" s="5" t="s">
        <v>12217</v>
      </c>
      <c r="N1387" s="5" t="s">
        <v>12041</v>
      </c>
      <c r="O1387" s="5" t="s">
        <v>15255</v>
      </c>
      <c r="P1387" s="5" t="s">
        <v>8421</v>
      </c>
      <c r="Q1387" s="5">
        <v>22065305</v>
      </c>
      <c r="R1387" s="5">
        <v>89972888</v>
      </c>
      <c r="S1387" t="s">
        <v>42</v>
      </c>
      <c r="T1387" t="s">
        <v>7223</v>
      </c>
      <c r="U1387" t="s">
        <v>18093</v>
      </c>
      <c r="V1387" t="s">
        <v>5988</v>
      </c>
    </row>
    <row r="1388" spans="1:22" ht="15" x14ac:dyDescent="0.35">
      <c r="A1388" s="5" t="s">
        <v>3469</v>
      </c>
      <c r="B1388" s="344" t="s">
        <v>3470</v>
      </c>
      <c r="C1388" s="5" t="s">
        <v>471</v>
      </c>
      <c r="D1388" s="5" t="s">
        <v>3446</v>
      </c>
      <c r="E1388" s="5" t="s">
        <v>6</v>
      </c>
      <c r="F1388" s="5" t="s">
        <v>74</v>
      </c>
      <c r="G1388" s="5" t="s">
        <v>9</v>
      </c>
      <c r="H1388" s="5" t="s">
        <v>6</v>
      </c>
      <c r="I1388" s="360" t="s">
        <v>7999</v>
      </c>
      <c r="K1388" s="5" t="s">
        <v>224</v>
      </c>
      <c r="L1388" s="5" t="s">
        <v>14429</v>
      </c>
      <c r="M1388" s="5" t="s">
        <v>11609</v>
      </c>
      <c r="N1388" s="5" t="s">
        <v>471</v>
      </c>
      <c r="O1388" s="5" t="s">
        <v>15255</v>
      </c>
      <c r="P1388" s="5" t="s">
        <v>6713</v>
      </c>
      <c r="Q1388" s="5">
        <v>88984102</v>
      </c>
      <c r="S1388" t="s">
        <v>42</v>
      </c>
      <c r="T1388" t="s">
        <v>536</v>
      </c>
      <c r="U1388" t="s">
        <v>18094</v>
      </c>
      <c r="V1388" t="s">
        <v>471</v>
      </c>
    </row>
    <row r="1389" spans="1:22" ht="15" x14ac:dyDescent="0.35">
      <c r="A1389" s="5" t="s">
        <v>10451</v>
      </c>
      <c r="B1389" s="344" t="s">
        <v>10452</v>
      </c>
      <c r="C1389" s="5" t="s">
        <v>2503</v>
      </c>
      <c r="D1389" s="5" t="s">
        <v>3446</v>
      </c>
      <c r="E1389" s="5" t="s">
        <v>8</v>
      </c>
      <c r="F1389" s="5" t="s">
        <v>74</v>
      </c>
      <c r="G1389" s="5" t="s">
        <v>10</v>
      </c>
      <c r="H1389" s="5" t="s">
        <v>16</v>
      </c>
      <c r="I1389" s="360" t="s">
        <v>8011</v>
      </c>
      <c r="K1389" s="5" t="s">
        <v>224</v>
      </c>
      <c r="L1389" s="5" t="s">
        <v>3446</v>
      </c>
      <c r="M1389" s="5" t="s">
        <v>11790</v>
      </c>
      <c r="N1389" s="5" t="s">
        <v>2503</v>
      </c>
      <c r="O1389" s="5" t="s">
        <v>15255</v>
      </c>
      <c r="P1389" s="5" t="s">
        <v>16296</v>
      </c>
      <c r="Q1389" s="5">
        <v>25541174</v>
      </c>
      <c r="S1389" t="s">
        <v>42</v>
      </c>
      <c r="T1389" t="s">
        <v>3598</v>
      </c>
      <c r="U1389" t="s">
        <v>18095</v>
      </c>
      <c r="V1389" t="s">
        <v>2503</v>
      </c>
    </row>
    <row r="1390" spans="1:22" ht="15" x14ac:dyDescent="0.35">
      <c r="A1390" s="5" t="s">
        <v>5975</v>
      </c>
      <c r="B1390" s="344" t="s">
        <v>3542</v>
      </c>
      <c r="C1390" s="5" t="s">
        <v>845</v>
      </c>
      <c r="D1390" s="5" t="s">
        <v>3446</v>
      </c>
      <c r="E1390" s="5" t="s">
        <v>14</v>
      </c>
      <c r="F1390" s="5" t="s">
        <v>74</v>
      </c>
      <c r="G1390" s="5" t="s">
        <v>10</v>
      </c>
      <c r="H1390" s="5" t="s">
        <v>20</v>
      </c>
      <c r="I1390" s="360" t="s">
        <v>8012</v>
      </c>
      <c r="K1390" s="5" t="s">
        <v>224</v>
      </c>
      <c r="L1390" s="5" t="s">
        <v>3446</v>
      </c>
      <c r="M1390" s="5" t="s">
        <v>11611</v>
      </c>
      <c r="N1390" s="5" t="s">
        <v>845</v>
      </c>
      <c r="O1390" s="5" t="s">
        <v>15255</v>
      </c>
      <c r="P1390" s="5" t="s">
        <v>11788</v>
      </c>
      <c r="Q1390" s="5">
        <v>25569549</v>
      </c>
      <c r="R1390" s="5">
        <v>25564995</v>
      </c>
      <c r="S1390" t="s">
        <v>42</v>
      </c>
      <c r="T1390" t="s">
        <v>7028</v>
      </c>
      <c r="U1390" t="s">
        <v>18096</v>
      </c>
      <c r="V1390" t="s">
        <v>845</v>
      </c>
    </row>
    <row r="1391" spans="1:22" ht="15" x14ac:dyDescent="0.35">
      <c r="A1391" s="5" t="s">
        <v>5974</v>
      </c>
      <c r="B1391" s="344" t="s">
        <v>4787</v>
      </c>
      <c r="C1391" s="5" t="s">
        <v>4987</v>
      </c>
      <c r="D1391" s="5" t="s">
        <v>3446</v>
      </c>
      <c r="E1391" s="5" t="s">
        <v>8</v>
      </c>
      <c r="F1391" s="5" t="s">
        <v>74</v>
      </c>
      <c r="G1391" s="5" t="s">
        <v>10</v>
      </c>
      <c r="H1391" s="5" t="s">
        <v>16</v>
      </c>
      <c r="I1391" s="360" t="s">
        <v>8011</v>
      </c>
      <c r="K1391" s="5" t="s">
        <v>224</v>
      </c>
      <c r="L1391" s="5" t="s">
        <v>3446</v>
      </c>
      <c r="M1391" s="5" t="s">
        <v>11790</v>
      </c>
      <c r="N1391" s="5" t="s">
        <v>12045</v>
      </c>
      <c r="O1391" s="5" t="s">
        <v>15255</v>
      </c>
      <c r="P1391" s="5" t="s">
        <v>6714</v>
      </c>
      <c r="Q1391" s="5">
        <v>88500992</v>
      </c>
      <c r="S1391" t="s">
        <v>42</v>
      </c>
      <c r="T1391" t="s">
        <v>7225</v>
      </c>
      <c r="U1391" t="s">
        <v>18097</v>
      </c>
      <c r="V1391" t="s">
        <v>4987</v>
      </c>
    </row>
    <row r="1392" spans="1:22" ht="15" x14ac:dyDescent="0.35">
      <c r="A1392" s="5" t="s">
        <v>3511</v>
      </c>
      <c r="B1392" s="344" t="s">
        <v>2543</v>
      </c>
      <c r="C1392" s="5" t="s">
        <v>3512</v>
      </c>
      <c r="D1392" s="5" t="s">
        <v>3446</v>
      </c>
      <c r="E1392" s="5" t="s">
        <v>8</v>
      </c>
      <c r="F1392" s="5" t="s">
        <v>74</v>
      </c>
      <c r="G1392" s="5" t="s">
        <v>10</v>
      </c>
      <c r="H1392" s="5" t="s">
        <v>11</v>
      </c>
      <c r="I1392" s="360" t="s">
        <v>8007</v>
      </c>
      <c r="K1392" s="5" t="s">
        <v>224</v>
      </c>
      <c r="L1392" s="5" t="s">
        <v>3446</v>
      </c>
      <c r="M1392" s="5" t="s">
        <v>1178</v>
      </c>
      <c r="N1392" s="5" t="s">
        <v>3512</v>
      </c>
      <c r="O1392" s="5" t="s">
        <v>15255</v>
      </c>
      <c r="P1392" s="5" t="s">
        <v>3513</v>
      </c>
      <c r="Q1392" s="5">
        <v>25541224</v>
      </c>
      <c r="R1392" s="5">
        <v>25541224</v>
      </c>
      <c r="S1392" t="s">
        <v>42</v>
      </c>
      <c r="T1392" t="s">
        <v>2166</v>
      </c>
      <c r="U1392" t="s">
        <v>18098</v>
      </c>
      <c r="V1392" t="s">
        <v>3512</v>
      </c>
    </row>
    <row r="1393" spans="1:22" ht="15" x14ac:dyDescent="0.35">
      <c r="A1393" s="5" t="s">
        <v>3603</v>
      </c>
      <c r="B1393" s="344" t="s">
        <v>6451</v>
      </c>
      <c r="C1393" s="5" t="s">
        <v>3604</v>
      </c>
      <c r="D1393" s="5" t="s">
        <v>3446</v>
      </c>
      <c r="E1393" s="5" t="s">
        <v>10</v>
      </c>
      <c r="F1393" s="5" t="s">
        <v>74</v>
      </c>
      <c r="G1393" s="5" t="s">
        <v>10</v>
      </c>
      <c r="H1393" s="5" t="s">
        <v>12</v>
      </c>
      <c r="I1393" s="360" t="s">
        <v>8008</v>
      </c>
      <c r="K1393" s="5" t="s">
        <v>224</v>
      </c>
      <c r="L1393" s="5" t="s">
        <v>3446</v>
      </c>
      <c r="M1393" s="5" t="s">
        <v>11713</v>
      </c>
      <c r="N1393" s="5" t="s">
        <v>3604</v>
      </c>
      <c r="O1393" s="5" t="s">
        <v>15255</v>
      </c>
      <c r="P1393" s="5" t="s">
        <v>9482</v>
      </c>
      <c r="Q1393" s="5">
        <v>25313605</v>
      </c>
      <c r="S1393" t="s">
        <v>42</v>
      </c>
      <c r="T1393" t="s">
        <v>1982</v>
      </c>
      <c r="U1393" t="s">
        <v>18099</v>
      </c>
      <c r="V1393" t="s">
        <v>3604</v>
      </c>
    </row>
    <row r="1394" spans="1:22" ht="15" x14ac:dyDescent="0.35">
      <c r="A1394" s="5" t="s">
        <v>3543</v>
      </c>
      <c r="B1394" s="344" t="s">
        <v>1816</v>
      </c>
      <c r="C1394" s="5" t="s">
        <v>3544</v>
      </c>
      <c r="D1394" s="5" t="s">
        <v>3446</v>
      </c>
      <c r="E1394" s="5" t="s">
        <v>14</v>
      </c>
      <c r="F1394" s="5" t="s">
        <v>74</v>
      </c>
      <c r="G1394" s="5" t="s">
        <v>10</v>
      </c>
      <c r="H1394" s="5" t="s">
        <v>10</v>
      </c>
      <c r="I1394" s="360" t="s">
        <v>8006</v>
      </c>
      <c r="K1394" s="5" t="s">
        <v>224</v>
      </c>
      <c r="L1394" s="5" t="s">
        <v>3446</v>
      </c>
      <c r="M1394" s="5" t="s">
        <v>509</v>
      </c>
      <c r="N1394" s="5" t="s">
        <v>3544</v>
      </c>
      <c r="O1394" s="5" t="s">
        <v>15255</v>
      </c>
      <c r="P1394" s="5" t="s">
        <v>11869</v>
      </c>
      <c r="Q1394" s="5">
        <v>25591185</v>
      </c>
      <c r="S1394" t="s">
        <v>42</v>
      </c>
      <c r="T1394" t="s">
        <v>3542</v>
      </c>
      <c r="U1394" t="s">
        <v>18100</v>
      </c>
      <c r="V1394" t="s">
        <v>3544</v>
      </c>
    </row>
    <row r="1395" spans="1:22" ht="15" x14ac:dyDescent="0.35">
      <c r="A1395" s="5" t="s">
        <v>3565</v>
      </c>
      <c r="B1395" s="344" t="s">
        <v>3568</v>
      </c>
      <c r="C1395" s="5" t="s">
        <v>3566</v>
      </c>
      <c r="D1395" s="5" t="s">
        <v>3446</v>
      </c>
      <c r="E1395" s="5" t="s">
        <v>14</v>
      </c>
      <c r="F1395" s="5" t="s">
        <v>74</v>
      </c>
      <c r="G1395" s="5" t="s">
        <v>10</v>
      </c>
      <c r="H1395" s="5" t="s">
        <v>10</v>
      </c>
      <c r="I1395" s="360" t="s">
        <v>8006</v>
      </c>
      <c r="K1395" s="5" t="s">
        <v>224</v>
      </c>
      <c r="L1395" s="5" t="s">
        <v>3446</v>
      </c>
      <c r="M1395" s="5" t="s">
        <v>509</v>
      </c>
      <c r="N1395" s="5" t="s">
        <v>3566</v>
      </c>
      <c r="O1395" s="5" t="s">
        <v>15255</v>
      </c>
      <c r="P1395" s="5" t="s">
        <v>11973</v>
      </c>
      <c r="Q1395" s="5">
        <v>25590208</v>
      </c>
      <c r="S1395" t="s">
        <v>42</v>
      </c>
      <c r="T1395" t="s">
        <v>405</v>
      </c>
      <c r="U1395" t="s">
        <v>18101</v>
      </c>
      <c r="V1395" t="s">
        <v>3566</v>
      </c>
    </row>
    <row r="1396" spans="1:22" ht="15" x14ac:dyDescent="0.35">
      <c r="A1396" s="5" t="s">
        <v>3480</v>
      </c>
      <c r="B1396" s="344" t="s">
        <v>3483</v>
      </c>
      <c r="C1396" s="5" t="s">
        <v>3481</v>
      </c>
      <c r="D1396" s="5" t="s">
        <v>3446</v>
      </c>
      <c r="E1396" s="5" t="s">
        <v>9</v>
      </c>
      <c r="F1396" s="5" t="s">
        <v>74</v>
      </c>
      <c r="G1396" s="5" t="s">
        <v>10</v>
      </c>
      <c r="H1396" s="5" t="s">
        <v>6</v>
      </c>
      <c r="I1396" s="360" t="s">
        <v>8002</v>
      </c>
      <c r="K1396" s="5" t="s">
        <v>224</v>
      </c>
      <c r="L1396" s="5" t="s">
        <v>3446</v>
      </c>
      <c r="M1396" s="5" t="s">
        <v>3446</v>
      </c>
      <c r="N1396" s="5" t="s">
        <v>1726</v>
      </c>
      <c r="O1396" s="5" t="s">
        <v>15255</v>
      </c>
      <c r="P1396" s="5" t="s">
        <v>3567</v>
      </c>
      <c r="Q1396" s="5">
        <v>25568089</v>
      </c>
      <c r="S1396" t="s">
        <v>42</v>
      </c>
      <c r="T1396" t="s">
        <v>7350</v>
      </c>
      <c r="U1396" t="s">
        <v>18102</v>
      </c>
      <c r="V1396" t="s">
        <v>3481</v>
      </c>
    </row>
    <row r="1397" spans="1:22" ht="15" x14ac:dyDescent="0.35">
      <c r="A1397" s="5" t="s">
        <v>8715</v>
      </c>
      <c r="B1397" s="344" t="s">
        <v>8716</v>
      </c>
      <c r="C1397" s="5" t="s">
        <v>8717</v>
      </c>
      <c r="D1397" s="5" t="s">
        <v>3446</v>
      </c>
      <c r="E1397" s="5" t="s">
        <v>12</v>
      </c>
      <c r="F1397" s="5" t="s">
        <v>93</v>
      </c>
      <c r="G1397" s="5" t="s">
        <v>6</v>
      </c>
      <c r="H1397" s="5" t="s">
        <v>7</v>
      </c>
      <c r="I1397" s="360" t="s">
        <v>8188</v>
      </c>
      <c r="K1397" s="5" t="s">
        <v>92</v>
      </c>
      <c r="L1397" s="5" t="s">
        <v>92</v>
      </c>
      <c r="M1397" s="5" t="s">
        <v>14512</v>
      </c>
      <c r="N1397" s="5" t="s">
        <v>8717</v>
      </c>
      <c r="O1397" s="5" t="s">
        <v>15255</v>
      </c>
      <c r="P1397" s="5" t="s">
        <v>8726</v>
      </c>
      <c r="S1397" t="s">
        <v>42</v>
      </c>
      <c r="T1397" t="s">
        <v>8718</v>
      </c>
      <c r="U1397" t="s">
        <v>18103</v>
      </c>
      <c r="V1397" t="s">
        <v>8717</v>
      </c>
    </row>
    <row r="1398" spans="1:22" ht="15" x14ac:dyDescent="0.35">
      <c r="A1398" s="5" t="s">
        <v>8731</v>
      </c>
      <c r="B1398" s="344" t="s">
        <v>6975</v>
      </c>
      <c r="C1398" s="5" t="s">
        <v>8732</v>
      </c>
      <c r="D1398" s="5" t="s">
        <v>3446</v>
      </c>
      <c r="E1398" s="5" t="s">
        <v>11</v>
      </c>
      <c r="F1398" s="5" t="s">
        <v>93</v>
      </c>
      <c r="G1398" s="5" t="s">
        <v>6</v>
      </c>
      <c r="H1398" s="5" t="s">
        <v>7</v>
      </c>
      <c r="I1398" s="360" t="s">
        <v>8188</v>
      </c>
      <c r="K1398" s="5" t="s">
        <v>92</v>
      </c>
      <c r="L1398" s="5" t="s">
        <v>92</v>
      </c>
      <c r="M1398" s="5" t="s">
        <v>14512</v>
      </c>
      <c r="N1398" s="5" t="s">
        <v>8732</v>
      </c>
      <c r="O1398" s="5" t="s">
        <v>15255</v>
      </c>
      <c r="P1398" s="5" t="s">
        <v>8733</v>
      </c>
      <c r="Q1398" s="5">
        <v>83174033</v>
      </c>
      <c r="S1398" t="s">
        <v>42</v>
      </c>
      <c r="T1398" t="s">
        <v>8734</v>
      </c>
      <c r="U1398" t="s">
        <v>18104</v>
      </c>
      <c r="V1398" t="s">
        <v>8732</v>
      </c>
    </row>
    <row r="1399" spans="1:22" ht="15" x14ac:dyDescent="0.35">
      <c r="A1399" s="5" t="s">
        <v>6028</v>
      </c>
      <c r="B1399" s="344" t="s">
        <v>5025</v>
      </c>
      <c r="C1399" s="5" t="s">
        <v>6029</v>
      </c>
      <c r="D1399" s="5" t="s">
        <v>3446</v>
      </c>
      <c r="E1399" s="5" t="s">
        <v>11</v>
      </c>
      <c r="F1399" s="5" t="s">
        <v>74</v>
      </c>
      <c r="G1399" s="5" t="s">
        <v>10</v>
      </c>
      <c r="H1399" s="5" t="s">
        <v>21</v>
      </c>
      <c r="I1399" s="360" t="s">
        <v>8013</v>
      </c>
      <c r="K1399" s="5" t="s">
        <v>224</v>
      </c>
      <c r="L1399" s="5" t="s">
        <v>3446</v>
      </c>
      <c r="M1399" s="5" t="s">
        <v>12217</v>
      </c>
      <c r="N1399" s="5" t="s">
        <v>6029</v>
      </c>
      <c r="O1399" s="5" t="s">
        <v>15255</v>
      </c>
      <c r="P1399" s="5" t="s">
        <v>8730</v>
      </c>
      <c r="Q1399" s="5">
        <v>82020394</v>
      </c>
      <c r="R1399" s="5">
        <v>87991818</v>
      </c>
      <c r="S1399" t="s">
        <v>42</v>
      </c>
      <c r="T1399" t="s">
        <v>7278</v>
      </c>
      <c r="U1399" t="s">
        <v>18105</v>
      </c>
      <c r="V1399" t="s">
        <v>6029</v>
      </c>
    </row>
    <row r="1400" spans="1:22" ht="15" x14ac:dyDescent="0.35">
      <c r="A1400" s="5" t="s">
        <v>6030</v>
      </c>
      <c r="B1400" s="344" t="s">
        <v>6426</v>
      </c>
      <c r="C1400" s="5" t="s">
        <v>6031</v>
      </c>
      <c r="D1400" s="5" t="s">
        <v>3446</v>
      </c>
      <c r="E1400" s="5" t="s">
        <v>11</v>
      </c>
      <c r="F1400" s="5" t="s">
        <v>74</v>
      </c>
      <c r="G1400" s="5" t="s">
        <v>10</v>
      </c>
      <c r="H1400" s="5" t="s">
        <v>21</v>
      </c>
      <c r="I1400" s="360" t="s">
        <v>8013</v>
      </c>
      <c r="K1400" s="5" t="s">
        <v>224</v>
      </c>
      <c r="L1400" s="5" t="s">
        <v>3446</v>
      </c>
      <c r="M1400" s="5" t="s">
        <v>12217</v>
      </c>
      <c r="N1400" s="5" t="s">
        <v>12082</v>
      </c>
      <c r="O1400" s="5" t="s">
        <v>15255</v>
      </c>
      <c r="P1400" s="5" t="s">
        <v>16013</v>
      </c>
      <c r="Q1400" s="5">
        <v>22064797</v>
      </c>
      <c r="S1400" t="s">
        <v>42</v>
      </c>
      <c r="T1400" t="s">
        <v>7274</v>
      </c>
      <c r="U1400" t="s">
        <v>18106</v>
      </c>
      <c r="V1400" t="s">
        <v>6031</v>
      </c>
    </row>
    <row r="1401" spans="1:22" ht="15" x14ac:dyDescent="0.35">
      <c r="A1401" s="5" t="s">
        <v>9282</v>
      </c>
      <c r="B1401" s="344" t="s">
        <v>9283</v>
      </c>
      <c r="C1401" s="5" t="s">
        <v>9284</v>
      </c>
      <c r="D1401" s="5" t="s">
        <v>3446</v>
      </c>
      <c r="E1401" s="5" t="s">
        <v>11</v>
      </c>
      <c r="F1401" s="5" t="s">
        <v>74</v>
      </c>
      <c r="G1401" s="5" t="s">
        <v>10</v>
      </c>
      <c r="H1401" s="5" t="s">
        <v>21</v>
      </c>
      <c r="I1401" s="360" t="s">
        <v>8013</v>
      </c>
      <c r="K1401" s="5" t="s">
        <v>224</v>
      </c>
      <c r="L1401" s="5" t="s">
        <v>3446</v>
      </c>
      <c r="M1401" s="5" t="s">
        <v>12217</v>
      </c>
      <c r="N1401" s="5" t="s">
        <v>12219</v>
      </c>
      <c r="O1401" s="5" t="s">
        <v>15255</v>
      </c>
      <c r="P1401" s="5" t="s">
        <v>16197</v>
      </c>
      <c r="Q1401" s="5">
        <v>22065230</v>
      </c>
      <c r="R1401" s="5">
        <v>85495230</v>
      </c>
      <c r="S1401" t="s">
        <v>42</v>
      </c>
      <c r="T1401" t="s">
        <v>9491</v>
      </c>
      <c r="U1401" t="s">
        <v>18107</v>
      </c>
      <c r="V1401" t="s">
        <v>9284</v>
      </c>
    </row>
    <row r="1402" spans="1:22" ht="15" x14ac:dyDescent="0.35">
      <c r="A1402" s="5" t="s">
        <v>11401</v>
      </c>
      <c r="B1402" s="344" t="s">
        <v>9492</v>
      </c>
      <c r="C1402" s="5" t="s">
        <v>11402</v>
      </c>
      <c r="D1402" s="5" t="s">
        <v>3446</v>
      </c>
      <c r="E1402" s="5" t="s">
        <v>9</v>
      </c>
      <c r="F1402" s="5" t="s">
        <v>74</v>
      </c>
      <c r="G1402" s="5" t="s">
        <v>10</v>
      </c>
      <c r="H1402" s="5" t="s">
        <v>9</v>
      </c>
      <c r="I1402" s="360" t="s">
        <v>8005</v>
      </c>
      <c r="K1402" s="5" t="s">
        <v>224</v>
      </c>
      <c r="L1402" s="5" t="s">
        <v>3446</v>
      </c>
      <c r="M1402" s="5" t="s">
        <v>217</v>
      </c>
      <c r="N1402" s="5" t="s">
        <v>11402</v>
      </c>
      <c r="O1402" s="5" t="s">
        <v>15255</v>
      </c>
      <c r="P1402" s="5" t="s">
        <v>16337</v>
      </c>
      <c r="Q1402" s="5">
        <v>72984450</v>
      </c>
      <c r="S1402" t="s">
        <v>42</v>
      </c>
      <c r="T1402" t="s">
        <v>3562</v>
      </c>
      <c r="U1402" t="s">
        <v>18108</v>
      </c>
      <c r="V1402" t="s">
        <v>11402</v>
      </c>
    </row>
    <row r="1403" spans="1:22" ht="15" x14ac:dyDescent="0.35">
      <c r="A1403" s="5" t="s">
        <v>9562</v>
      </c>
      <c r="B1403" s="344" t="s">
        <v>7093</v>
      </c>
      <c r="C1403" s="5" t="s">
        <v>9563</v>
      </c>
      <c r="D1403" s="5" t="s">
        <v>3446</v>
      </c>
      <c r="E1403" s="5" t="s">
        <v>14</v>
      </c>
      <c r="F1403" s="5" t="s">
        <v>74</v>
      </c>
      <c r="G1403" s="5" t="s">
        <v>10</v>
      </c>
      <c r="H1403" s="5" t="s">
        <v>8</v>
      </c>
      <c r="I1403" s="360" t="s">
        <v>8004</v>
      </c>
      <c r="K1403" s="5" t="s">
        <v>224</v>
      </c>
      <c r="L1403" s="5" t="s">
        <v>3446</v>
      </c>
      <c r="M1403" s="5" t="s">
        <v>3527</v>
      </c>
      <c r="N1403" s="5" t="s">
        <v>9563</v>
      </c>
      <c r="O1403" s="5" t="s">
        <v>15255</v>
      </c>
      <c r="P1403" s="5" t="s">
        <v>16210</v>
      </c>
      <c r="Q1403" s="5">
        <v>85468350</v>
      </c>
      <c r="S1403" t="s">
        <v>42</v>
      </c>
      <c r="T1403" t="s">
        <v>3545</v>
      </c>
      <c r="U1403" t="s">
        <v>18109</v>
      </c>
      <c r="V1403" t="s">
        <v>9563</v>
      </c>
    </row>
    <row r="1404" spans="1:22" ht="15" x14ac:dyDescent="0.35">
      <c r="A1404" s="5" t="s">
        <v>10453</v>
      </c>
      <c r="B1404" s="344" t="s">
        <v>10454</v>
      </c>
      <c r="C1404" s="5" t="s">
        <v>10455</v>
      </c>
      <c r="D1404" s="5" t="s">
        <v>3446</v>
      </c>
      <c r="E1404" s="5" t="s">
        <v>14</v>
      </c>
      <c r="F1404" s="5" t="s">
        <v>74</v>
      </c>
      <c r="G1404" s="5" t="s">
        <v>10</v>
      </c>
      <c r="H1404" s="5" t="s">
        <v>10</v>
      </c>
      <c r="I1404" s="360" t="s">
        <v>8006</v>
      </c>
      <c r="K1404" s="5" t="s">
        <v>224</v>
      </c>
      <c r="L1404" s="5" t="s">
        <v>3446</v>
      </c>
      <c r="M1404" s="5" t="s">
        <v>509</v>
      </c>
      <c r="N1404" s="5" t="s">
        <v>10455</v>
      </c>
      <c r="O1404" s="5" t="s">
        <v>15255</v>
      </c>
      <c r="P1404" s="5" t="s">
        <v>14511</v>
      </c>
      <c r="Q1404" s="5">
        <v>87758307</v>
      </c>
      <c r="S1404" t="s">
        <v>42</v>
      </c>
      <c r="T1404" t="s">
        <v>4949</v>
      </c>
      <c r="U1404" t="s">
        <v>18110</v>
      </c>
      <c r="V1404" t="s">
        <v>10455</v>
      </c>
    </row>
    <row r="1405" spans="1:22" ht="15" x14ac:dyDescent="0.35">
      <c r="A1405" s="5" t="s">
        <v>3547</v>
      </c>
      <c r="B1405" s="344" t="s">
        <v>3548</v>
      </c>
      <c r="C1405" s="5" t="s">
        <v>972</v>
      </c>
      <c r="D1405" s="5" t="s">
        <v>3446</v>
      </c>
      <c r="E1405" s="5" t="s">
        <v>9</v>
      </c>
      <c r="F1405" s="5" t="s">
        <v>74</v>
      </c>
      <c r="G1405" s="5" t="s">
        <v>10</v>
      </c>
      <c r="H1405" s="5" t="s">
        <v>9</v>
      </c>
      <c r="I1405" s="360" t="s">
        <v>8005</v>
      </c>
      <c r="K1405" s="5" t="s">
        <v>224</v>
      </c>
      <c r="L1405" s="5" t="s">
        <v>3446</v>
      </c>
      <c r="M1405" s="5" t="s">
        <v>217</v>
      </c>
      <c r="N1405" s="5" t="s">
        <v>972</v>
      </c>
      <c r="O1405" s="5" t="s">
        <v>15255</v>
      </c>
      <c r="P1405" s="5" t="s">
        <v>8666</v>
      </c>
      <c r="Q1405" s="5">
        <v>25386565</v>
      </c>
      <c r="S1405" t="s">
        <v>42</v>
      </c>
      <c r="T1405" t="s">
        <v>3546</v>
      </c>
      <c r="U1405" t="s">
        <v>18111</v>
      </c>
      <c r="V1405" t="s">
        <v>972</v>
      </c>
    </row>
    <row r="1406" spans="1:22" ht="15" x14ac:dyDescent="0.35">
      <c r="A1406" s="5" t="s">
        <v>3514</v>
      </c>
      <c r="B1406" s="344" t="s">
        <v>3021</v>
      </c>
      <c r="C1406" s="5" t="s">
        <v>3515</v>
      </c>
      <c r="D1406" s="5" t="s">
        <v>3446</v>
      </c>
      <c r="E1406" s="5" t="s">
        <v>8</v>
      </c>
      <c r="F1406" s="5" t="s">
        <v>74</v>
      </c>
      <c r="G1406" s="5" t="s">
        <v>10</v>
      </c>
      <c r="H1406" s="5" t="s">
        <v>11</v>
      </c>
      <c r="I1406" s="360" t="s">
        <v>8007</v>
      </c>
      <c r="K1406" s="5" t="s">
        <v>224</v>
      </c>
      <c r="L1406" s="5" t="s">
        <v>3446</v>
      </c>
      <c r="M1406" s="5" t="s">
        <v>1178</v>
      </c>
      <c r="N1406" s="5" t="s">
        <v>11785</v>
      </c>
      <c r="O1406" s="5" t="s">
        <v>15255</v>
      </c>
      <c r="P1406" s="5" t="s">
        <v>13088</v>
      </c>
      <c r="Q1406" s="5">
        <v>25381437</v>
      </c>
      <c r="R1406" s="5">
        <v>89936000</v>
      </c>
      <c r="S1406" t="s">
        <v>42</v>
      </c>
      <c r="T1406" t="s">
        <v>2986</v>
      </c>
      <c r="U1406" t="s">
        <v>18112</v>
      </c>
      <c r="V1406" t="s">
        <v>3515</v>
      </c>
    </row>
    <row r="1407" spans="1:22" ht="15" x14ac:dyDescent="0.35">
      <c r="A1407" s="5" t="s">
        <v>3476</v>
      </c>
      <c r="B1407" s="344" t="s">
        <v>1729</v>
      </c>
      <c r="C1407" s="5" t="s">
        <v>3477</v>
      </c>
      <c r="D1407" s="5" t="s">
        <v>3446</v>
      </c>
      <c r="E1407" s="5" t="s">
        <v>9</v>
      </c>
      <c r="F1407" s="5" t="s">
        <v>74</v>
      </c>
      <c r="G1407" s="5" t="s">
        <v>10</v>
      </c>
      <c r="H1407" s="5" t="s">
        <v>6</v>
      </c>
      <c r="I1407" s="360" t="s">
        <v>8002</v>
      </c>
      <c r="K1407" s="5" t="s">
        <v>224</v>
      </c>
      <c r="L1407" s="5" t="s">
        <v>3446</v>
      </c>
      <c r="M1407" s="5" t="s">
        <v>3446</v>
      </c>
      <c r="N1407" s="5" t="s">
        <v>11669</v>
      </c>
      <c r="O1407" s="5" t="s">
        <v>15255</v>
      </c>
      <c r="P1407" s="5" t="s">
        <v>10876</v>
      </c>
      <c r="Q1407" s="5">
        <v>25568413</v>
      </c>
      <c r="R1407" s="5">
        <v>86020891</v>
      </c>
      <c r="S1407" t="s">
        <v>42</v>
      </c>
      <c r="T1407" t="s">
        <v>2446</v>
      </c>
      <c r="U1407" t="s">
        <v>18113</v>
      </c>
      <c r="V1407" t="s">
        <v>3477</v>
      </c>
    </row>
    <row r="1408" spans="1:22" ht="15" x14ac:dyDescent="0.35">
      <c r="A1408" s="5" t="s">
        <v>9861</v>
      </c>
      <c r="B1408" s="344" t="s">
        <v>7381</v>
      </c>
      <c r="C1408" s="5" t="s">
        <v>594</v>
      </c>
      <c r="D1408" s="5" t="s">
        <v>3446</v>
      </c>
      <c r="E1408" s="5" t="s">
        <v>14</v>
      </c>
      <c r="F1408" s="5" t="s">
        <v>74</v>
      </c>
      <c r="G1408" s="5" t="s">
        <v>10</v>
      </c>
      <c r="H1408" s="5" t="s">
        <v>10</v>
      </c>
      <c r="I1408" s="360" t="s">
        <v>8006</v>
      </c>
      <c r="K1408" s="5" t="s">
        <v>224</v>
      </c>
      <c r="L1408" s="5" t="s">
        <v>3446</v>
      </c>
      <c r="M1408" s="5" t="s">
        <v>509</v>
      </c>
      <c r="N1408" s="5" t="s">
        <v>594</v>
      </c>
      <c r="O1408" s="5" t="s">
        <v>15255</v>
      </c>
      <c r="P1408" s="5" t="s">
        <v>13089</v>
      </c>
      <c r="Q1408" s="5">
        <v>25590604</v>
      </c>
      <c r="R1408" s="5">
        <v>70122675</v>
      </c>
      <c r="S1408" t="s">
        <v>42</v>
      </c>
      <c r="T1408" t="s">
        <v>539</v>
      </c>
      <c r="U1408" t="s">
        <v>18114</v>
      </c>
      <c r="V1408" t="s">
        <v>594</v>
      </c>
    </row>
    <row r="1409" spans="1:22" ht="15" x14ac:dyDescent="0.35">
      <c r="A1409" s="5" t="s">
        <v>3550</v>
      </c>
      <c r="B1409" s="344" t="s">
        <v>3038</v>
      </c>
      <c r="C1409" s="5" t="s">
        <v>326</v>
      </c>
      <c r="D1409" s="5" t="s">
        <v>3446</v>
      </c>
      <c r="E1409" s="5" t="s">
        <v>9</v>
      </c>
      <c r="F1409" s="5" t="s">
        <v>74</v>
      </c>
      <c r="G1409" s="5" t="s">
        <v>10</v>
      </c>
      <c r="H1409" s="5" t="s">
        <v>9</v>
      </c>
      <c r="I1409" s="360" t="s">
        <v>8005</v>
      </c>
      <c r="K1409" s="5" t="s">
        <v>224</v>
      </c>
      <c r="L1409" s="5" t="s">
        <v>3446</v>
      </c>
      <c r="M1409" s="5" t="s">
        <v>217</v>
      </c>
      <c r="N1409" s="5" t="s">
        <v>326</v>
      </c>
      <c r="O1409" s="5" t="s">
        <v>15255</v>
      </c>
      <c r="P1409" s="5" t="s">
        <v>12279</v>
      </c>
      <c r="Q1409" s="5">
        <v>25386049</v>
      </c>
      <c r="S1409" t="s">
        <v>42</v>
      </c>
      <c r="T1409" t="s">
        <v>3549</v>
      </c>
      <c r="U1409" t="s">
        <v>18115</v>
      </c>
      <c r="V1409" t="s">
        <v>326</v>
      </c>
    </row>
    <row r="1410" spans="1:22" ht="15" x14ac:dyDescent="0.35">
      <c r="A1410" s="5" t="s">
        <v>9285</v>
      </c>
      <c r="B1410" s="344" t="s">
        <v>9286</v>
      </c>
      <c r="C1410" s="5" t="s">
        <v>9287</v>
      </c>
      <c r="D1410" s="5" t="s">
        <v>3446</v>
      </c>
      <c r="E1410" s="5" t="s">
        <v>11</v>
      </c>
      <c r="F1410" s="5" t="s">
        <v>74</v>
      </c>
      <c r="G1410" s="5" t="s">
        <v>10</v>
      </c>
      <c r="H1410" s="5" t="s">
        <v>21</v>
      </c>
      <c r="I1410" s="360" t="s">
        <v>8013</v>
      </c>
      <c r="K1410" s="5" t="s">
        <v>224</v>
      </c>
      <c r="L1410" s="5" t="s">
        <v>3446</v>
      </c>
      <c r="M1410" s="5" t="s">
        <v>12217</v>
      </c>
      <c r="N1410" s="5" t="s">
        <v>9287</v>
      </c>
      <c r="O1410" s="5" t="s">
        <v>15255</v>
      </c>
      <c r="P1410" s="5" t="s">
        <v>16205</v>
      </c>
      <c r="Q1410" s="5">
        <v>87312432</v>
      </c>
      <c r="S1410" t="s">
        <v>42</v>
      </c>
      <c r="T1410" t="s">
        <v>9492</v>
      </c>
      <c r="U1410" t="s">
        <v>18116</v>
      </c>
      <c r="V1410" t="s">
        <v>9287</v>
      </c>
    </row>
    <row r="1411" spans="1:22" ht="15" x14ac:dyDescent="0.35">
      <c r="A1411" s="5" t="s">
        <v>6092</v>
      </c>
      <c r="B1411" s="344" t="s">
        <v>5448</v>
      </c>
      <c r="C1411" s="5" t="s">
        <v>6093</v>
      </c>
      <c r="D1411" s="5" t="s">
        <v>3446</v>
      </c>
      <c r="E1411" s="5" t="s">
        <v>12</v>
      </c>
      <c r="F1411" s="5" t="s">
        <v>93</v>
      </c>
      <c r="G1411" s="5" t="s">
        <v>6</v>
      </c>
      <c r="H1411" s="5" t="s">
        <v>7</v>
      </c>
      <c r="I1411" s="360" t="s">
        <v>8188</v>
      </c>
      <c r="K1411" s="5" t="s">
        <v>92</v>
      </c>
      <c r="L1411" s="5" t="s">
        <v>92</v>
      </c>
      <c r="M1411" s="5" t="s">
        <v>14512</v>
      </c>
      <c r="N1411" s="5" t="s">
        <v>6093</v>
      </c>
      <c r="O1411" s="5" t="s">
        <v>15255</v>
      </c>
      <c r="P1411" s="5" t="s">
        <v>7704</v>
      </c>
      <c r="Q1411" s="5">
        <v>25140481</v>
      </c>
      <c r="S1411" t="s">
        <v>42</v>
      </c>
      <c r="T1411" t="s">
        <v>7369</v>
      </c>
      <c r="U1411" t="s">
        <v>18117</v>
      </c>
      <c r="V1411" t="s">
        <v>6093</v>
      </c>
    </row>
    <row r="1412" spans="1:22" ht="15" x14ac:dyDescent="0.35">
      <c r="A1412" s="5" t="s">
        <v>10456</v>
      </c>
      <c r="B1412" s="344" t="s">
        <v>9621</v>
      </c>
      <c r="C1412" s="5" t="s">
        <v>10457</v>
      </c>
      <c r="D1412" s="5" t="s">
        <v>3446</v>
      </c>
      <c r="E1412" s="5" t="s">
        <v>11</v>
      </c>
      <c r="F1412" s="5" t="s">
        <v>93</v>
      </c>
      <c r="G1412" s="5" t="s">
        <v>6</v>
      </c>
      <c r="H1412" s="5" t="s">
        <v>7</v>
      </c>
      <c r="I1412" s="360" t="s">
        <v>8188</v>
      </c>
      <c r="K1412" s="5" t="s">
        <v>92</v>
      </c>
      <c r="L1412" s="5" t="s">
        <v>92</v>
      </c>
      <c r="M1412" s="5" t="s">
        <v>14512</v>
      </c>
      <c r="N1412" s="5" t="s">
        <v>10457</v>
      </c>
      <c r="O1412" s="5" t="s">
        <v>15255</v>
      </c>
      <c r="P1412" s="5" t="s">
        <v>10872</v>
      </c>
      <c r="Q1412" s="5">
        <v>25560698</v>
      </c>
      <c r="R1412" s="5">
        <v>83487781</v>
      </c>
      <c r="S1412" t="s">
        <v>42</v>
      </c>
      <c r="T1412" t="s">
        <v>10874</v>
      </c>
      <c r="U1412" t="s">
        <v>18118</v>
      </c>
      <c r="V1412" t="s">
        <v>10457</v>
      </c>
    </row>
    <row r="1413" spans="1:22" ht="15" x14ac:dyDescent="0.35">
      <c r="A1413" s="5" t="s">
        <v>6094</v>
      </c>
      <c r="B1413" s="344" t="s">
        <v>5451</v>
      </c>
      <c r="C1413" s="5" t="s">
        <v>6095</v>
      </c>
      <c r="D1413" s="5" t="s">
        <v>3446</v>
      </c>
      <c r="E1413" s="5" t="s">
        <v>12</v>
      </c>
      <c r="F1413" s="5" t="s">
        <v>93</v>
      </c>
      <c r="G1413" s="5" t="s">
        <v>6</v>
      </c>
      <c r="H1413" s="5" t="s">
        <v>7</v>
      </c>
      <c r="I1413" s="360" t="s">
        <v>8188</v>
      </c>
      <c r="K1413" s="5" t="s">
        <v>92</v>
      </c>
      <c r="L1413" s="5" t="s">
        <v>92</v>
      </c>
      <c r="M1413" s="5" t="s">
        <v>14512</v>
      </c>
      <c r="N1413" s="5" t="s">
        <v>6095</v>
      </c>
      <c r="O1413" s="5" t="s">
        <v>15255</v>
      </c>
      <c r="P1413" s="5" t="s">
        <v>6553</v>
      </c>
      <c r="Q1413" s="5">
        <v>25140609</v>
      </c>
      <c r="S1413" t="s">
        <v>42</v>
      </c>
      <c r="T1413" t="s">
        <v>7370</v>
      </c>
      <c r="U1413" t="s">
        <v>18119</v>
      </c>
      <c r="V1413" t="s">
        <v>6095</v>
      </c>
    </row>
    <row r="1414" spans="1:22" ht="15" x14ac:dyDescent="0.35">
      <c r="A1414" s="5" t="s">
        <v>10458</v>
      </c>
      <c r="B1414" s="344" t="s">
        <v>10459</v>
      </c>
      <c r="C1414" s="5" t="s">
        <v>10460</v>
      </c>
      <c r="D1414" s="5" t="s">
        <v>3446</v>
      </c>
      <c r="E1414" s="5" t="s">
        <v>15</v>
      </c>
      <c r="F1414" s="5" t="s">
        <v>74</v>
      </c>
      <c r="G1414" s="5" t="s">
        <v>10</v>
      </c>
      <c r="H1414" s="5" t="s">
        <v>21</v>
      </c>
      <c r="I1414" s="360" t="s">
        <v>8013</v>
      </c>
      <c r="K1414" s="5" t="s">
        <v>224</v>
      </c>
      <c r="L1414" s="5" t="s">
        <v>3446</v>
      </c>
      <c r="M1414" s="5" t="s">
        <v>12217</v>
      </c>
      <c r="N1414" s="5" t="s">
        <v>11964</v>
      </c>
      <c r="O1414" s="5" t="s">
        <v>15255</v>
      </c>
      <c r="P1414" s="5" t="s">
        <v>10873</v>
      </c>
      <c r="Q1414" s="5">
        <v>84843416</v>
      </c>
      <c r="S1414" t="s">
        <v>42</v>
      </c>
      <c r="T1414" t="s">
        <v>10875</v>
      </c>
      <c r="U1414" t="s">
        <v>18120</v>
      </c>
      <c r="V1414" t="s">
        <v>10460</v>
      </c>
    </row>
    <row r="1415" spans="1:22" ht="15" x14ac:dyDescent="0.35">
      <c r="A1415" s="5" t="s">
        <v>3445</v>
      </c>
      <c r="B1415" s="344" t="s">
        <v>2387</v>
      </c>
      <c r="C1415" s="5" t="s">
        <v>3298</v>
      </c>
      <c r="D1415" s="5" t="s">
        <v>3446</v>
      </c>
      <c r="E1415" s="5" t="s">
        <v>6</v>
      </c>
      <c r="F1415" s="5" t="s">
        <v>74</v>
      </c>
      <c r="G1415" s="5" t="s">
        <v>9</v>
      </c>
      <c r="H1415" s="5" t="s">
        <v>7</v>
      </c>
      <c r="I1415" s="360" t="s">
        <v>8000</v>
      </c>
      <c r="K1415" s="5" t="s">
        <v>224</v>
      </c>
      <c r="L1415" s="5" t="s">
        <v>14429</v>
      </c>
      <c r="M1415" s="5" t="s">
        <v>11610</v>
      </c>
      <c r="N1415" s="5" t="s">
        <v>694</v>
      </c>
      <c r="O1415" s="5" t="s">
        <v>15255</v>
      </c>
      <c r="P1415" s="5" t="s">
        <v>6183</v>
      </c>
      <c r="Q1415" s="5">
        <v>25350368</v>
      </c>
      <c r="S1415" t="s">
        <v>42</v>
      </c>
      <c r="T1415" t="s">
        <v>3359</v>
      </c>
      <c r="U1415" t="s">
        <v>18121</v>
      </c>
      <c r="V1415" t="s">
        <v>3298</v>
      </c>
    </row>
    <row r="1416" spans="1:22" ht="15" x14ac:dyDescent="0.35">
      <c r="A1416" s="5" t="s">
        <v>3447</v>
      </c>
      <c r="B1416" s="344" t="s">
        <v>3449</v>
      </c>
      <c r="C1416" s="5" t="s">
        <v>3448</v>
      </c>
      <c r="D1416" s="5" t="s">
        <v>3446</v>
      </c>
      <c r="E1416" s="5" t="s">
        <v>6</v>
      </c>
      <c r="F1416" s="5" t="s">
        <v>74</v>
      </c>
      <c r="G1416" s="5" t="s">
        <v>9</v>
      </c>
      <c r="H1416" s="5" t="s">
        <v>8</v>
      </c>
      <c r="I1416" s="360" t="s">
        <v>8001</v>
      </c>
      <c r="K1416" s="5" t="s">
        <v>224</v>
      </c>
      <c r="L1416" s="5" t="s">
        <v>14429</v>
      </c>
      <c r="M1416" s="5" t="s">
        <v>11329</v>
      </c>
      <c r="N1416" s="5" t="s">
        <v>3448</v>
      </c>
      <c r="O1416" s="5" t="s">
        <v>15255</v>
      </c>
      <c r="P1416" s="5" t="s">
        <v>10130</v>
      </c>
      <c r="Q1416" s="5">
        <v>25311463</v>
      </c>
      <c r="R1416" s="5">
        <v>83490298</v>
      </c>
      <c r="S1416" t="s">
        <v>42</v>
      </c>
      <c r="T1416" t="s">
        <v>3370</v>
      </c>
      <c r="U1416" t="s">
        <v>18122</v>
      </c>
      <c r="V1416" t="s">
        <v>3448</v>
      </c>
    </row>
    <row r="1417" spans="1:22" ht="15" x14ac:dyDescent="0.35">
      <c r="A1417" s="5" t="s">
        <v>3486</v>
      </c>
      <c r="B1417" s="344" t="s">
        <v>1408</v>
      </c>
      <c r="C1417" s="5" t="s">
        <v>2940</v>
      </c>
      <c r="D1417" s="5" t="s">
        <v>3446</v>
      </c>
      <c r="E1417" s="5" t="s">
        <v>7</v>
      </c>
      <c r="F1417" s="5" t="s">
        <v>74</v>
      </c>
      <c r="G1417" s="5" t="s">
        <v>10</v>
      </c>
      <c r="H1417" s="5" t="s">
        <v>6</v>
      </c>
      <c r="I1417" s="360" t="s">
        <v>8002</v>
      </c>
      <c r="K1417" s="5" t="s">
        <v>224</v>
      </c>
      <c r="L1417" s="5" t="s">
        <v>3446</v>
      </c>
      <c r="M1417" s="5" t="s">
        <v>3446</v>
      </c>
      <c r="N1417" s="5" t="s">
        <v>2940</v>
      </c>
      <c r="O1417" s="5" t="s">
        <v>15255</v>
      </c>
      <c r="P1417" s="5" t="s">
        <v>15566</v>
      </c>
      <c r="Q1417" s="5">
        <v>25569147</v>
      </c>
      <c r="S1417" t="s">
        <v>42</v>
      </c>
      <c r="T1417" t="s">
        <v>3425</v>
      </c>
      <c r="U1417" t="s">
        <v>18123</v>
      </c>
      <c r="V1417" t="s">
        <v>2940</v>
      </c>
    </row>
    <row r="1418" spans="1:22" ht="15" x14ac:dyDescent="0.35">
      <c r="A1418" s="5" t="s">
        <v>3516</v>
      </c>
      <c r="B1418" s="344" t="s">
        <v>3034</v>
      </c>
      <c r="C1418" s="5" t="s">
        <v>3023</v>
      </c>
      <c r="D1418" s="5" t="s">
        <v>3446</v>
      </c>
      <c r="E1418" s="5" t="s">
        <v>10</v>
      </c>
      <c r="F1418" s="5" t="s">
        <v>74</v>
      </c>
      <c r="G1418" s="5" t="s">
        <v>10</v>
      </c>
      <c r="H1418" s="5" t="s">
        <v>7</v>
      </c>
      <c r="I1418" s="360" t="s">
        <v>8003</v>
      </c>
      <c r="K1418" s="5" t="s">
        <v>224</v>
      </c>
      <c r="L1418" s="5" t="s">
        <v>3446</v>
      </c>
      <c r="M1418" s="5" t="s">
        <v>1495</v>
      </c>
      <c r="N1418" s="5" t="s">
        <v>3023</v>
      </c>
      <c r="O1418" s="5" t="s">
        <v>15255</v>
      </c>
      <c r="P1418" s="5" t="s">
        <v>14567</v>
      </c>
      <c r="Q1418" s="5">
        <v>25381455</v>
      </c>
      <c r="S1418" t="s">
        <v>42</v>
      </c>
      <c r="T1418" t="s">
        <v>3129</v>
      </c>
      <c r="U1418" t="s">
        <v>18124</v>
      </c>
      <c r="V1418" t="s">
        <v>3023</v>
      </c>
    </row>
    <row r="1419" spans="1:22" ht="15" x14ac:dyDescent="0.35">
      <c r="A1419" s="5" t="s">
        <v>3450</v>
      </c>
      <c r="B1419" s="344" t="s">
        <v>3452</v>
      </c>
      <c r="C1419" s="5" t="s">
        <v>3451</v>
      </c>
      <c r="D1419" s="5" t="s">
        <v>3446</v>
      </c>
      <c r="E1419" s="5" t="s">
        <v>6</v>
      </c>
      <c r="F1419" s="5" t="s">
        <v>74</v>
      </c>
      <c r="G1419" s="5" t="s">
        <v>9</v>
      </c>
      <c r="H1419" s="5" t="s">
        <v>6</v>
      </c>
      <c r="I1419" s="360" t="s">
        <v>7999</v>
      </c>
      <c r="K1419" s="5" t="s">
        <v>224</v>
      </c>
      <c r="L1419" s="5" t="s">
        <v>14429</v>
      </c>
      <c r="M1419" s="5" t="s">
        <v>11609</v>
      </c>
      <c r="N1419" s="5" t="s">
        <v>845</v>
      </c>
      <c r="O1419" s="5" t="s">
        <v>15255</v>
      </c>
      <c r="P1419" s="5" t="s">
        <v>11865</v>
      </c>
      <c r="Q1419" s="5">
        <v>25322603</v>
      </c>
      <c r="S1419" t="s">
        <v>42</v>
      </c>
      <c r="T1419" t="s">
        <v>3414</v>
      </c>
      <c r="U1419" t="s">
        <v>18125</v>
      </c>
      <c r="V1419" t="s">
        <v>3451</v>
      </c>
    </row>
    <row r="1420" spans="1:22" ht="15" x14ac:dyDescent="0.35">
      <c r="A1420" s="5" t="s">
        <v>14955</v>
      </c>
      <c r="B1420" s="344" t="s">
        <v>14956</v>
      </c>
      <c r="C1420" s="5" t="s">
        <v>14957</v>
      </c>
      <c r="D1420" s="5" t="s">
        <v>3446</v>
      </c>
      <c r="E1420" s="5" t="s">
        <v>8</v>
      </c>
      <c r="F1420" s="5" t="s">
        <v>74</v>
      </c>
      <c r="G1420" s="5" t="s">
        <v>10</v>
      </c>
      <c r="H1420" s="5" t="s">
        <v>16</v>
      </c>
      <c r="I1420" s="360" t="s">
        <v>8011</v>
      </c>
      <c r="K1420" s="5" t="s">
        <v>224</v>
      </c>
      <c r="L1420" s="5" t="s">
        <v>3446</v>
      </c>
      <c r="M1420" s="5" t="s">
        <v>11790</v>
      </c>
      <c r="N1420" s="5" t="s">
        <v>14957</v>
      </c>
      <c r="O1420" s="5" t="s">
        <v>15255</v>
      </c>
      <c r="P1420" s="5" t="s">
        <v>14958</v>
      </c>
      <c r="Q1420" s="5">
        <v>60675473</v>
      </c>
      <c r="S1420" t="s">
        <v>42</v>
      </c>
      <c r="T1420" t="s">
        <v>2107</v>
      </c>
      <c r="U1420" t="s">
        <v>18126</v>
      </c>
      <c r="V1420" t="s">
        <v>14957</v>
      </c>
    </row>
    <row r="1421" spans="1:22" ht="15" x14ac:dyDescent="0.35">
      <c r="A1421" s="5" t="s">
        <v>3517</v>
      </c>
      <c r="B1421" s="344" t="s">
        <v>3037</v>
      </c>
      <c r="C1421" s="5" t="s">
        <v>3518</v>
      </c>
      <c r="D1421" s="5" t="s">
        <v>3446</v>
      </c>
      <c r="E1421" s="5" t="s">
        <v>8</v>
      </c>
      <c r="F1421" s="5" t="s">
        <v>74</v>
      </c>
      <c r="G1421" s="5" t="s">
        <v>10</v>
      </c>
      <c r="H1421" s="5" t="s">
        <v>11</v>
      </c>
      <c r="I1421" s="360" t="s">
        <v>8007</v>
      </c>
      <c r="K1421" s="5" t="s">
        <v>224</v>
      </c>
      <c r="L1421" s="5" t="s">
        <v>3446</v>
      </c>
      <c r="M1421" s="5" t="s">
        <v>1178</v>
      </c>
      <c r="N1421" s="5" t="s">
        <v>3518</v>
      </c>
      <c r="O1421" s="5" t="s">
        <v>15255</v>
      </c>
      <c r="P1421" s="5" t="s">
        <v>10022</v>
      </c>
      <c r="Q1421" s="5">
        <v>25567524</v>
      </c>
      <c r="S1421" t="s">
        <v>42</v>
      </c>
      <c r="T1421" t="s">
        <v>3091</v>
      </c>
      <c r="U1421" t="s">
        <v>18127</v>
      </c>
      <c r="V1421" t="s">
        <v>3518</v>
      </c>
    </row>
    <row r="1422" spans="1:22" ht="15" x14ac:dyDescent="0.35">
      <c r="A1422" s="5" t="s">
        <v>3502</v>
      </c>
      <c r="B1422" s="344" t="s">
        <v>1412</v>
      </c>
      <c r="C1422" s="5" t="s">
        <v>8234</v>
      </c>
      <c r="D1422" s="5" t="s">
        <v>3446</v>
      </c>
      <c r="E1422" s="5" t="s">
        <v>14</v>
      </c>
      <c r="F1422" s="5" t="s">
        <v>74</v>
      </c>
      <c r="G1422" s="5" t="s">
        <v>10</v>
      </c>
      <c r="H1422" s="5" t="s">
        <v>20</v>
      </c>
      <c r="I1422" s="360" t="s">
        <v>8012</v>
      </c>
      <c r="K1422" s="5" t="s">
        <v>224</v>
      </c>
      <c r="L1422" s="5" t="s">
        <v>3446</v>
      </c>
      <c r="M1422" s="5" t="s">
        <v>11611</v>
      </c>
      <c r="N1422" s="5" t="s">
        <v>11611</v>
      </c>
      <c r="O1422" s="5" t="s">
        <v>15255</v>
      </c>
      <c r="P1422" s="5" t="s">
        <v>3482</v>
      </c>
      <c r="Q1422" s="5">
        <v>25561498</v>
      </c>
      <c r="R1422" s="5">
        <v>25560437</v>
      </c>
      <c r="S1422" t="s">
        <v>42</v>
      </c>
      <c r="T1422" t="s">
        <v>6661</v>
      </c>
      <c r="U1422" t="s">
        <v>18128</v>
      </c>
      <c r="V1422" t="s">
        <v>8234</v>
      </c>
    </row>
    <row r="1423" spans="1:22" ht="15" x14ac:dyDescent="0.35">
      <c r="A1423" s="5" t="s">
        <v>10461</v>
      </c>
      <c r="B1423" s="344" t="s">
        <v>7173</v>
      </c>
      <c r="C1423" s="5" t="s">
        <v>10462</v>
      </c>
      <c r="D1423" s="5" t="s">
        <v>3446</v>
      </c>
      <c r="E1423" s="5" t="s">
        <v>8</v>
      </c>
      <c r="F1423" s="5" t="s">
        <v>74</v>
      </c>
      <c r="G1423" s="5" t="s">
        <v>10</v>
      </c>
      <c r="H1423" s="5" t="s">
        <v>6</v>
      </c>
      <c r="I1423" s="360" t="s">
        <v>8002</v>
      </c>
      <c r="K1423" s="5" t="s">
        <v>224</v>
      </c>
      <c r="L1423" s="5" t="s">
        <v>3446</v>
      </c>
      <c r="M1423" s="5" t="s">
        <v>3446</v>
      </c>
      <c r="N1423" s="5" t="s">
        <v>11578</v>
      </c>
      <c r="O1423" s="5" t="s">
        <v>15255</v>
      </c>
      <c r="P1423" s="5" t="s">
        <v>16297</v>
      </c>
      <c r="Q1423" s="5">
        <v>88091864</v>
      </c>
      <c r="S1423" t="s">
        <v>42</v>
      </c>
      <c r="T1423" t="s">
        <v>3487</v>
      </c>
      <c r="U1423" t="s">
        <v>18129</v>
      </c>
      <c r="V1423" t="s">
        <v>10462</v>
      </c>
    </row>
    <row r="1424" spans="1:22" ht="15" x14ac:dyDescent="0.35">
      <c r="A1424" s="5" t="s">
        <v>3581</v>
      </c>
      <c r="B1424" s="344" t="s">
        <v>3583</v>
      </c>
      <c r="C1424" s="5" t="s">
        <v>3582</v>
      </c>
      <c r="D1424" s="5" t="s">
        <v>3446</v>
      </c>
      <c r="E1424" s="5" t="s">
        <v>10</v>
      </c>
      <c r="F1424" s="5" t="s">
        <v>74</v>
      </c>
      <c r="G1424" s="5" t="s">
        <v>10</v>
      </c>
      <c r="H1424" s="5" t="s">
        <v>21</v>
      </c>
      <c r="I1424" s="360" t="s">
        <v>8013</v>
      </c>
      <c r="K1424" s="5" t="s">
        <v>224</v>
      </c>
      <c r="L1424" s="5" t="s">
        <v>3446</v>
      </c>
      <c r="M1424" s="5" t="s">
        <v>12217</v>
      </c>
      <c r="N1424" s="5" t="s">
        <v>3582</v>
      </c>
      <c r="O1424" s="5" t="s">
        <v>15255</v>
      </c>
      <c r="P1424" s="5" t="s">
        <v>15871</v>
      </c>
      <c r="Q1424" s="5">
        <v>22000779</v>
      </c>
      <c r="R1424" s="5">
        <v>87350703</v>
      </c>
      <c r="S1424" t="s">
        <v>42</v>
      </c>
      <c r="T1424" t="s">
        <v>3580</v>
      </c>
      <c r="U1424" t="s">
        <v>18130</v>
      </c>
      <c r="V1424" t="s">
        <v>3582</v>
      </c>
    </row>
    <row r="1425" spans="1:22" ht="15" x14ac:dyDescent="0.35">
      <c r="A1425" s="5" t="s">
        <v>8723</v>
      </c>
      <c r="B1425" s="344" t="s">
        <v>8724</v>
      </c>
      <c r="C1425" s="5" t="s">
        <v>8725</v>
      </c>
      <c r="D1425" s="5" t="s">
        <v>3446</v>
      </c>
      <c r="E1425" s="5" t="s">
        <v>12</v>
      </c>
      <c r="F1425" s="5" t="s">
        <v>93</v>
      </c>
      <c r="G1425" s="5" t="s">
        <v>6</v>
      </c>
      <c r="H1425" s="5" t="s">
        <v>7</v>
      </c>
      <c r="I1425" s="360" t="s">
        <v>8188</v>
      </c>
      <c r="K1425" s="5" t="s">
        <v>92</v>
      </c>
      <c r="L1425" s="5" t="s">
        <v>92</v>
      </c>
      <c r="M1425" s="5" t="s">
        <v>14512</v>
      </c>
      <c r="N1425" s="5" t="s">
        <v>12212</v>
      </c>
      <c r="O1425" s="5" t="s">
        <v>15255</v>
      </c>
      <c r="P1425" s="5" t="s">
        <v>14850</v>
      </c>
      <c r="S1425" t="s">
        <v>42</v>
      </c>
      <c r="T1425" t="s">
        <v>8727</v>
      </c>
      <c r="U1425" t="s">
        <v>18131</v>
      </c>
      <c r="V1425" t="s">
        <v>8725</v>
      </c>
    </row>
    <row r="1426" spans="1:22" ht="15" x14ac:dyDescent="0.35">
      <c r="A1426" s="5" t="s">
        <v>4945</v>
      </c>
      <c r="B1426" s="344" t="s">
        <v>4827</v>
      </c>
      <c r="C1426" s="5" t="s">
        <v>4946</v>
      </c>
      <c r="D1426" s="5" t="s">
        <v>3446</v>
      </c>
      <c r="E1426" s="5" t="s">
        <v>11</v>
      </c>
      <c r="F1426" s="5" t="s">
        <v>74</v>
      </c>
      <c r="G1426" s="5" t="s">
        <v>10</v>
      </c>
      <c r="H1426" s="5" t="s">
        <v>21</v>
      </c>
      <c r="I1426" s="360" t="s">
        <v>8013</v>
      </c>
      <c r="K1426" s="5" t="s">
        <v>224</v>
      </c>
      <c r="L1426" s="5" t="s">
        <v>3446</v>
      </c>
      <c r="M1426" s="5" t="s">
        <v>12217</v>
      </c>
      <c r="N1426" s="5" t="s">
        <v>4946</v>
      </c>
      <c r="O1426" s="5" t="s">
        <v>15255</v>
      </c>
      <c r="P1426" s="5" t="s">
        <v>10999</v>
      </c>
      <c r="Q1426" s="5">
        <v>88099336</v>
      </c>
      <c r="S1426" t="s">
        <v>42</v>
      </c>
      <c r="T1426" t="s">
        <v>4903</v>
      </c>
      <c r="U1426" t="s">
        <v>18132</v>
      </c>
      <c r="V1426" t="s">
        <v>4946</v>
      </c>
    </row>
    <row r="1427" spans="1:22" ht="15" x14ac:dyDescent="0.35">
      <c r="A1427" s="5" t="s">
        <v>3532</v>
      </c>
      <c r="B1427" s="344" t="s">
        <v>1429</v>
      </c>
      <c r="C1427" s="5" t="s">
        <v>3533</v>
      </c>
      <c r="D1427" s="5" t="s">
        <v>3446</v>
      </c>
      <c r="E1427" s="5" t="s">
        <v>8</v>
      </c>
      <c r="F1427" s="5" t="s">
        <v>74</v>
      </c>
      <c r="G1427" s="5" t="s">
        <v>10</v>
      </c>
      <c r="H1427" s="5" t="s">
        <v>11</v>
      </c>
      <c r="I1427" s="360" t="s">
        <v>8007</v>
      </c>
      <c r="K1427" s="5" t="s">
        <v>224</v>
      </c>
      <c r="L1427" s="5" t="s">
        <v>3446</v>
      </c>
      <c r="M1427" s="5" t="s">
        <v>1178</v>
      </c>
      <c r="N1427" s="5" t="s">
        <v>3533</v>
      </c>
      <c r="O1427" s="5" t="s">
        <v>15255</v>
      </c>
      <c r="P1427" s="5" t="s">
        <v>11793</v>
      </c>
      <c r="Q1427" s="5">
        <v>25381513</v>
      </c>
      <c r="R1427" s="5">
        <v>25381515</v>
      </c>
      <c r="S1427" t="s">
        <v>42</v>
      </c>
      <c r="T1427" t="s">
        <v>3319</v>
      </c>
      <c r="U1427" t="s">
        <v>18133</v>
      </c>
      <c r="V1427" t="s">
        <v>3533</v>
      </c>
    </row>
    <row r="1428" spans="1:22" ht="15" x14ac:dyDescent="0.35">
      <c r="A1428" s="5" t="s">
        <v>5985</v>
      </c>
      <c r="B1428" s="344" t="s">
        <v>1696</v>
      </c>
      <c r="C1428" s="5" t="s">
        <v>5986</v>
      </c>
      <c r="D1428" s="5" t="s">
        <v>3446</v>
      </c>
      <c r="E1428" s="5" t="s">
        <v>8</v>
      </c>
      <c r="F1428" s="5" t="s">
        <v>74</v>
      </c>
      <c r="G1428" s="5" t="s">
        <v>10</v>
      </c>
      <c r="H1428" s="5" t="s">
        <v>11</v>
      </c>
      <c r="I1428" s="360" t="s">
        <v>8007</v>
      </c>
      <c r="K1428" s="5" t="s">
        <v>224</v>
      </c>
      <c r="L1428" s="5" t="s">
        <v>3446</v>
      </c>
      <c r="M1428" s="5" t="s">
        <v>1178</v>
      </c>
      <c r="N1428" s="5" t="s">
        <v>5986</v>
      </c>
      <c r="O1428" s="5" t="s">
        <v>15255</v>
      </c>
      <c r="P1428" s="5" t="s">
        <v>15702</v>
      </c>
      <c r="Q1428" s="5">
        <v>25381324</v>
      </c>
      <c r="S1428" t="s">
        <v>42</v>
      </c>
      <c r="T1428" t="s">
        <v>6979</v>
      </c>
      <c r="U1428" t="s">
        <v>18134</v>
      </c>
      <c r="V1428" t="s">
        <v>5986</v>
      </c>
    </row>
    <row r="1429" spans="1:22" ht="15" x14ac:dyDescent="0.35">
      <c r="A1429" s="5" t="s">
        <v>3585</v>
      </c>
      <c r="B1429" s="344" t="s">
        <v>2496</v>
      </c>
      <c r="C1429" s="5" t="s">
        <v>3586</v>
      </c>
      <c r="D1429" s="5" t="s">
        <v>3446</v>
      </c>
      <c r="E1429" s="5" t="s">
        <v>10</v>
      </c>
      <c r="F1429" s="5" t="s">
        <v>74</v>
      </c>
      <c r="G1429" s="5" t="s">
        <v>10</v>
      </c>
      <c r="H1429" s="5" t="s">
        <v>14</v>
      </c>
      <c r="I1429" s="360" t="s">
        <v>8009</v>
      </c>
      <c r="K1429" s="5" t="s">
        <v>224</v>
      </c>
      <c r="L1429" s="5" t="s">
        <v>3446</v>
      </c>
      <c r="M1429" s="5" t="s">
        <v>3587</v>
      </c>
      <c r="N1429" s="5" t="s">
        <v>3586</v>
      </c>
      <c r="O1429" s="5" t="s">
        <v>15255</v>
      </c>
      <c r="P1429" s="5" t="s">
        <v>15872</v>
      </c>
      <c r="Q1429" s="5">
        <v>25548379</v>
      </c>
      <c r="S1429" t="s">
        <v>42</v>
      </c>
      <c r="T1429" t="s">
        <v>3584</v>
      </c>
      <c r="U1429" t="s">
        <v>18135</v>
      </c>
      <c r="V1429" t="s">
        <v>3586</v>
      </c>
    </row>
    <row r="1430" spans="1:22" ht="15" x14ac:dyDescent="0.35">
      <c r="A1430" s="5" t="s">
        <v>3464</v>
      </c>
      <c r="B1430" s="344" t="s">
        <v>301</v>
      </c>
      <c r="C1430" s="5" t="s">
        <v>3465</v>
      </c>
      <c r="D1430" s="5" t="s">
        <v>3446</v>
      </c>
      <c r="E1430" s="5" t="s">
        <v>6</v>
      </c>
      <c r="F1430" s="5" t="s">
        <v>74</v>
      </c>
      <c r="G1430" s="5" t="s">
        <v>9</v>
      </c>
      <c r="H1430" s="5" t="s">
        <v>6</v>
      </c>
      <c r="I1430" s="360" t="s">
        <v>7999</v>
      </c>
      <c r="K1430" s="5" t="s">
        <v>224</v>
      </c>
      <c r="L1430" s="5" t="s">
        <v>14429</v>
      </c>
      <c r="M1430" s="5" t="s">
        <v>11609</v>
      </c>
      <c r="N1430" s="5" t="s">
        <v>11609</v>
      </c>
      <c r="O1430" s="5" t="s">
        <v>15255</v>
      </c>
      <c r="P1430" s="5" t="s">
        <v>10109</v>
      </c>
      <c r="Q1430" s="5">
        <v>25322105</v>
      </c>
      <c r="S1430" t="s">
        <v>42</v>
      </c>
      <c r="T1430" t="s">
        <v>2279</v>
      </c>
      <c r="U1430" t="s">
        <v>18136</v>
      </c>
      <c r="V1430" t="s">
        <v>3465</v>
      </c>
    </row>
    <row r="1431" spans="1:22" ht="15" x14ac:dyDescent="0.35">
      <c r="A1431" s="5" t="s">
        <v>10463</v>
      </c>
      <c r="B1431" s="344" t="s">
        <v>10464</v>
      </c>
      <c r="C1431" s="5" t="s">
        <v>3488</v>
      </c>
      <c r="D1431" s="5" t="s">
        <v>3446</v>
      </c>
      <c r="E1431" s="5" t="s">
        <v>9</v>
      </c>
      <c r="F1431" s="5" t="s">
        <v>74</v>
      </c>
      <c r="G1431" s="5" t="s">
        <v>10</v>
      </c>
      <c r="H1431" s="5" t="s">
        <v>6</v>
      </c>
      <c r="I1431" s="360" t="s">
        <v>8002</v>
      </c>
      <c r="K1431" s="5" t="s">
        <v>224</v>
      </c>
      <c r="L1431" s="5" t="s">
        <v>3446</v>
      </c>
      <c r="M1431" s="5" t="s">
        <v>3446</v>
      </c>
      <c r="N1431" s="5" t="s">
        <v>3488</v>
      </c>
      <c r="O1431" s="5" t="s">
        <v>15255</v>
      </c>
      <c r="P1431" s="5" t="s">
        <v>11729</v>
      </c>
      <c r="Q1431" s="5">
        <v>88346909</v>
      </c>
      <c r="S1431" t="s">
        <v>42</v>
      </c>
      <c r="T1431" t="s">
        <v>3309</v>
      </c>
      <c r="U1431" t="s">
        <v>18137</v>
      </c>
      <c r="V1431" t="s">
        <v>3488</v>
      </c>
    </row>
    <row r="1432" spans="1:22" ht="15" x14ac:dyDescent="0.35">
      <c r="A1432" s="5" t="s">
        <v>3472</v>
      </c>
      <c r="B1432" s="344" t="s">
        <v>3473</v>
      </c>
      <c r="C1432" s="5" t="s">
        <v>881</v>
      </c>
      <c r="D1432" s="5" t="s">
        <v>3446</v>
      </c>
      <c r="E1432" s="5" t="s">
        <v>6</v>
      </c>
      <c r="F1432" s="5" t="s">
        <v>74</v>
      </c>
      <c r="G1432" s="5" t="s">
        <v>9</v>
      </c>
      <c r="H1432" s="5" t="s">
        <v>6</v>
      </c>
      <c r="I1432" s="360" t="s">
        <v>7999</v>
      </c>
      <c r="K1432" s="5" t="s">
        <v>224</v>
      </c>
      <c r="L1432" s="5" t="s">
        <v>14429</v>
      </c>
      <c r="M1432" s="5" t="s">
        <v>11609</v>
      </c>
      <c r="N1432" s="5" t="s">
        <v>881</v>
      </c>
      <c r="O1432" s="5" t="s">
        <v>15255</v>
      </c>
      <c r="P1432" s="5" t="s">
        <v>11947</v>
      </c>
      <c r="Q1432" s="5">
        <v>22005324</v>
      </c>
      <c r="S1432" t="s">
        <v>42</v>
      </c>
      <c r="T1432" t="s">
        <v>3471</v>
      </c>
      <c r="U1432" t="s">
        <v>18138</v>
      </c>
      <c r="V1432" t="s">
        <v>881</v>
      </c>
    </row>
    <row r="1433" spans="1:22" ht="15" x14ac:dyDescent="0.35">
      <c r="A1433" s="5" t="s">
        <v>3590</v>
      </c>
      <c r="B1433" s="344" t="s">
        <v>1720</v>
      </c>
      <c r="C1433" s="5" t="s">
        <v>1262</v>
      </c>
      <c r="D1433" s="5" t="s">
        <v>3446</v>
      </c>
      <c r="E1433" s="5" t="s">
        <v>8</v>
      </c>
      <c r="F1433" s="5" t="s">
        <v>74</v>
      </c>
      <c r="G1433" s="5" t="s">
        <v>10</v>
      </c>
      <c r="H1433" s="5" t="s">
        <v>16</v>
      </c>
      <c r="I1433" s="360" t="s">
        <v>8011</v>
      </c>
      <c r="K1433" s="5" t="s">
        <v>224</v>
      </c>
      <c r="L1433" s="5" t="s">
        <v>3446</v>
      </c>
      <c r="M1433" s="5" t="s">
        <v>11790</v>
      </c>
      <c r="N1433" s="5" t="s">
        <v>11790</v>
      </c>
      <c r="O1433" s="5" t="s">
        <v>15255</v>
      </c>
      <c r="P1433" s="5" t="s">
        <v>3519</v>
      </c>
      <c r="Q1433" s="5">
        <v>25541463</v>
      </c>
      <c r="S1433" t="s">
        <v>42</v>
      </c>
      <c r="T1433" t="s">
        <v>3589</v>
      </c>
      <c r="U1433" t="s">
        <v>18139</v>
      </c>
      <c r="V1433" t="s">
        <v>1262</v>
      </c>
    </row>
    <row r="1434" spans="1:22" ht="15" x14ac:dyDescent="0.35">
      <c r="A1434" s="5" t="s">
        <v>3490</v>
      </c>
      <c r="B1434" s="344" t="s">
        <v>2147</v>
      </c>
      <c r="C1434" s="5" t="s">
        <v>3491</v>
      </c>
      <c r="D1434" s="5" t="s">
        <v>3446</v>
      </c>
      <c r="E1434" s="5" t="s">
        <v>7</v>
      </c>
      <c r="F1434" s="5" t="s">
        <v>74</v>
      </c>
      <c r="G1434" s="5" t="s">
        <v>10</v>
      </c>
      <c r="H1434" s="5" t="s">
        <v>6</v>
      </c>
      <c r="I1434" s="360" t="s">
        <v>8002</v>
      </c>
      <c r="K1434" s="5" t="s">
        <v>224</v>
      </c>
      <c r="L1434" s="5" t="s">
        <v>3446</v>
      </c>
      <c r="M1434" s="5" t="s">
        <v>3446</v>
      </c>
      <c r="N1434" s="5" t="s">
        <v>3491</v>
      </c>
      <c r="O1434" s="5" t="s">
        <v>15255</v>
      </c>
      <c r="P1434" s="5" t="s">
        <v>8365</v>
      </c>
      <c r="Q1434" s="5">
        <v>25562917</v>
      </c>
      <c r="S1434" t="s">
        <v>42</v>
      </c>
      <c r="T1434" t="s">
        <v>2546</v>
      </c>
      <c r="U1434" t="s">
        <v>18140</v>
      </c>
      <c r="V1434" t="s">
        <v>3491</v>
      </c>
    </row>
    <row r="1435" spans="1:22" ht="15" x14ac:dyDescent="0.35">
      <c r="A1435" s="5" t="s">
        <v>3576</v>
      </c>
      <c r="B1435" s="344" t="s">
        <v>2357</v>
      </c>
      <c r="C1435" s="5" t="s">
        <v>3107</v>
      </c>
      <c r="D1435" s="5" t="s">
        <v>3446</v>
      </c>
      <c r="E1435" s="5" t="s">
        <v>9</v>
      </c>
      <c r="F1435" s="5" t="s">
        <v>74</v>
      </c>
      <c r="G1435" s="5" t="s">
        <v>10</v>
      </c>
      <c r="H1435" s="5" t="s">
        <v>9</v>
      </c>
      <c r="I1435" s="360" t="s">
        <v>8005</v>
      </c>
      <c r="K1435" s="5" t="s">
        <v>224</v>
      </c>
      <c r="L1435" s="5" t="s">
        <v>3446</v>
      </c>
      <c r="M1435" s="5" t="s">
        <v>217</v>
      </c>
      <c r="N1435" s="5" t="s">
        <v>3107</v>
      </c>
      <c r="O1435" s="5" t="s">
        <v>15255</v>
      </c>
      <c r="P1435" s="5" t="s">
        <v>15652</v>
      </c>
      <c r="Q1435" s="5">
        <v>25386155</v>
      </c>
      <c r="R1435" s="5">
        <v>25386198</v>
      </c>
      <c r="S1435" t="s">
        <v>42</v>
      </c>
      <c r="T1435" t="s">
        <v>3575</v>
      </c>
      <c r="U1435" t="s">
        <v>18141</v>
      </c>
      <c r="V1435" t="s">
        <v>3107</v>
      </c>
    </row>
    <row r="1436" spans="1:22" ht="15" x14ac:dyDescent="0.35">
      <c r="A1436" s="5" t="s">
        <v>12858</v>
      </c>
      <c r="B1436" s="344" t="s">
        <v>7210</v>
      </c>
      <c r="C1436" s="5" t="s">
        <v>12859</v>
      </c>
      <c r="D1436" s="5" t="s">
        <v>3446</v>
      </c>
      <c r="E1436" s="5" t="s">
        <v>9</v>
      </c>
      <c r="F1436" s="5" t="s">
        <v>74</v>
      </c>
      <c r="G1436" s="5" t="s">
        <v>10</v>
      </c>
      <c r="H1436" s="5" t="s">
        <v>9</v>
      </c>
      <c r="I1436" s="360" t="s">
        <v>8005</v>
      </c>
      <c r="K1436" s="5" t="s">
        <v>224</v>
      </c>
      <c r="L1436" s="5" t="s">
        <v>3446</v>
      </c>
      <c r="M1436" s="5" t="s">
        <v>217</v>
      </c>
      <c r="N1436" s="5" t="s">
        <v>12859</v>
      </c>
      <c r="O1436" s="5" t="s">
        <v>15255</v>
      </c>
      <c r="P1436" s="5" t="s">
        <v>13715</v>
      </c>
      <c r="Q1436" s="5">
        <v>83377697</v>
      </c>
      <c r="S1436" t="s">
        <v>42</v>
      </c>
      <c r="T1436" t="s">
        <v>3082</v>
      </c>
      <c r="U1436" t="s">
        <v>18142</v>
      </c>
      <c r="V1436" t="s">
        <v>12859</v>
      </c>
    </row>
    <row r="1437" spans="1:22" ht="15" x14ac:dyDescent="0.35">
      <c r="A1437" s="5" t="s">
        <v>3522</v>
      </c>
      <c r="B1437" s="344" t="s">
        <v>874</v>
      </c>
      <c r="C1437" s="5" t="s">
        <v>3523</v>
      </c>
      <c r="D1437" s="5" t="s">
        <v>3446</v>
      </c>
      <c r="E1437" s="5" t="s">
        <v>10</v>
      </c>
      <c r="F1437" s="5" t="s">
        <v>74</v>
      </c>
      <c r="G1437" s="5" t="s">
        <v>10</v>
      </c>
      <c r="H1437" s="5" t="s">
        <v>7</v>
      </c>
      <c r="I1437" s="360" t="s">
        <v>8003</v>
      </c>
      <c r="K1437" s="5" t="s">
        <v>224</v>
      </c>
      <c r="L1437" s="5" t="s">
        <v>3446</v>
      </c>
      <c r="M1437" s="5" t="s">
        <v>1495</v>
      </c>
      <c r="N1437" s="5" t="s">
        <v>1495</v>
      </c>
      <c r="O1437" s="5" t="s">
        <v>15255</v>
      </c>
      <c r="P1437" s="5" t="s">
        <v>8586</v>
      </c>
      <c r="Q1437" s="5">
        <v>25311626</v>
      </c>
      <c r="S1437" t="s">
        <v>42</v>
      </c>
      <c r="T1437" t="s">
        <v>3154</v>
      </c>
      <c r="U1437" t="s">
        <v>18143</v>
      </c>
      <c r="V1437" t="s">
        <v>3523</v>
      </c>
    </row>
    <row r="1438" spans="1:22" ht="15" x14ac:dyDescent="0.35">
      <c r="A1438" s="5" t="s">
        <v>10465</v>
      </c>
      <c r="B1438" s="344" t="s">
        <v>7078</v>
      </c>
      <c r="C1438" s="5" t="s">
        <v>10466</v>
      </c>
      <c r="D1438" s="5" t="s">
        <v>3446</v>
      </c>
      <c r="E1438" s="5" t="s">
        <v>9</v>
      </c>
      <c r="F1438" s="5" t="s">
        <v>74</v>
      </c>
      <c r="G1438" s="5" t="s">
        <v>10</v>
      </c>
      <c r="H1438" s="5" t="s">
        <v>15</v>
      </c>
      <c r="I1438" s="360" t="s">
        <v>8010</v>
      </c>
      <c r="K1438" s="5" t="s">
        <v>224</v>
      </c>
      <c r="L1438" s="5" t="s">
        <v>3446</v>
      </c>
      <c r="M1438" s="5" t="s">
        <v>1109</v>
      </c>
      <c r="N1438" s="5" t="s">
        <v>10466</v>
      </c>
      <c r="O1438" s="5" t="s">
        <v>15255</v>
      </c>
      <c r="P1438" s="5" t="s">
        <v>13091</v>
      </c>
      <c r="Q1438" s="5">
        <v>22562427</v>
      </c>
      <c r="S1438" t="s">
        <v>42</v>
      </c>
      <c r="T1438" t="s">
        <v>6664</v>
      </c>
      <c r="U1438" t="s">
        <v>18144</v>
      </c>
      <c r="V1438" t="s">
        <v>10466</v>
      </c>
    </row>
    <row r="1439" spans="1:22" ht="15" x14ac:dyDescent="0.35">
      <c r="A1439" s="5" t="s">
        <v>11395</v>
      </c>
      <c r="B1439" s="344" t="s">
        <v>11396</v>
      </c>
      <c r="C1439" s="5" t="s">
        <v>11397</v>
      </c>
      <c r="D1439" s="5" t="s">
        <v>3446</v>
      </c>
      <c r="E1439" s="5" t="s">
        <v>6</v>
      </c>
      <c r="F1439" s="5" t="s">
        <v>74</v>
      </c>
      <c r="G1439" s="5" t="s">
        <v>9</v>
      </c>
      <c r="H1439" s="5" t="s">
        <v>7</v>
      </c>
      <c r="I1439" s="360" t="s">
        <v>8000</v>
      </c>
      <c r="K1439" s="5" t="s">
        <v>224</v>
      </c>
      <c r="L1439" s="5" t="s">
        <v>14429</v>
      </c>
      <c r="M1439" s="5" t="s">
        <v>11610</v>
      </c>
      <c r="N1439" s="5" t="s">
        <v>12315</v>
      </c>
      <c r="O1439" s="5" t="s">
        <v>15255</v>
      </c>
      <c r="P1439" s="5" t="s">
        <v>12316</v>
      </c>
      <c r="Q1439" s="5">
        <v>86931271</v>
      </c>
      <c r="S1439" t="s">
        <v>42</v>
      </c>
      <c r="T1439" t="s">
        <v>2426</v>
      </c>
      <c r="U1439" t="s">
        <v>18145</v>
      </c>
      <c r="V1439" t="s">
        <v>11397</v>
      </c>
    </row>
    <row r="1440" spans="1:22" ht="15" x14ac:dyDescent="0.35">
      <c r="A1440" s="5" t="s">
        <v>3507</v>
      </c>
      <c r="B1440" s="344" t="s">
        <v>265</v>
      </c>
      <c r="C1440" s="5" t="s">
        <v>3508</v>
      </c>
      <c r="D1440" s="5" t="s">
        <v>3446</v>
      </c>
      <c r="E1440" s="5" t="s">
        <v>7</v>
      </c>
      <c r="F1440" s="5" t="s">
        <v>74</v>
      </c>
      <c r="G1440" s="5" t="s">
        <v>10</v>
      </c>
      <c r="H1440" s="5" t="s">
        <v>6</v>
      </c>
      <c r="I1440" s="360" t="s">
        <v>8002</v>
      </c>
      <c r="K1440" s="5" t="s">
        <v>224</v>
      </c>
      <c r="L1440" s="5" t="s">
        <v>3446</v>
      </c>
      <c r="M1440" s="5" t="s">
        <v>3446</v>
      </c>
      <c r="N1440" s="5" t="s">
        <v>3508</v>
      </c>
      <c r="O1440" s="5" t="s">
        <v>15255</v>
      </c>
      <c r="P1440" s="5" t="s">
        <v>15567</v>
      </c>
      <c r="Q1440" s="5">
        <v>25570534</v>
      </c>
      <c r="S1440" t="s">
        <v>42</v>
      </c>
      <c r="T1440" t="s">
        <v>3506</v>
      </c>
      <c r="U1440" t="s">
        <v>18146</v>
      </c>
      <c r="V1440" t="s">
        <v>3508</v>
      </c>
    </row>
    <row r="1441" spans="1:22" ht="15" x14ac:dyDescent="0.35">
      <c r="A1441" s="5" t="s">
        <v>3524</v>
      </c>
      <c r="B1441" s="344" t="s">
        <v>3526</v>
      </c>
      <c r="C1441" s="5" t="s">
        <v>3525</v>
      </c>
      <c r="D1441" s="5" t="s">
        <v>3446</v>
      </c>
      <c r="E1441" s="5" t="s">
        <v>10</v>
      </c>
      <c r="F1441" s="5" t="s">
        <v>74</v>
      </c>
      <c r="G1441" s="5" t="s">
        <v>10</v>
      </c>
      <c r="H1441" s="5" t="s">
        <v>7</v>
      </c>
      <c r="I1441" s="360" t="s">
        <v>8003</v>
      </c>
      <c r="K1441" s="5" t="s">
        <v>224</v>
      </c>
      <c r="L1441" s="5" t="s">
        <v>3446</v>
      </c>
      <c r="M1441" s="5" t="s">
        <v>1495</v>
      </c>
      <c r="N1441" s="5" t="s">
        <v>3525</v>
      </c>
      <c r="O1441" s="5" t="s">
        <v>15255</v>
      </c>
      <c r="P1441" s="5" t="s">
        <v>15826</v>
      </c>
      <c r="Q1441" s="5">
        <v>25313547</v>
      </c>
      <c r="S1441" t="s">
        <v>42</v>
      </c>
      <c r="T1441" t="s">
        <v>3149</v>
      </c>
      <c r="U1441" t="s">
        <v>18147</v>
      </c>
      <c r="V1441" t="s">
        <v>3525</v>
      </c>
    </row>
    <row r="1442" spans="1:22" ht="15" x14ac:dyDescent="0.35">
      <c r="A1442" s="5" t="s">
        <v>11407</v>
      </c>
      <c r="B1442" s="344" t="s">
        <v>7370</v>
      </c>
      <c r="C1442" s="5" t="s">
        <v>206</v>
      </c>
      <c r="D1442" s="5" t="s">
        <v>3446</v>
      </c>
      <c r="E1442" s="5" t="s">
        <v>10</v>
      </c>
      <c r="F1442" s="5" t="s">
        <v>74</v>
      </c>
      <c r="G1442" s="5" t="s">
        <v>10</v>
      </c>
      <c r="H1442" s="5" t="s">
        <v>12</v>
      </c>
      <c r="I1442" s="360" t="s">
        <v>8008</v>
      </c>
      <c r="K1442" s="5" t="s">
        <v>224</v>
      </c>
      <c r="L1442" s="5" t="s">
        <v>3446</v>
      </c>
      <c r="M1442" s="5" t="s">
        <v>11713</v>
      </c>
      <c r="N1442" s="5" t="s">
        <v>206</v>
      </c>
      <c r="O1442" s="5" t="s">
        <v>15255</v>
      </c>
      <c r="P1442" s="5" t="s">
        <v>14899</v>
      </c>
      <c r="Q1442" s="5">
        <v>25312830</v>
      </c>
      <c r="S1442" t="s">
        <v>42</v>
      </c>
      <c r="T1442" t="s">
        <v>2144</v>
      </c>
      <c r="U1442" t="s">
        <v>18148</v>
      </c>
      <c r="V1442" t="s">
        <v>206</v>
      </c>
    </row>
    <row r="1443" spans="1:22" ht="15" x14ac:dyDescent="0.35">
      <c r="A1443" s="5" t="s">
        <v>3456</v>
      </c>
      <c r="B1443" s="344" t="s">
        <v>2187</v>
      </c>
      <c r="C1443" s="5" t="s">
        <v>72</v>
      </c>
      <c r="D1443" s="5" t="s">
        <v>3446</v>
      </c>
      <c r="E1443" s="5" t="s">
        <v>6</v>
      </c>
      <c r="F1443" s="5" t="s">
        <v>74</v>
      </c>
      <c r="G1443" s="5" t="s">
        <v>9</v>
      </c>
      <c r="H1443" s="5" t="s">
        <v>7</v>
      </c>
      <c r="I1443" s="360" t="s">
        <v>8000</v>
      </c>
      <c r="K1443" s="5" t="s">
        <v>224</v>
      </c>
      <c r="L1443" s="5" t="s">
        <v>14429</v>
      </c>
      <c r="M1443" s="5" t="s">
        <v>11610</v>
      </c>
      <c r="N1443" s="5" t="s">
        <v>1734</v>
      </c>
      <c r="O1443" s="5" t="s">
        <v>15255</v>
      </c>
      <c r="P1443" s="5" t="s">
        <v>8597</v>
      </c>
      <c r="Q1443" s="5">
        <v>25350481</v>
      </c>
      <c r="S1443" t="s">
        <v>42</v>
      </c>
      <c r="T1443" t="s">
        <v>572</v>
      </c>
      <c r="U1443" t="s">
        <v>18149</v>
      </c>
      <c r="V1443" t="s">
        <v>72</v>
      </c>
    </row>
    <row r="1444" spans="1:22" ht="15" x14ac:dyDescent="0.35">
      <c r="A1444" s="5" t="s">
        <v>4961</v>
      </c>
      <c r="B1444" s="344" t="s">
        <v>3549</v>
      </c>
      <c r="C1444" s="5" t="s">
        <v>4962</v>
      </c>
      <c r="D1444" s="5" t="s">
        <v>3446</v>
      </c>
      <c r="E1444" s="5" t="s">
        <v>14</v>
      </c>
      <c r="F1444" s="5" t="s">
        <v>74</v>
      </c>
      <c r="G1444" s="5" t="s">
        <v>10</v>
      </c>
      <c r="H1444" s="5" t="s">
        <v>10</v>
      </c>
      <c r="I1444" s="360" t="s">
        <v>8006</v>
      </c>
      <c r="K1444" s="5" t="s">
        <v>224</v>
      </c>
      <c r="L1444" s="5" t="s">
        <v>3446</v>
      </c>
      <c r="M1444" s="5" t="s">
        <v>509</v>
      </c>
      <c r="N1444" s="5" t="s">
        <v>4962</v>
      </c>
      <c r="O1444" s="5" t="s">
        <v>15255</v>
      </c>
      <c r="P1444" s="5" t="s">
        <v>13087</v>
      </c>
      <c r="Q1444" s="5">
        <v>25590285</v>
      </c>
      <c r="R1444" s="5">
        <v>89390601</v>
      </c>
      <c r="S1444" t="s">
        <v>42</v>
      </c>
      <c r="T1444" t="s">
        <v>4960</v>
      </c>
      <c r="U1444" t="s">
        <v>18150</v>
      </c>
      <c r="V1444" t="s">
        <v>4962</v>
      </c>
    </row>
    <row r="1445" spans="1:22" ht="15" x14ac:dyDescent="0.35">
      <c r="A1445" s="5" t="s">
        <v>3500</v>
      </c>
      <c r="B1445" s="344" t="s">
        <v>577</v>
      </c>
      <c r="C1445" s="5" t="s">
        <v>3501</v>
      </c>
      <c r="D1445" s="5" t="s">
        <v>3446</v>
      </c>
      <c r="E1445" s="5" t="s">
        <v>7</v>
      </c>
      <c r="F1445" s="5" t="s">
        <v>74</v>
      </c>
      <c r="G1445" s="5" t="s">
        <v>10</v>
      </c>
      <c r="H1445" s="5" t="s">
        <v>6</v>
      </c>
      <c r="I1445" s="360" t="s">
        <v>8002</v>
      </c>
      <c r="K1445" s="5" t="s">
        <v>224</v>
      </c>
      <c r="L1445" s="5" t="s">
        <v>3446</v>
      </c>
      <c r="M1445" s="5" t="s">
        <v>3446</v>
      </c>
      <c r="N1445" s="5" t="s">
        <v>1262</v>
      </c>
      <c r="O1445" s="5" t="s">
        <v>15255</v>
      </c>
      <c r="P1445" s="5" t="s">
        <v>14431</v>
      </c>
      <c r="Q1445" s="5">
        <v>25560173</v>
      </c>
      <c r="S1445" t="s">
        <v>42</v>
      </c>
      <c r="T1445" t="s">
        <v>1549</v>
      </c>
      <c r="U1445" t="s">
        <v>18151</v>
      </c>
      <c r="V1445" t="s">
        <v>3501</v>
      </c>
    </row>
    <row r="1446" spans="1:22" ht="15" x14ac:dyDescent="0.35">
      <c r="A1446" s="5" t="s">
        <v>10467</v>
      </c>
      <c r="B1446" s="344" t="s">
        <v>8463</v>
      </c>
      <c r="C1446" s="5" t="s">
        <v>10468</v>
      </c>
      <c r="D1446" s="5" t="s">
        <v>3446</v>
      </c>
      <c r="E1446" s="5" t="s">
        <v>10</v>
      </c>
      <c r="F1446" s="5" t="s">
        <v>74</v>
      </c>
      <c r="G1446" s="5" t="s">
        <v>10</v>
      </c>
      <c r="H1446" s="5" t="s">
        <v>12</v>
      </c>
      <c r="I1446" s="360" t="s">
        <v>8008</v>
      </c>
      <c r="K1446" s="5" t="s">
        <v>224</v>
      </c>
      <c r="L1446" s="5" t="s">
        <v>3446</v>
      </c>
      <c r="M1446" s="5" t="s">
        <v>11713</v>
      </c>
      <c r="N1446" s="5" t="s">
        <v>61</v>
      </c>
      <c r="O1446" s="5" t="s">
        <v>15255</v>
      </c>
      <c r="P1446" s="5" t="s">
        <v>10877</v>
      </c>
      <c r="S1446" t="s">
        <v>42</v>
      </c>
      <c r="T1446" t="s">
        <v>4392</v>
      </c>
      <c r="U1446" t="s">
        <v>18152</v>
      </c>
      <c r="V1446" t="s">
        <v>10468</v>
      </c>
    </row>
    <row r="1447" spans="1:22" ht="15" x14ac:dyDescent="0.35">
      <c r="A1447" s="5" t="s">
        <v>3534</v>
      </c>
      <c r="B1447" s="344" t="s">
        <v>1065</v>
      </c>
      <c r="C1447" s="5" t="s">
        <v>1476</v>
      </c>
      <c r="D1447" s="5" t="s">
        <v>3446</v>
      </c>
      <c r="E1447" s="5" t="s">
        <v>8</v>
      </c>
      <c r="F1447" s="5" t="s">
        <v>74</v>
      </c>
      <c r="G1447" s="5" t="s">
        <v>10</v>
      </c>
      <c r="H1447" s="5" t="s">
        <v>7</v>
      </c>
      <c r="I1447" s="360" t="s">
        <v>8003</v>
      </c>
      <c r="K1447" s="5" t="s">
        <v>224</v>
      </c>
      <c r="L1447" s="5" t="s">
        <v>3446</v>
      </c>
      <c r="M1447" s="5" t="s">
        <v>1495</v>
      </c>
      <c r="N1447" s="5" t="s">
        <v>1476</v>
      </c>
      <c r="O1447" s="5" t="s">
        <v>15255</v>
      </c>
      <c r="P1447" s="5" t="s">
        <v>15700</v>
      </c>
      <c r="Q1447" s="5">
        <v>86332186</v>
      </c>
      <c r="S1447" t="s">
        <v>42</v>
      </c>
      <c r="T1447" t="s">
        <v>3362</v>
      </c>
      <c r="U1447" t="s">
        <v>18153</v>
      </c>
      <c r="V1447" t="s">
        <v>1476</v>
      </c>
    </row>
    <row r="1448" spans="1:22" ht="15" x14ac:dyDescent="0.35">
      <c r="A1448" s="5" t="s">
        <v>10469</v>
      </c>
      <c r="B1448" s="344" t="s">
        <v>7260</v>
      </c>
      <c r="C1448" s="5" t="s">
        <v>10470</v>
      </c>
      <c r="D1448" s="5" t="s">
        <v>3446</v>
      </c>
      <c r="E1448" s="5" t="s">
        <v>7</v>
      </c>
      <c r="F1448" s="5" t="s">
        <v>74</v>
      </c>
      <c r="G1448" s="5" t="s">
        <v>10</v>
      </c>
      <c r="H1448" s="5" t="s">
        <v>6</v>
      </c>
      <c r="I1448" s="360" t="s">
        <v>8002</v>
      </c>
      <c r="K1448" s="5" t="s">
        <v>224</v>
      </c>
      <c r="L1448" s="5" t="s">
        <v>3446</v>
      </c>
      <c r="M1448" s="5" t="s">
        <v>3446</v>
      </c>
      <c r="N1448" s="5" t="s">
        <v>10470</v>
      </c>
      <c r="O1448" s="5" t="s">
        <v>15255</v>
      </c>
      <c r="P1448" s="5" t="s">
        <v>13092</v>
      </c>
      <c r="S1448" t="s">
        <v>42</v>
      </c>
      <c r="T1448" t="s">
        <v>2850</v>
      </c>
      <c r="U1448" t="s">
        <v>18154</v>
      </c>
      <c r="V1448" t="s">
        <v>10470</v>
      </c>
    </row>
    <row r="1449" spans="1:22" ht="15" x14ac:dyDescent="0.35">
      <c r="A1449" s="5" t="s">
        <v>3474</v>
      </c>
      <c r="B1449" s="344" t="s">
        <v>2189</v>
      </c>
      <c r="C1449" s="5" t="s">
        <v>3475</v>
      </c>
      <c r="D1449" s="5" t="s">
        <v>3446</v>
      </c>
      <c r="E1449" s="5" t="s">
        <v>6</v>
      </c>
      <c r="F1449" s="5" t="s">
        <v>74</v>
      </c>
      <c r="G1449" s="5" t="s">
        <v>9</v>
      </c>
      <c r="H1449" s="5" t="s">
        <v>6</v>
      </c>
      <c r="I1449" s="360" t="s">
        <v>7999</v>
      </c>
      <c r="K1449" s="5" t="s">
        <v>224</v>
      </c>
      <c r="L1449" s="5" t="s">
        <v>14429</v>
      </c>
      <c r="M1449" s="5" t="s">
        <v>11609</v>
      </c>
      <c r="N1449" s="5" t="s">
        <v>706</v>
      </c>
      <c r="O1449" s="5" t="s">
        <v>15255</v>
      </c>
      <c r="P1449" s="5" t="s">
        <v>15626</v>
      </c>
      <c r="Q1449" s="5">
        <v>25322143</v>
      </c>
      <c r="S1449" t="s">
        <v>42</v>
      </c>
      <c r="T1449" t="s">
        <v>1611</v>
      </c>
      <c r="U1449" t="s">
        <v>18155</v>
      </c>
      <c r="V1449" t="s">
        <v>3475</v>
      </c>
    </row>
    <row r="1450" spans="1:22" ht="15" x14ac:dyDescent="0.35">
      <c r="A1450" s="5" t="s">
        <v>3494</v>
      </c>
      <c r="B1450" s="344" t="s">
        <v>3496</v>
      </c>
      <c r="C1450" s="5" t="s">
        <v>3495</v>
      </c>
      <c r="D1450" s="5" t="s">
        <v>3446</v>
      </c>
      <c r="E1450" s="5" t="s">
        <v>7</v>
      </c>
      <c r="F1450" s="5" t="s">
        <v>74</v>
      </c>
      <c r="G1450" s="5" t="s">
        <v>10</v>
      </c>
      <c r="H1450" s="5" t="s">
        <v>6</v>
      </c>
      <c r="I1450" s="360" t="s">
        <v>8002</v>
      </c>
      <c r="K1450" s="5" t="s">
        <v>224</v>
      </c>
      <c r="L1450" s="5" t="s">
        <v>3446</v>
      </c>
      <c r="M1450" s="5" t="s">
        <v>3446</v>
      </c>
      <c r="N1450" s="5" t="s">
        <v>11937</v>
      </c>
      <c r="O1450" s="5" t="s">
        <v>15255</v>
      </c>
      <c r="P1450" s="5" t="s">
        <v>15825</v>
      </c>
      <c r="Q1450" s="5">
        <v>25569035</v>
      </c>
      <c r="R1450" s="5">
        <v>88165882</v>
      </c>
      <c r="S1450" t="s">
        <v>42</v>
      </c>
      <c r="T1450" t="s">
        <v>188</v>
      </c>
      <c r="U1450" t="s">
        <v>18156</v>
      </c>
      <c r="V1450" t="s">
        <v>3495</v>
      </c>
    </row>
    <row r="1451" spans="1:22" ht="15" x14ac:dyDescent="0.35">
      <c r="A1451" s="5" t="s">
        <v>3492</v>
      </c>
      <c r="B1451" s="344" t="s">
        <v>612</v>
      </c>
      <c r="C1451" s="5" t="s">
        <v>3493</v>
      </c>
      <c r="D1451" s="5" t="s">
        <v>3446</v>
      </c>
      <c r="E1451" s="5" t="s">
        <v>7</v>
      </c>
      <c r="F1451" s="5" t="s">
        <v>74</v>
      </c>
      <c r="G1451" s="5" t="s">
        <v>10</v>
      </c>
      <c r="H1451" s="5" t="s">
        <v>6</v>
      </c>
      <c r="I1451" s="360" t="s">
        <v>8002</v>
      </c>
      <c r="K1451" s="5" t="s">
        <v>224</v>
      </c>
      <c r="L1451" s="5" t="s">
        <v>3446</v>
      </c>
      <c r="M1451" s="5" t="s">
        <v>3446</v>
      </c>
      <c r="N1451" s="5" t="s">
        <v>3491</v>
      </c>
      <c r="O1451" s="5" t="s">
        <v>8504</v>
      </c>
      <c r="P1451" s="5" t="s">
        <v>8587</v>
      </c>
      <c r="Q1451" s="5">
        <v>25560021</v>
      </c>
      <c r="S1451" t="s">
        <v>42</v>
      </c>
      <c r="T1451" t="s">
        <v>2681</v>
      </c>
      <c r="U1451" t="s">
        <v>18157</v>
      </c>
      <c r="V1451" t="s">
        <v>3493</v>
      </c>
    </row>
    <row r="1452" spans="1:22" ht="15" x14ac:dyDescent="0.35">
      <c r="A1452" s="5" t="s">
        <v>3459</v>
      </c>
      <c r="B1452" s="344" t="s">
        <v>3461</v>
      </c>
      <c r="C1452" s="5" t="s">
        <v>3460</v>
      </c>
      <c r="D1452" s="5" t="s">
        <v>3446</v>
      </c>
      <c r="E1452" s="5" t="s">
        <v>6</v>
      </c>
      <c r="F1452" s="5" t="s">
        <v>74</v>
      </c>
      <c r="G1452" s="5" t="s">
        <v>9</v>
      </c>
      <c r="H1452" s="5" t="s">
        <v>8</v>
      </c>
      <c r="I1452" s="360" t="s">
        <v>8001</v>
      </c>
      <c r="K1452" s="5" t="s">
        <v>224</v>
      </c>
      <c r="L1452" s="5" t="s">
        <v>14429</v>
      </c>
      <c r="M1452" s="5" t="s">
        <v>11329</v>
      </c>
      <c r="N1452" s="5" t="s">
        <v>3460</v>
      </c>
      <c r="O1452" s="5" t="s">
        <v>15255</v>
      </c>
      <c r="P1452" s="5" t="s">
        <v>8585</v>
      </c>
      <c r="Q1452" s="5">
        <v>84999492</v>
      </c>
      <c r="R1452" s="5">
        <v>83150790</v>
      </c>
      <c r="S1452" t="s">
        <v>42</v>
      </c>
      <c r="T1452" t="s">
        <v>6657</v>
      </c>
      <c r="U1452" t="s">
        <v>18158</v>
      </c>
      <c r="V1452" t="s">
        <v>3460</v>
      </c>
    </row>
    <row r="1453" spans="1:22" ht="15" x14ac:dyDescent="0.35">
      <c r="A1453" s="5" t="s">
        <v>3528</v>
      </c>
      <c r="B1453" s="344" t="s">
        <v>3025</v>
      </c>
      <c r="C1453" s="5" t="s">
        <v>3529</v>
      </c>
      <c r="D1453" s="5" t="s">
        <v>3446</v>
      </c>
      <c r="E1453" s="5" t="s">
        <v>8</v>
      </c>
      <c r="F1453" s="5" t="s">
        <v>74</v>
      </c>
      <c r="G1453" s="5" t="s">
        <v>10</v>
      </c>
      <c r="H1453" s="5" t="s">
        <v>7</v>
      </c>
      <c r="I1453" s="360" t="s">
        <v>8003</v>
      </c>
      <c r="K1453" s="5" t="s">
        <v>224</v>
      </c>
      <c r="L1453" s="5" t="s">
        <v>3446</v>
      </c>
      <c r="M1453" s="5" t="s">
        <v>1495</v>
      </c>
      <c r="N1453" s="5" t="s">
        <v>3529</v>
      </c>
      <c r="O1453" s="5" t="s">
        <v>15255</v>
      </c>
      <c r="P1453" s="5" t="s">
        <v>7600</v>
      </c>
      <c r="Q1453" s="5">
        <v>25315115</v>
      </c>
      <c r="S1453" t="s">
        <v>42</v>
      </c>
      <c r="T1453" t="s">
        <v>3354</v>
      </c>
      <c r="U1453" t="s">
        <v>18159</v>
      </c>
      <c r="V1453" t="s">
        <v>3529</v>
      </c>
    </row>
    <row r="1454" spans="1:22" ht="15" x14ac:dyDescent="0.35">
      <c r="A1454" s="5" t="s">
        <v>12860</v>
      </c>
      <c r="B1454" s="344" t="s">
        <v>7047</v>
      </c>
      <c r="C1454" s="5" t="s">
        <v>12861</v>
      </c>
      <c r="D1454" s="5" t="s">
        <v>3446</v>
      </c>
      <c r="E1454" s="5" t="s">
        <v>10</v>
      </c>
      <c r="F1454" s="5" t="s">
        <v>74</v>
      </c>
      <c r="G1454" s="5" t="s">
        <v>10</v>
      </c>
      <c r="H1454" s="5" t="s">
        <v>14</v>
      </c>
      <c r="I1454" s="360" t="s">
        <v>8009</v>
      </c>
      <c r="K1454" s="5" t="s">
        <v>224</v>
      </c>
      <c r="L1454" s="5" t="s">
        <v>3446</v>
      </c>
      <c r="M1454" s="5" t="s">
        <v>3587</v>
      </c>
      <c r="N1454" s="5" t="s">
        <v>12861</v>
      </c>
      <c r="O1454" s="5" t="s">
        <v>15255</v>
      </c>
      <c r="P1454" s="5" t="s">
        <v>13093</v>
      </c>
      <c r="S1454" t="s">
        <v>42</v>
      </c>
      <c r="T1454" t="s">
        <v>3591</v>
      </c>
      <c r="U1454" t="s">
        <v>18160</v>
      </c>
      <c r="V1454" t="s">
        <v>12861</v>
      </c>
    </row>
    <row r="1455" spans="1:22" ht="15" x14ac:dyDescent="0.35">
      <c r="A1455" s="5" t="s">
        <v>14959</v>
      </c>
      <c r="B1455" s="344" t="s">
        <v>9732</v>
      </c>
      <c r="C1455" s="5" t="s">
        <v>12861</v>
      </c>
      <c r="D1455" s="5" t="s">
        <v>3446</v>
      </c>
      <c r="E1455" s="5" t="s">
        <v>8</v>
      </c>
      <c r="F1455" s="5" t="s">
        <v>74</v>
      </c>
      <c r="G1455" s="5" t="s">
        <v>10</v>
      </c>
      <c r="H1455" s="5" t="s">
        <v>16</v>
      </c>
      <c r="I1455" s="360" t="s">
        <v>8011</v>
      </c>
      <c r="K1455" s="5" t="s">
        <v>224</v>
      </c>
      <c r="L1455" s="5" t="s">
        <v>3446</v>
      </c>
      <c r="M1455" s="5" t="s">
        <v>11790</v>
      </c>
      <c r="N1455" s="5" t="s">
        <v>12861</v>
      </c>
      <c r="O1455" s="5" t="s">
        <v>15255</v>
      </c>
      <c r="P1455" s="5" t="s">
        <v>14960</v>
      </c>
      <c r="Q1455" s="5">
        <v>25311291</v>
      </c>
      <c r="S1455" t="s">
        <v>42</v>
      </c>
      <c r="T1455" t="s">
        <v>3121</v>
      </c>
      <c r="U1455" t="s">
        <v>18161</v>
      </c>
      <c r="V1455" t="s">
        <v>12861</v>
      </c>
    </row>
    <row r="1456" spans="1:22" ht="15" x14ac:dyDescent="0.35">
      <c r="A1456" s="5" t="s">
        <v>3551</v>
      </c>
      <c r="B1456" s="344" t="s">
        <v>401</v>
      </c>
      <c r="C1456" s="5" t="s">
        <v>3401</v>
      </c>
      <c r="D1456" s="5" t="s">
        <v>3446</v>
      </c>
      <c r="E1456" s="5" t="s">
        <v>14</v>
      </c>
      <c r="F1456" s="5" t="s">
        <v>74</v>
      </c>
      <c r="G1456" s="5" t="s">
        <v>10</v>
      </c>
      <c r="H1456" s="5" t="s">
        <v>10</v>
      </c>
      <c r="I1456" s="360" t="s">
        <v>8006</v>
      </c>
      <c r="K1456" s="5" t="s">
        <v>224</v>
      </c>
      <c r="L1456" s="5" t="s">
        <v>3446</v>
      </c>
      <c r="M1456" s="5" t="s">
        <v>509</v>
      </c>
      <c r="N1456" s="5" t="s">
        <v>3401</v>
      </c>
      <c r="O1456" s="5" t="s">
        <v>15255</v>
      </c>
      <c r="P1456" s="5" t="s">
        <v>13717</v>
      </c>
      <c r="Q1456" s="5">
        <v>25590061</v>
      </c>
      <c r="R1456" s="5">
        <v>25590039</v>
      </c>
      <c r="S1456" t="s">
        <v>42</v>
      </c>
      <c r="T1456" t="s">
        <v>2596</v>
      </c>
      <c r="U1456" t="s">
        <v>18162</v>
      </c>
      <c r="V1456" t="s">
        <v>3401</v>
      </c>
    </row>
    <row r="1457" spans="1:22" ht="15" x14ac:dyDescent="0.35">
      <c r="A1457" s="5" t="s">
        <v>13522</v>
      </c>
      <c r="B1457" s="344" t="s">
        <v>9738</v>
      </c>
      <c r="C1457" s="5" t="s">
        <v>3510</v>
      </c>
      <c r="D1457" s="5" t="s">
        <v>3446</v>
      </c>
      <c r="E1457" s="5" t="s">
        <v>8</v>
      </c>
      <c r="F1457" s="5" t="s">
        <v>74</v>
      </c>
      <c r="G1457" s="5" t="s">
        <v>10</v>
      </c>
      <c r="H1457" s="5" t="s">
        <v>6</v>
      </c>
      <c r="I1457" s="360" t="s">
        <v>8002</v>
      </c>
      <c r="K1457" s="5" t="s">
        <v>224</v>
      </c>
      <c r="L1457" s="5" t="s">
        <v>3446</v>
      </c>
      <c r="M1457" s="5" t="s">
        <v>3446</v>
      </c>
      <c r="N1457" s="5" t="s">
        <v>3510</v>
      </c>
      <c r="O1457" s="5" t="s">
        <v>15255</v>
      </c>
      <c r="P1457" s="5" t="s">
        <v>13718</v>
      </c>
      <c r="Q1457" s="5">
        <v>86127982</v>
      </c>
      <c r="S1457" t="s">
        <v>42</v>
      </c>
      <c r="T1457" t="s">
        <v>3509</v>
      </c>
      <c r="U1457" t="s">
        <v>18163</v>
      </c>
      <c r="V1457" t="s">
        <v>3510</v>
      </c>
    </row>
    <row r="1458" spans="1:22" ht="15" x14ac:dyDescent="0.35">
      <c r="A1458" s="5" t="s">
        <v>3535</v>
      </c>
      <c r="B1458" s="344" t="s">
        <v>6374</v>
      </c>
      <c r="C1458" s="5" t="s">
        <v>3536</v>
      </c>
      <c r="D1458" s="5" t="s">
        <v>3446</v>
      </c>
      <c r="E1458" s="5" t="s">
        <v>8</v>
      </c>
      <c r="F1458" s="5" t="s">
        <v>74</v>
      </c>
      <c r="G1458" s="5" t="s">
        <v>10</v>
      </c>
      <c r="H1458" s="5" t="s">
        <v>11</v>
      </c>
      <c r="I1458" s="360" t="s">
        <v>8007</v>
      </c>
      <c r="K1458" s="5" t="s">
        <v>224</v>
      </c>
      <c r="L1458" s="5" t="s">
        <v>3446</v>
      </c>
      <c r="M1458" s="5" t="s">
        <v>1178</v>
      </c>
      <c r="N1458" s="5" t="s">
        <v>1178</v>
      </c>
      <c r="O1458" s="5" t="s">
        <v>15255</v>
      </c>
      <c r="P1458" s="5" t="s">
        <v>3537</v>
      </c>
      <c r="Q1458" s="5">
        <v>25381912</v>
      </c>
      <c r="R1458" s="5">
        <v>25381473</v>
      </c>
      <c r="S1458" t="s">
        <v>42</v>
      </c>
      <c r="T1458" t="s">
        <v>3377</v>
      </c>
      <c r="U1458" t="s">
        <v>18164</v>
      </c>
      <c r="V1458" t="s">
        <v>3536</v>
      </c>
    </row>
    <row r="1459" spans="1:22" ht="15" x14ac:dyDescent="0.35">
      <c r="A1459" s="5" t="s">
        <v>3466</v>
      </c>
      <c r="B1459" s="344" t="s">
        <v>1371</v>
      </c>
      <c r="C1459" s="5" t="s">
        <v>8233</v>
      </c>
      <c r="D1459" s="5" t="s">
        <v>3446</v>
      </c>
      <c r="E1459" s="5" t="s">
        <v>6</v>
      </c>
      <c r="F1459" s="5" t="s">
        <v>74</v>
      </c>
      <c r="G1459" s="5" t="s">
        <v>9</v>
      </c>
      <c r="H1459" s="5" t="s">
        <v>8</v>
      </c>
      <c r="I1459" s="360" t="s">
        <v>8001</v>
      </c>
      <c r="K1459" s="5" t="s">
        <v>224</v>
      </c>
      <c r="L1459" s="5" t="s">
        <v>14429</v>
      </c>
      <c r="M1459" s="5" t="s">
        <v>11329</v>
      </c>
      <c r="N1459" s="5" t="s">
        <v>11329</v>
      </c>
      <c r="O1459" s="5" t="s">
        <v>15255</v>
      </c>
      <c r="P1459" s="5" t="s">
        <v>8714</v>
      </c>
      <c r="Q1459" s="5">
        <v>25312456</v>
      </c>
      <c r="S1459" t="s">
        <v>42</v>
      </c>
      <c r="T1459" t="s">
        <v>6658</v>
      </c>
      <c r="U1459" t="s">
        <v>18165</v>
      </c>
      <c r="V1459" t="s">
        <v>8233</v>
      </c>
    </row>
    <row r="1460" spans="1:22" ht="15" x14ac:dyDescent="0.35">
      <c r="A1460" s="5" t="s">
        <v>3572</v>
      </c>
      <c r="B1460" s="344" t="s">
        <v>3546</v>
      </c>
      <c r="C1460" s="5" t="s">
        <v>3527</v>
      </c>
      <c r="D1460" s="5" t="s">
        <v>3446</v>
      </c>
      <c r="E1460" s="5" t="s">
        <v>14</v>
      </c>
      <c r="F1460" s="5" t="s">
        <v>74</v>
      </c>
      <c r="G1460" s="5" t="s">
        <v>10</v>
      </c>
      <c r="H1460" s="5" t="s">
        <v>8</v>
      </c>
      <c r="I1460" s="360" t="s">
        <v>8004</v>
      </c>
      <c r="K1460" s="5" t="s">
        <v>224</v>
      </c>
      <c r="L1460" s="5" t="s">
        <v>3446</v>
      </c>
      <c r="M1460" s="5" t="s">
        <v>3527</v>
      </c>
      <c r="N1460" s="5" t="s">
        <v>3527</v>
      </c>
      <c r="O1460" s="5" t="s">
        <v>15255</v>
      </c>
      <c r="P1460" s="5" t="s">
        <v>15756</v>
      </c>
      <c r="Q1460" s="5">
        <v>25590384</v>
      </c>
      <c r="S1460" t="s">
        <v>42</v>
      </c>
      <c r="T1460" t="s">
        <v>3571</v>
      </c>
      <c r="U1460" t="s">
        <v>18166</v>
      </c>
      <c r="V1460" t="s">
        <v>3527</v>
      </c>
    </row>
    <row r="1461" spans="1:22" ht="15" x14ac:dyDescent="0.35">
      <c r="A1461" s="5" t="s">
        <v>3593</v>
      </c>
      <c r="B1461" s="344" t="s">
        <v>1740</v>
      </c>
      <c r="C1461" s="5" t="s">
        <v>3587</v>
      </c>
      <c r="D1461" s="5" t="s">
        <v>3446</v>
      </c>
      <c r="E1461" s="5" t="s">
        <v>10</v>
      </c>
      <c r="F1461" s="5" t="s">
        <v>74</v>
      </c>
      <c r="G1461" s="5" t="s">
        <v>10</v>
      </c>
      <c r="H1461" s="5" t="s">
        <v>14</v>
      </c>
      <c r="I1461" s="360" t="s">
        <v>8009</v>
      </c>
      <c r="K1461" s="5" t="s">
        <v>224</v>
      </c>
      <c r="L1461" s="5" t="s">
        <v>3446</v>
      </c>
      <c r="M1461" s="5" t="s">
        <v>3587</v>
      </c>
      <c r="N1461" s="5" t="s">
        <v>11550</v>
      </c>
      <c r="O1461" s="5" t="s">
        <v>15255</v>
      </c>
      <c r="P1461" s="5" t="s">
        <v>3588</v>
      </c>
      <c r="Q1461" s="5">
        <v>25548160</v>
      </c>
      <c r="R1461" s="5">
        <v>83356346</v>
      </c>
      <c r="S1461" t="s">
        <v>42</v>
      </c>
      <c r="T1461" t="s">
        <v>3592</v>
      </c>
      <c r="U1461" t="s">
        <v>18167</v>
      </c>
      <c r="V1461" t="s">
        <v>3587</v>
      </c>
    </row>
    <row r="1462" spans="1:22" ht="15" x14ac:dyDescent="0.35">
      <c r="A1462" s="5" t="s">
        <v>8599</v>
      </c>
      <c r="B1462" s="344" t="s">
        <v>8600</v>
      </c>
      <c r="C1462" s="5" t="s">
        <v>8601</v>
      </c>
      <c r="D1462" s="5" t="s">
        <v>3446</v>
      </c>
      <c r="E1462" s="5" t="s">
        <v>10</v>
      </c>
      <c r="F1462" s="5" t="s">
        <v>74</v>
      </c>
      <c r="G1462" s="5" t="s">
        <v>10</v>
      </c>
      <c r="H1462" s="5" t="s">
        <v>21</v>
      </c>
      <c r="I1462" s="360" t="s">
        <v>8013</v>
      </c>
      <c r="K1462" s="5" t="s">
        <v>224</v>
      </c>
      <c r="L1462" s="5" t="s">
        <v>3446</v>
      </c>
      <c r="M1462" s="5" t="s">
        <v>12217</v>
      </c>
      <c r="N1462" s="5" t="s">
        <v>8601</v>
      </c>
      <c r="O1462" s="5" t="s">
        <v>15255</v>
      </c>
      <c r="P1462" s="5" t="s">
        <v>8602</v>
      </c>
      <c r="Q1462" s="5">
        <v>25141113</v>
      </c>
      <c r="S1462" t="s">
        <v>42</v>
      </c>
      <c r="T1462" t="s">
        <v>3597</v>
      </c>
      <c r="U1462" t="s">
        <v>18168</v>
      </c>
      <c r="V1462" t="s">
        <v>8601</v>
      </c>
    </row>
    <row r="1463" spans="1:22" ht="15" x14ac:dyDescent="0.35">
      <c r="A1463" s="5" t="s">
        <v>3467</v>
      </c>
      <c r="B1463" s="344" t="s">
        <v>3468</v>
      </c>
      <c r="C1463" s="5" t="s">
        <v>61</v>
      </c>
      <c r="D1463" s="5" t="s">
        <v>3446</v>
      </c>
      <c r="E1463" s="5" t="s">
        <v>6</v>
      </c>
      <c r="F1463" s="5" t="s">
        <v>74</v>
      </c>
      <c r="G1463" s="5" t="s">
        <v>9</v>
      </c>
      <c r="H1463" s="5" t="s">
        <v>7</v>
      </c>
      <c r="I1463" s="360" t="s">
        <v>8000</v>
      </c>
      <c r="K1463" s="5" t="s">
        <v>224</v>
      </c>
      <c r="L1463" s="5" t="s">
        <v>14429</v>
      </c>
      <c r="M1463" s="5" t="s">
        <v>11610</v>
      </c>
      <c r="N1463" s="5" t="s">
        <v>61</v>
      </c>
      <c r="O1463" s="5" t="s">
        <v>15255</v>
      </c>
      <c r="P1463" s="5" t="s">
        <v>12317</v>
      </c>
      <c r="S1463" t="s">
        <v>42</v>
      </c>
      <c r="T1463" t="s">
        <v>452</v>
      </c>
      <c r="U1463" t="s">
        <v>18169</v>
      </c>
      <c r="V1463" t="s">
        <v>61</v>
      </c>
    </row>
    <row r="1464" spans="1:22" ht="15" x14ac:dyDescent="0.35">
      <c r="A1464" s="5" t="s">
        <v>3552</v>
      </c>
      <c r="B1464" s="344" t="s">
        <v>3051</v>
      </c>
      <c r="C1464" s="5" t="s">
        <v>1908</v>
      </c>
      <c r="D1464" s="5" t="s">
        <v>3446</v>
      </c>
      <c r="E1464" s="5" t="s">
        <v>9</v>
      </c>
      <c r="F1464" s="5" t="s">
        <v>74</v>
      </c>
      <c r="G1464" s="5" t="s">
        <v>10</v>
      </c>
      <c r="H1464" s="5" t="s">
        <v>9</v>
      </c>
      <c r="I1464" s="360" t="s">
        <v>8005</v>
      </c>
      <c r="K1464" s="5" t="s">
        <v>224</v>
      </c>
      <c r="L1464" s="5" t="s">
        <v>3446</v>
      </c>
      <c r="M1464" s="5" t="s">
        <v>217</v>
      </c>
      <c r="N1464" s="5" t="s">
        <v>231</v>
      </c>
      <c r="O1464" s="5" t="s">
        <v>15255</v>
      </c>
      <c r="P1464" s="5" t="s">
        <v>13094</v>
      </c>
      <c r="Q1464" s="5">
        <v>25565798</v>
      </c>
      <c r="R1464" s="5">
        <v>89971567</v>
      </c>
      <c r="S1464" t="s">
        <v>42</v>
      </c>
      <c r="T1464" t="s">
        <v>2808</v>
      </c>
      <c r="U1464" t="s">
        <v>18170</v>
      </c>
      <c r="V1464" t="s">
        <v>1908</v>
      </c>
    </row>
    <row r="1465" spans="1:22" ht="15" x14ac:dyDescent="0.35">
      <c r="A1465" s="5" t="s">
        <v>8594</v>
      </c>
      <c r="B1465" s="344" t="s">
        <v>8595</v>
      </c>
      <c r="C1465" s="5" t="s">
        <v>8596</v>
      </c>
      <c r="D1465" s="5" t="s">
        <v>3446</v>
      </c>
      <c r="E1465" s="5" t="s">
        <v>8</v>
      </c>
      <c r="F1465" s="5" t="s">
        <v>74</v>
      </c>
      <c r="G1465" s="5" t="s">
        <v>10</v>
      </c>
      <c r="H1465" s="5" t="s">
        <v>11</v>
      </c>
      <c r="I1465" s="360" t="s">
        <v>8007</v>
      </c>
      <c r="K1465" s="5" t="s">
        <v>224</v>
      </c>
      <c r="L1465" s="5" t="s">
        <v>3446</v>
      </c>
      <c r="M1465" s="5" t="s">
        <v>1178</v>
      </c>
      <c r="N1465" s="5" t="s">
        <v>153</v>
      </c>
      <c r="O1465" s="5" t="s">
        <v>15255</v>
      </c>
      <c r="P1465" s="5" t="s">
        <v>13095</v>
      </c>
      <c r="Q1465" s="5">
        <v>25381303</v>
      </c>
      <c r="S1465" t="s">
        <v>42</v>
      </c>
      <c r="T1465" t="s">
        <v>3410</v>
      </c>
      <c r="U1465" t="s">
        <v>18171</v>
      </c>
      <c r="V1465" t="s">
        <v>8596</v>
      </c>
    </row>
    <row r="1466" spans="1:22" ht="15" x14ac:dyDescent="0.35">
      <c r="A1466" s="5" t="s">
        <v>3606</v>
      </c>
      <c r="B1466" s="344" t="s">
        <v>3607</v>
      </c>
      <c r="C1466" s="5" t="s">
        <v>2805</v>
      </c>
      <c r="D1466" s="5" t="s">
        <v>3446</v>
      </c>
      <c r="E1466" s="5" t="s">
        <v>10</v>
      </c>
      <c r="F1466" s="5" t="s">
        <v>74</v>
      </c>
      <c r="G1466" s="5" t="s">
        <v>10</v>
      </c>
      <c r="H1466" s="5" t="s">
        <v>12</v>
      </c>
      <c r="I1466" s="360" t="s">
        <v>8008</v>
      </c>
      <c r="K1466" s="5" t="s">
        <v>224</v>
      </c>
      <c r="L1466" s="5" t="s">
        <v>3446</v>
      </c>
      <c r="M1466" s="5" t="s">
        <v>11713</v>
      </c>
      <c r="N1466" s="5" t="s">
        <v>2805</v>
      </c>
      <c r="O1466" s="5" t="s">
        <v>15255</v>
      </c>
      <c r="P1466" s="5" t="s">
        <v>16136</v>
      </c>
      <c r="Q1466" s="5">
        <v>25311976</v>
      </c>
      <c r="S1466" t="s">
        <v>42</v>
      </c>
      <c r="T1466" t="s">
        <v>3605</v>
      </c>
      <c r="U1466" t="s">
        <v>18172</v>
      </c>
      <c r="V1466" t="s">
        <v>2805</v>
      </c>
    </row>
    <row r="1467" spans="1:22" ht="15" x14ac:dyDescent="0.35">
      <c r="A1467" s="5" t="s">
        <v>3503</v>
      </c>
      <c r="B1467" s="344" t="s">
        <v>3505</v>
      </c>
      <c r="C1467" s="5" t="s">
        <v>3504</v>
      </c>
      <c r="D1467" s="5" t="s">
        <v>3446</v>
      </c>
      <c r="E1467" s="5" t="s">
        <v>7</v>
      </c>
      <c r="F1467" s="5" t="s">
        <v>74</v>
      </c>
      <c r="G1467" s="5" t="s">
        <v>10</v>
      </c>
      <c r="H1467" s="5" t="s">
        <v>6</v>
      </c>
      <c r="I1467" s="360" t="s">
        <v>8002</v>
      </c>
      <c r="K1467" s="5" t="s">
        <v>224</v>
      </c>
      <c r="L1467" s="5" t="s">
        <v>3446</v>
      </c>
      <c r="M1467" s="5" t="s">
        <v>3446</v>
      </c>
      <c r="N1467" s="5" t="s">
        <v>428</v>
      </c>
      <c r="O1467" s="5" t="s">
        <v>15255</v>
      </c>
      <c r="P1467" s="5" t="s">
        <v>9432</v>
      </c>
      <c r="Q1467" s="5">
        <v>22252053</v>
      </c>
      <c r="S1467" t="s">
        <v>42</v>
      </c>
      <c r="T1467" t="s">
        <v>7277</v>
      </c>
      <c r="U1467" t="s">
        <v>18173</v>
      </c>
      <c r="V1467" t="s">
        <v>3504</v>
      </c>
    </row>
    <row r="1468" spans="1:22" ht="15" x14ac:dyDescent="0.35">
      <c r="A1468" s="5" t="s">
        <v>3498</v>
      </c>
      <c r="B1468" s="344" t="s">
        <v>3499</v>
      </c>
      <c r="C1468" s="5" t="s">
        <v>464</v>
      </c>
      <c r="D1468" s="5" t="s">
        <v>3446</v>
      </c>
      <c r="E1468" s="5" t="s">
        <v>7</v>
      </c>
      <c r="F1468" s="5" t="s">
        <v>74</v>
      </c>
      <c r="G1468" s="5" t="s">
        <v>10</v>
      </c>
      <c r="H1468" s="5" t="s">
        <v>6</v>
      </c>
      <c r="I1468" s="360" t="s">
        <v>8002</v>
      </c>
      <c r="K1468" s="5" t="s">
        <v>224</v>
      </c>
      <c r="L1468" s="5" t="s">
        <v>3446</v>
      </c>
      <c r="M1468" s="5" t="s">
        <v>3446</v>
      </c>
      <c r="N1468" s="5" t="s">
        <v>464</v>
      </c>
      <c r="O1468" s="5" t="s">
        <v>15255</v>
      </c>
      <c r="P1468" s="5" t="s">
        <v>9429</v>
      </c>
      <c r="Q1468" s="5">
        <v>25569842</v>
      </c>
      <c r="S1468" t="s">
        <v>42</v>
      </c>
      <c r="T1468" t="s">
        <v>1245</v>
      </c>
      <c r="U1468" t="s">
        <v>18174</v>
      </c>
      <c r="V1468" t="s">
        <v>464</v>
      </c>
    </row>
    <row r="1469" spans="1:22" ht="15" x14ac:dyDescent="0.35">
      <c r="A1469" s="5" t="s">
        <v>11415</v>
      </c>
      <c r="B1469" s="344" t="s">
        <v>9668</v>
      </c>
      <c r="C1469" s="5" t="s">
        <v>845</v>
      </c>
      <c r="D1469" s="5" t="s">
        <v>3446</v>
      </c>
      <c r="E1469" s="5" t="s">
        <v>10</v>
      </c>
      <c r="F1469" s="5" t="s">
        <v>74</v>
      </c>
      <c r="G1469" s="5" t="s">
        <v>10</v>
      </c>
      <c r="H1469" s="5" t="s">
        <v>14</v>
      </c>
      <c r="I1469" s="360" t="s">
        <v>8009</v>
      </c>
      <c r="K1469" s="5" t="s">
        <v>224</v>
      </c>
      <c r="L1469" s="5" t="s">
        <v>3446</v>
      </c>
      <c r="M1469" s="5" t="s">
        <v>3587</v>
      </c>
      <c r="N1469" s="5" t="s">
        <v>845</v>
      </c>
      <c r="O1469" s="5" t="s">
        <v>15255</v>
      </c>
      <c r="P1469" s="5" t="s">
        <v>12324</v>
      </c>
      <c r="Q1469" s="5">
        <v>89906948</v>
      </c>
      <c r="S1469" t="s">
        <v>42</v>
      </c>
      <c r="T1469" t="s">
        <v>3608</v>
      </c>
      <c r="U1469" t="s">
        <v>18175</v>
      </c>
      <c r="V1469" t="s">
        <v>845</v>
      </c>
    </row>
    <row r="1470" spans="1:22" ht="15" x14ac:dyDescent="0.35">
      <c r="A1470" s="5" t="s">
        <v>3556</v>
      </c>
      <c r="B1470" s="344" t="s">
        <v>3558</v>
      </c>
      <c r="C1470" s="5" t="s">
        <v>146</v>
      </c>
      <c r="D1470" s="5" t="s">
        <v>3446</v>
      </c>
      <c r="E1470" s="5" t="s">
        <v>14</v>
      </c>
      <c r="F1470" s="5" t="s">
        <v>74</v>
      </c>
      <c r="G1470" s="5" t="s">
        <v>10</v>
      </c>
      <c r="H1470" s="5" t="s">
        <v>10</v>
      </c>
      <c r="I1470" s="360" t="s">
        <v>8006</v>
      </c>
      <c r="K1470" s="5" t="s">
        <v>224</v>
      </c>
      <c r="L1470" s="5" t="s">
        <v>3446</v>
      </c>
      <c r="M1470" s="5" t="s">
        <v>509</v>
      </c>
      <c r="N1470" s="5" t="s">
        <v>146</v>
      </c>
      <c r="O1470" s="5" t="s">
        <v>15255</v>
      </c>
      <c r="P1470" s="5" t="s">
        <v>3557</v>
      </c>
      <c r="Q1470" s="5">
        <v>89913432</v>
      </c>
      <c r="S1470" t="s">
        <v>42</v>
      </c>
      <c r="T1470" t="s">
        <v>1012</v>
      </c>
      <c r="U1470" t="s">
        <v>18176</v>
      </c>
      <c r="V1470" t="s">
        <v>146</v>
      </c>
    </row>
    <row r="1471" spans="1:22" ht="15" x14ac:dyDescent="0.35">
      <c r="A1471" s="5" t="s">
        <v>10471</v>
      </c>
      <c r="B1471" s="344" t="s">
        <v>9656</v>
      </c>
      <c r="C1471" s="5" t="s">
        <v>10472</v>
      </c>
      <c r="D1471" s="5" t="s">
        <v>3446</v>
      </c>
      <c r="E1471" s="5" t="s">
        <v>10</v>
      </c>
      <c r="F1471" s="5" t="s">
        <v>74</v>
      </c>
      <c r="G1471" s="5" t="s">
        <v>10</v>
      </c>
      <c r="H1471" s="5" t="s">
        <v>7</v>
      </c>
      <c r="I1471" s="360" t="s">
        <v>8003</v>
      </c>
      <c r="K1471" s="5" t="s">
        <v>224</v>
      </c>
      <c r="L1471" s="5" t="s">
        <v>3446</v>
      </c>
      <c r="M1471" s="5" t="s">
        <v>1495</v>
      </c>
      <c r="N1471" s="5" t="s">
        <v>10472</v>
      </c>
      <c r="O1471" s="5" t="s">
        <v>15255</v>
      </c>
      <c r="P1471" s="5" t="s">
        <v>10878</v>
      </c>
      <c r="Q1471" s="5">
        <v>85560555</v>
      </c>
      <c r="S1471" t="s">
        <v>42</v>
      </c>
      <c r="T1471" t="s">
        <v>2473</v>
      </c>
      <c r="U1471" t="s">
        <v>18177</v>
      </c>
      <c r="V1471" t="s">
        <v>10472</v>
      </c>
    </row>
    <row r="1472" spans="1:22" ht="15" x14ac:dyDescent="0.35">
      <c r="A1472" s="5" t="s">
        <v>3577</v>
      </c>
      <c r="B1472" s="344" t="s">
        <v>3545</v>
      </c>
      <c r="C1472" s="5" t="s">
        <v>217</v>
      </c>
      <c r="D1472" s="5" t="s">
        <v>3446</v>
      </c>
      <c r="E1472" s="5" t="s">
        <v>9</v>
      </c>
      <c r="F1472" s="5" t="s">
        <v>74</v>
      </c>
      <c r="G1472" s="5" t="s">
        <v>10</v>
      </c>
      <c r="H1472" s="5" t="s">
        <v>9</v>
      </c>
      <c r="I1472" s="360" t="s">
        <v>8005</v>
      </c>
      <c r="K1472" s="5" t="s">
        <v>224</v>
      </c>
      <c r="L1472" s="5" t="s">
        <v>3446</v>
      </c>
      <c r="M1472" s="5" t="s">
        <v>217</v>
      </c>
      <c r="N1472" s="5" t="s">
        <v>217</v>
      </c>
      <c r="O1472" s="5" t="s">
        <v>15255</v>
      </c>
      <c r="P1472" s="5" t="s">
        <v>6554</v>
      </c>
      <c r="Q1472" s="5">
        <v>25388601</v>
      </c>
      <c r="R1472" s="5">
        <v>88491179</v>
      </c>
      <c r="S1472" t="s">
        <v>42</v>
      </c>
      <c r="T1472" t="s">
        <v>2146</v>
      </c>
      <c r="U1472" t="s">
        <v>18178</v>
      </c>
      <c r="V1472" t="s">
        <v>217</v>
      </c>
    </row>
    <row r="1473" spans="1:22" ht="15" x14ac:dyDescent="0.35">
      <c r="A1473" s="5" t="s">
        <v>5989</v>
      </c>
      <c r="B1473" s="344" t="s">
        <v>6450</v>
      </c>
      <c r="C1473" s="5" t="s">
        <v>5990</v>
      </c>
      <c r="D1473" s="5" t="s">
        <v>3446</v>
      </c>
      <c r="E1473" s="5" t="s">
        <v>11</v>
      </c>
      <c r="F1473" s="5" t="s">
        <v>74</v>
      </c>
      <c r="G1473" s="5" t="s">
        <v>10</v>
      </c>
      <c r="H1473" s="5" t="s">
        <v>21</v>
      </c>
      <c r="I1473" s="360" t="s">
        <v>8013</v>
      </c>
      <c r="K1473" s="5" t="s">
        <v>224</v>
      </c>
      <c r="L1473" s="5" t="s">
        <v>3446</v>
      </c>
      <c r="M1473" s="5" t="s">
        <v>12217</v>
      </c>
      <c r="N1473" s="5" t="s">
        <v>5990</v>
      </c>
      <c r="O1473" s="5" t="s">
        <v>15255</v>
      </c>
      <c r="P1473" s="5" t="s">
        <v>16160</v>
      </c>
      <c r="Q1473" s="5">
        <v>87702931</v>
      </c>
      <c r="S1473" t="s">
        <v>42</v>
      </c>
      <c r="T1473" t="s">
        <v>7432</v>
      </c>
      <c r="U1473" t="s">
        <v>18179</v>
      </c>
      <c r="V1473" t="s">
        <v>5990</v>
      </c>
    </row>
    <row r="1474" spans="1:22" ht="15" x14ac:dyDescent="0.35">
      <c r="A1474" s="5" t="s">
        <v>3553</v>
      </c>
      <c r="B1474" s="344" t="s">
        <v>848</v>
      </c>
      <c r="C1474" s="5" t="s">
        <v>509</v>
      </c>
      <c r="D1474" s="5" t="s">
        <v>3446</v>
      </c>
      <c r="E1474" s="5" t="s">
        <v>14</v>
      </c>
      <c r="F1474" s="5" t="s">
        <v>74</v>
      </c>
      <c r="G1474" s="5" t="s">
        <v>10</v>
      </c>
      <c r="H1474" s="5" t="s">
        <v>10</v>
      </c>
      <c r="I1474" s="360" t="s">
        <v>8006</v>
      </c>
      <c r="K1474" s="5" t="s">
        <v>224</v>
      </c>
      <c r="L1474" s="5" t="s">
        <v>3446</v>
      </c>
      <c r="M1474" s="5" t="s">
        <v>509</v>
      </c>
      <c r="N1474" s="5" t="s">
        <v>509</v>
      </c>
      <c r="O1474" s="5" t="s">
        <v>15255</v>
      </c>
      <c r="P1474" s="5" t="s">
        <v>3554</v>
      </c>
      <c r="Q1474" s="5">
        <v>25590110</v>
      </c>
      <c r="S1474" t="s">
        <v>42</v>
      </c>
      <c r="T1474" t="s">
        <v>3062</v>
      </c>
      <c r="U1474" t="s">
        <v>18180</v>
      </c>
      <c r="V1474" t="s">
        <v>509</v>
      </c>
    </row>
    <row r="1475" spans="1:22" ht="15" x14ac:dyDescent="0.35">
      <c r="A1475" s="5" t="s">
        <v>3555</v>
      </c>
      <c r="B1475" s="344" t="s">
        <v>852</v>
      </c>
      <c r="C1475" s="5" t="s">
        <v>1109</v>
      </c>
      <c r="D1475" s="5" t="s">
        <v>3446</v>
      </c>
      <c r="E1475" s="5" t="s">
        <v>9</v>
      </c>
      <c r="F1475" s="5" t="s">
        <v>74</v>
      </c>
      <c r="G1475" s="5" t="s">
        <v>10</v>
      </c>
      <c r="H1475" s="5" t="s">
        <v>15</v>
      </c>
      <c r="I1475" s="360" t="s">
        <v>8010</v>
      </c>
      <c r="K1475" s="5" t="s">
        <v>224</v>
      </c>
      <c r="L1475" s="5" t="s">
        <v>3446</v>
      </c>
      <c r="M1475" s="5" t="s">
        <v>1109</v>
      </c>
      <c r="N1475" s="5" t="s">
        <v>1109</v>
      </c>
      <c r="O1475" s="5" t="s">
        <v>15255</v>
      </c>
      <c r="P1475" s="5" t="s">
        <v>6666</v>
      </c>
      <c r="Q1475" s="5">
        <v>25574010</v>
      </c>
      <c r="S1475" t="s">
        <v>42</v>
      </c>
      <c r="T1475" t="s">
        <v>700</v>
      </c>
      <c r="U1475" t="s">
        <v>18181</v>
      </c>
      <c r="V1475" t="s">
        <v>1109</v>
      </c>
    </row>
    <row r="1476" spans="1:22" ht="15" x14ac:dyDescent="0.35">
      <c r="A1476" s="5" t="s">
        <v>3563</v>
      </c>
      <c r="B1476" s="344" t="s">
        <v>6439</v>
      </c>
      <c r="C1476" s="5" t="s">
        <v>3564</v>
      </c>
      <c r="D1476" s="5" t="s">
        <v>3446</v>
      </c>
      <c r="E1476" s="5" t="s">
        <v>9</v>
      </c>
      <c r="F1476" s="5" t="s">
        <v>74</v>
      </c>
      <c r="G1476" s="5" t="s">
        <v>10</v>
      </c>
      <c r="H1476" s="5" t="s">
        <v>9</v>
      </c>
      <c r="I1476" s="360" t="s">
        <v>8005</v>
      </c>
      <c r="K1476" s="5" t="s">
        <v>224</v>
      </c>
      <c r="L1476" s="5" t="s">
        <v>3446</v>
      </c>
      <c r="M1476" s="5" t="s">
        <v>217</v>
      </c>
      <c r="N1476" s="5" t="s">
        <v>3564</v>
      </c>
      <c r="O1476" s="5" t="s">
        <v>15255</v>
      </c>
      <c r="P1476" s="5" t="s">
        <v>14795</v>
      </c>
      <c r="Q1476" s="5">
        <v>22005199</v>
      </c>
      <c r="S1476" t="s">
        <v>42</v>
      </c>
      <c r="T1476" t="s">
        <v>529</v>
      </c>
      <c r="U1476" t="s">
        <v>18182</v>
      </c>
      <c r="V1476" t="s">
        <v>3564</v>
      </c>
    </row>
    <row r="1477" spans="1:22" ht="15" x14ac:dyDescent="0.35">
      <c r="A1477" s="5" t="s">
        <v>3457</v>
      </c>
      <c r="B1477" s="344" t="s">
        <v>1376</v>
      </c>
      <c r="C1477" s="5" t="s">
        <v>3458</v>
      </c>
      <c r="D1477" s="5" t="s">
        <v>3446</v>
      </c>
      <c r="E1477" s="5" t="s">
        <v>6</v>
      </c>
      <c r="F1477" s="5" t="s">
        <v>74</v>
      </c>
      <c r="G1477" s="5" t="s">
        <v>9</v>
      </c>
      <c r="H1477" s="5" t="s">
        <v>7</v>
      </c>
      <c r="I1477" s="360" t="s">
        <v>8000</v>
      </c>
      <c r="K1477" s="5" t="s">
        <v>224</v>
      </c>
      <c r="L1477" s="5" t="s">
        <v>14429</v>
      </c>
      <c r="M1477" s="5" t="s">
        <v>11610</v>
      </c>
      <c r="N1477" s="5" t="s">
        <v>11610</v>
      </c>
      <c r="O1477" s="5" t="s">
        <v>15255</v>
      </c>
      <c r="P1477" s="5" t="s">
        <v>8447</v>
      </c>
      <c r="Q1477" s="5">
        <v>25350113</v>
      </c>
      <c r="R1477" s="5">
        <v>83441691</v>
      </c>
      <c r="S1477" t="s">
        <v>42</v>
      </c>
      <c r="T1477" t="s">
        <v>1930</v>
      </c>
      <c r="U1477" t="s">
        <v>18183</v>
      </c>
      <c r="V1477" t="s">
        <v>3458</v>
      </c>
    </row>
    <row r="1478" spans="1:22" ht="15" x14ac:dyDescent="0.35">
      <c r="A1478" s="5" t="s">
        <v>3613</v>
      </c>
      <c r="B1478" s="344" t="s">
        <v>2199</v>
      </c>
      <c r="C1478" s="5" t="s">
        <v>483</v>
      </c>
      <c r="D1478" s="5" t="s">
        <v>3446</v>
      </c>
      <c r="E1478" s="5" t="s">
        <v>10</v>
      </c>
      <c r="F1478" s="5" t="s">
        <v>74</v>
      </c>
      <c r="G1478" s="5" t="s">
        <v>10</v>
      </c>
      <c r="H1478" s="5" t="s">
        <v>12</v>
      </c>
      <c r="I1478" s="360" t="s">
        <v>8008</v>
      </c>
      <c r="K1478" s="5" t="s">
        <v>224</v>
      </c>
      <c r="L1478" s="5" t="s">
        <v>3446</v>
      </c>
      <c r="M1478" s="5" t="s">
        <v>11713</v>
      </c>
      <c r="N1478" s="5" t="s">
        <v>11713</v>
      </c>
      <c r="O1478" s="5" t="s">
        <v>15255</v>
      </c>
      <c r="P1478" s="5" t="s">
        <v>8593</v>
      </c>
      <c r="Q1478" s="5">
        <v>25313029</v>
      </c>
      <c r="S1478" t="s">
        <v>42</v>
      </c>
      <c r="T1478" t="s">
        <v>6912</v>
      </c>
      <c r="U1478" t="s">
        <v>18184</v>
      </c>
      <c r="V1478" t="s">
        <v>483</v>
      </c>
    </row>
    <row r="1479" spans="1:22" ht="15" x14ac:dyDescent="0.35">
      <c r="A1479" s="5" t="s">
        <v>3569</v>
      </c>
      <c r="B1479" s="344" t="s">
        <v>3049</v>
      </c>
      <c r="C1479" s="5" t="s">
        <v>3570</v>
      </c>
      <c r="D1479" s="5" t="s">
        <v>3446</v>
      </c>
      <c r="E1479" s="5" t="s">
        <v>9</v>
      </c>
      <c r="F1479" s="5" t="s">
        <v>74</v>
      </c>
      <c r="G1479" s="5" t="s">
        <v>10</v>
      </c>
      <c r="H1479" s="5" t="s">
        <v>15</v>
      </c>
      <c r="I1479" s="360" t="s">
        <v>8010</v>
      </c>
      <c r="K1479" s="5" t="s">
        <v>224</v>
      </c>
      <c r="L1479" s="5" t="s">
        <v>3446</v>
      </c>
      <c r="M1479" s="5" t="s">
        <v>1109</v>
      </c>
      <c r="N1479" s="5" t="s">
        <v>3570</v>
      </c>
      <c r="O1479" s="5" t="s">
        <v>15255</v>
      </c>
      <c r="P1479" s="5" t="s">
        <v>10033</v>
      </c>
      <c r="Q1479" s="5">
        <v>25568586</v>
      </c>
      <c r="R1479" s="5">
        <v>83937641</v>
      </c>
      <c r="S1479" t="s">
        <v>42</v>
      </c>
      <c r="T1479" t="s">
        <v>456</v>
      </c>
      <c r="U1479" t="s">
        <v>18185</v>
      </c>
      <c r="V1479" t="s">
        <v>3570</v>
      </c>
    </row>
    <row r="1480" spans="1:22" ht="15" x14ac:dyDescent="0.35">
      <c r="A1480" s="5" t="s">
        <v>3462</v>
      </c>
      <c r="B1480" s="344" t="s">
        <v>1379</v>
      </c>
      <c r="C1480" s="5" t="s">
        <v>7601</v>
      </c>
      <c r="D1480" s="5" t="s">
        <v>3446</v>
      </c>
      <c r="E1480" s="5" t="s">
        <v>6</v>
      </c>
      <c r="F1480" s="5" t="s">
        <v>74</v>
      </c>
      <c r="G1480" s="5" t="s">
        <v>9</v>
      </c>
      <c r="H1480" s="362" t="s">
        <v>9</v>
      </c>
      <c r="I1480" s="360" t="s">
        <v>15222</v>
      </c>
      <c r="K1480" s="5" t="s">
        <v>224</v>
      </c>
      <c r="L1480" s="5" t="s">
        <v>14429</v>
      </c>
      <c r="M1480" s="219" t="s">
        <v>3463</v>
      </c>
      <c r="N1480" s="5" t="s">
        <v>3463</v>
      </c>
      <c r="O1480" s="5" t="s">
        <v>15255</v>
      </c>
      <c r="P1480" s="5" t="s">
        <v>13096</v>
      </c>
      <c r="Q1480" s="5">
        <v>25322294</v>
      </c>
      <c r="R1480" s="5">
        <v>83138274</v>
      </c>
      <c r="S1480" t="s">
        <v>42</v>
      </c>
      <c r="T1480" t="s">
        <v>2284</v>
      </c>
      <c r="U1480" t="s">
        <v>18186</v>
      </c>
      <c r="V1480" t="s">
        <v>7601</v>
      </c>
    </row>
    <row r="1481" spans="1:22" ht="15" x14ac:dyDescent="0.35">
      <c r="A1481" s="5" t="s">
        <v>11398</v>
      </c>
      <c r="B1481" s="344" t="s">
        <v>11399</v>
      </c>
      <c r="C1481" s="5" t="s">
        <v>11400</v>
      </c>
      <c r="D1481" s="5" t="s">
        <v>3446</v>
      </c>
      <c r="E1481" s="5" t="s">
        <v>9</v>
      </c>
      <c r="F1481" s="5" t="s">
        <v>74</v>
      </c>
      <c r="G1481" s="5" t="s">
        <v>10</v>
      </c>
      <c r="H1481" s="5" t="s">
        <v>9</v>
      </c>
      <c r="I1481" s="360" t="s">
        <v>8005</v>
      </c>
      <c r="K1481" s="5" t="s">
        <v>224</v>
      </c>
      <c r="L1481" s="5" t="s">
        <v>3446</v>
      </c>
      <c r="M1481" s="5" t="s">
        <v>217</v>
      </c>
      <c r="N1481" s="5" t="s">
        <v>11881</v>
      </c>
      <c r="O1481" s="5" t="s">
        <v>15255</v>
      </c>
      <c r="P1481" s="5" t="s">
        <v>16336</v>
      </c>
      <c r="Q1481" s="5">
        <v>89433308</v>
      </c>
      <c r="S1481" t="s">
        <v>42</v>
      </c>
      <c r="T1481" t="s">
        <v>3548</v>
      </c>
      <c r="U1481" t="s">
        <v>18187</v>
      </c>
      <c r="V1481" t="s">
        <v>11400</v>
      </c>
    </row>
    <row r="1482" spans="1:22" ht="15" x14ac:dyDescent="0.35">
      <c r="A1482" s="5" t="s">
        <v>15399</v>
      </c>
      <c r="B1482" s="344" t="s">
        <v>15440</v>
      </c>
      <c r="C1482" s="5" t="s">
        <v>15470</v>
      </c>
      <c r="D1482" s="5" t="s">
        <v>3446</v>
      </c>
      <c r="E1482" s="5" t="s">
        <v>10</v>
      </c>
      <c r="F1482" s="5" t="s">
        <v>74</v>
      </c>
      <c r="G1482" s="5" t="s">
        <v>10</v>
      </c>
      <c r="H1482" s="5" t="s">
        <v>12</v>
      </c>
      <c r="I1482" s="360" t="s">
        <v>8008</v>
      </c>
      <c r="K1482" s="5" t="s">
        <v>224</v>
      </c>
      <c r="L1482" s="5" t="s">
        <v>3446</v>
      </c>
      <c r="M1482" s="5" t="s">
        <v>11713</v>
      </c>
      <c r="N1482" s="5" t="s">
        <v>15470</v>
      </c>
      <c r="O1482" s="5" t="s">
        <v>15255</v>
      </c>
      <c r="P1482" s="5" t="s">
        <v>16295</v>
      </c>
      <c r="Q1482" s="5">
        <v>85626516</v>
      </c>
      <c r="R1482" s="5">
        <v>22065814</v>
      </c>
      <c r="S1482" t="s">
        <v>42</v>
      </c>
      <c r="T1482" t="s">
        <v>924</v>
      </c>
      <c r="U1482" t="s">
        <v>18188</v>
      </c>
      <c r="V1482" t="s">
        <v>15470</v>
      </c>
    </row>
    <row r="1483" spans="1:22" ht="15" x14ac:dyDescent="0.35">
      <c r="A1483" s="5" t="s">
        <v>6311</v>
      </c>
      <c r="B1483" s="344" t="s">
        <v>1424</v>
      </c>
      <c r="C1483" s="5" t="s">
        <v>6507</v>
      </c>
      <c r="D1483" s="5" t="s">
        <v>3446</v>
      </c>
      <c r="E1483" s="5" t="s">
        <v>7</v>
      </c>
      <c r="F1483" s="5" t="s">
        <v>74</v>
      </c>
      <c r="G1483" s="5" t="s">
        <v>10</v>
      </c>
      <c r="H1483" s="5" t="s">
        <v>6</v>
      </c>
      <c r="I1483" s="360" t="s">
        <v>8002</v>
      </c>
      <c r="K1483" s="5" t="s">
        <v>224</v>
      </c>
      <c r="L1483" s="5" t="s">
        <v>3446</v>
      </c>
      <c r="M1483" s="5" t="s">
        <v>3446</v>
      </c>
      <c r="N1483" s="5" t="s">
        <v>1153</v>
      </c>
      <c r="O1483" s="5" t="s">
        <v>15255</v>
      </c>
      <c r="P1483" s="5" t="s">
        <v>9431</v>
      </c>
      <c r="Q1483" s="5">
        <v>25569297</v>
      </c>
      <c r="R1483" s="5">
        <v>25567876</v>
      </c>
      <c r="S1483" t="s">
        <v>45</v>
      </c>
      <c r="T1483" t="s">
        <v>13574</v>
      </c>
    </row>
    <row r="1484" spans="1:22" ht="15" x14ac:dyDescent="0.35">
      <c r="A1484" s="5" t="s">
        <v>8713</v>
      </c>
      <c r="B1484" s="344" t="s">
        <v>1120</v>
      </c>
      <c r="C1484" s="5" t="s">
        <v>985</v>
      </c>
      <c r="D1484" s="5" t="s">
        <v>3446</v>
      </c>
      <c r="E1484" s="5" t="s">
        <v>8</v>
      </c>
      <c r="F1484" s="5" t="s">
        <v>74</v>
      </c>
      <c r="G1484" s="5" t="s">
        <v>10</v>
      </c>
      <c r="H1484" s="5" t="s">
        <v>16</v>
      </c>
      <c r="I1484" s="360" t="s">
        <v>8011</v>
      </c>
      <c r="K1484" s="5" t="s">
        <v>224</v>
      </c>
      <c r="L1484" s="5" t="s">
        <v>3446</v>
      </c>
      <c r="M1484" s="5" t="s">
        <v>11790</v>
      </c>
      <c r="N1484" s="5" t="s">
        <v>985</v>
      </c>
      <c r="O1484" s="5" t="s">
        <v>15255</v>
      </c>
      <c r="P1484" s="5" t="s">
        <v>15701</v>
      </c>
      <c r="Q1484" s="5">
        <v>25541460</v>
      </c>
      <c r="S1484" t="s">
        <v>42</v>
      </c>
      <c r="T1484" t="s">
        <v>6978</v>
      </c>
      <c r="U1484" t="s">
        <v>18189</v>
      </c>
      <c r="V1484" t="s">
        <v>985</v>
      </c>
    </row>
    <row r="1485" spans="1:22" ht="15" x14ac:dyDescent="0.35">
      <c r="A1485" s="5" t="s">
        <v>5927</v>
      </c>
      <c r="B1485" s="344" t="s">
        <v>445</v>
      </c>
      <c r="C1485" s="5" t="s">
        <v>5928</v>
      </c>
      <c r="D1485" s="5" t="s">
        <v>3446</v>
      </c>
      <c r="E1485" s="5" t="s">
        <v>14</v>
      </c>
      <c r="F1485" s="5" t="s">
        <v>74</v>
      </c>
      <c r="G1485" s="5" t="s">
        <v>10</v>
      </c>
      <c r="H1485" s="5" t="s">
        <v>10</v>
      </c>
      <c r="I1485" s="360" t="s">
        <v>8006</v>
      </c>
      <c r="K1485" s="5" t="s">
        <v>224</v>
      </c>
      <c r="L1485" s="5" t="s">
        <v>3446</v>
      </c>
      <c r="M1485" s="5" t="s">
        <v>509</v>
      </c>
      <c r="N1485" s="5" t="s">
        <v>5928</v>
      </c>
      <c r="O1485" s="5" t="s">
        <v>15255</v>
      </c>
      <c r="P1485" s="5" t="s">
        <v>15827</v>
      </c>
      <c r="Q1485" s="5">
        <v>85393600</v>
      </c>
      <c r="S1485" t="s">
        <v>42</v>
      </c>
      <c r="T1485" t="s">
        <v>7106</v>
      </c>
      <c r="U1485" t="s">
        <v>18190</v>
      </c>
      <c r="V1485" t="s">
        <v>5928</v>
      </c>
    </row>
    <row r="1486" spans="1:22" ht="15" x14ac:dyDescent="0.35">
      <c r="A1486" s="5" t="s">
        <v>10473</v>
      </c>
      <c r="B1486" s="344" t="s">
        <v>10474</v>
      </c>
      <c r="C1486" s="5" t="s">
        <v>10475</v>
      </c>
      <c r="D1486" s="5" t="s">
        <v>3446</v>
      </c>
      <c r="E1486" s="5" t="s">
        <v>9</v>
      </c>
      <c r="F1486" s="5" t="s">
        <v>74</v>
      </c>
      <c r="G1486" s="5" t="s">
        <v>10</v>
      </c>
      <c r="H1486" s="5" t="s">
        <v>9</v>
      </c>
      <c r="I1486" s="360" t="s">
        <v>8005</v>
      </c>
      <c r="K1486" s="5" t="s">
        <v>224</v>
      </c>
      <c r="L1486" s="5" t="s">
        <v>3446</v>
      </c>
      <c r="M1486" s="5" t="s">
        <v>217</v>
      </c>
      <c r="N1486" s="5" t="s">
        <v>12272</v>
      </c>
      <c r="O1486" s="5" t="s">
        <v>15255</v>
      </c>
      <c r="P1486" s="5" t="s">
        <v>10879</v>
      </c>
      <c r="Q1486" s="5">
        <v>87881919</v>
      </c>
      <c r="S1486" t="s">
        <v>42</v>
      </c>
      <c r="T1486" t="s">
        <v>10884</v>
      </c>
      <c r="U1486" t="s">
        <v>18191</v>
      </c>
      <c r="V1486" t="s">
        <v>10475</v>
      </c>
    </row>
    <row r="1487" spans="1:22" ht="15" x14ac:dyDescent="0.35">
      <c r="A1487" s="5" t="s">
        <v>10476</v>
      </c>
      <c r="B1487" s="344" t="s">
        <v>10477</v>
      </c>
      <c r="C1487" s="5" t="s">
        <v>611</v>
      </c>
      <c r="D1487" s="5" t="s">
        <v>3446</v>
      </c>
      <c r="E1487" s="5" t="s">
        <v>8</v>
      </c>
      <c r="F1487" s="5" t="s">
        <v>74</v>
      </c>
      <c r="G1487" s="5" t="s">
        <v>10</v>
      </c>
      <c r="H1487" s="5" t="s">
        <v>7</v>
      </c>
      <c r="I1487" s="360" t="s">
        <v>8003</v>
      </c>
      <c r="K1487" s="5" t="s">
        <v>224</v>
      </c>
      <c r="L1487" s="5" t="s">
        <v>3446</v>
      </c>
      <c r="M1487" s="5" t="s">
        <v>1495</v>
      </c>
      <c r="N1487" s="5" t="s">
        <v>611</v>
      </c>
      <c r="O1487" s="5" t="s">
        <v>15255</v>
      </c>
      <c r="P1487" s="5" t="s">
        <v>13719</v>
      </c>
      <c r="Q1487" s="5">
        <v>25311815</v>
      </c>
      <c r="S1487" t="s">
        <v>42</v>
      </c>
      <c r="T1487" t="s">
        <v>2480</v>
      </c>
      <c r="U1487" t="s">
        <v>18192</v>
      </c>
      <c r="V1487" t="s">
        <v>611</v>
      </c>
    </row>
    <row r="1488" spans="1:22" ht="15" x14ac:dyDescent="0.35">
      <c r="A1488" s="5" t="s">
        <v>3530</v>
      </c>
      <c r="B1488" s="344" t="s">
        <v>3531</v>
      </c>
      <c r="C1488" s="5" t="s">
        <v>7105</v>
      </c>
      <c r="D1488" s="5" t="s">
        <v>3446</v>
      </c>
      <c r="E1488" s="5" t="s">
        <v>8</v>
      </c>
      <c r="F1488" s="5" t="s">
        <v>74</v>
      </c>
      <c r="G1488" s="5" t="s">
        <v>10</v>
      </c>
      <c r="H1488" s="5" t="s">
        <v>7</v>
      </c>
      <c r="I1488" s="360" t="s">
        <v>8003</v>
      </c>
      <c r="K1488" s="5" t="s">
        <v>224</v>
      </c>
      <c r="L1488" s="5" t="s">
        <v>3446</v>
      </c>
      <c r="M1488" s="5" t="s">
        <v>1495</v>
      </c>
      <c r="N1488" s="5" t="s">
        <v>326</v>
      </c>
      <c r="O1488" s="5" t="s">
        <v>15255</v>
      </c>
      <c r="P1488" s="5" t="s">
        <v>8592</v>
      </c>
      <c r="Q1488" s="5">
        <v>25312098</v>
      </c>
      <c r="S1488" t="s">
        <v>42</v>
      </c>
      <c r="T1488" t="s">
        <v>3161</v>
      </c>
      <c r="U1488" t="s">
        <v>18193</v>
      </c>
      <c r="V1488" t="s">
        <v>7105</v>
      </c>
    </row>
    <row r="1489" spans="1:22" ht="15" x14ac:dyDescent="0.35">
      <c r="A1489" s="5" t="s">
        <v>3573</v>
      </c>
      <c r="B1489" s="344" t="s">
        <v>2552</v>
      </c>
      <c r="C1489" s="5" t="s">
        <v>90</v>
      </c>
      <c r="D1489" s="5" t="s">
        <v>3446</v>
      </c>
      <c r="E1489" s="5" t="s">
        <v>14</v>
      </c>
      <c r="F1489" s="5" t="s">
        <v>74</v>
      </c>
      <c r="G1489" s="5" t="s">
        <v>10</v>
      </c>
      <c r="H1489" s="5" t="s">
        <v>10</v>
      </c>
      <c r="I1489" s="360" t="s">
        <v>8006</v>
      </c>
      <c r="K1489" s="5" t="s">
        <v>224</v>
      </c>
      <c r="L1489" s="5" t="s">
        <v>3446</v>
      </c>
      <c r="M1489" s="5" t="s">
        <v>509</v>
      </c>
      <c r="N1489" s="5" t="s">
        <v>90</v>
      </c>
      <c r="O1489" s="5" t="s">
        <v>15255</v>
      </c>
      <c r="P1489" s="5" t="s">
        <v>13097</v>
      </c>
      <c r="Q1489" s="5">
        <v>25590072</v>
      </c>
      <c r="S1489" t="s">
        <v>42</v>
      </c>
      <c r="T1489" t="s">
        <v>1816</v>
      </c>
      <c r="U1489" t="s">
        <v>18194</v>
      </c>
      <c r="V1489" t="s">
        <v>90</v>
      </c>
    </row>
    <row r="1490" spans="1:22" ht="15" x14ac:dyDescent="0.35">
      <c r="A1490" s="5" t="s">
        <v>3654</v>
      </c>
      <c r="B1490" s="344" t="s">
        <v>1513</v>
      </c>
      <c r="C1490" s="5" t="s">
        <v>963</v>
      </c>
      <c r="D1490" s="5" t="s">
        <v>194</v>
      </c>
      <c r="E1490" s="5" t="s">
        <v>8</v>
      </c>
      <c r="F1490" s="5" t="s">
        <v>193</v>
      </c>
      <c r="G1490" s="5" t="s">
        <v>9</v>
      </c>
      <c r="H1490" s="5" t="s">
        <v>11</v>
      </c>
      <c r="I1490" s="360" t="s">
        <v>8050</v>
      </c>
      <c r="K1490" s="5" t="s">
        <v>194</v>
      </c>
      <c r="L1490" s="5" t="s">
        <v>3655</v>
      </c>
      <c r="M1490" s="5" t="s">
        <v>14438</v>
      </c>
      <c r="N1490" s="5" t="s">
        <v>963</v>
      </c>
      <c r="O1490" s="5" t="s">
        <v>15255</v>
      </c>
      <c r="P1490" s="5" t="s">
        <v>3691</v>
      </c>
      <c r="Q1490" s="5">
        <v>22697515</v>
      </c>
      <c r="R1490" s="5">
        <v>22697515</v>
      </c>
      <c r="S1490" t="s">
        <v>42</v>
      </c>
      <c r="T1490" t="s">
        <v>1111</v>
      </c>
      <c r="U1490" t="s">
        <v>18195</v>
      </c>
      <c r="V1490" t="s">
        <v>963</v>
      </c>
    </row>
    <row r="1491" spans="1:22" ht="15" x14ac:dyDescent="0.35">
      <c r="A1491" s="5" t="s">
        <v>3817</v>
      </c>
      <c r="B1491" s="344" t="s">
        <v>872</v>
      </c>
      <c r="C1491" s="5" t="s">
        <v>3818</v>
      </c>
      <c r="D1491" s="5" t="s">
        <v>192</v>
      </c>
      <c r="E1491" s="5" t="s">
        <v>9</v>
      </c>
      <c r="F1491" s="5" t="s">
        <v>193</v>
      </c>
      <c r="G1491" s="5" t="s">
        <v>16</v>
      </c>
      <c r="H1491" s="5" t="s">
        <v>8</v>
      </c>
      <c r="I1491" s="360" t="s">
        <v>8070</v>
      </c>
      <c r="K1491" s="5" t="s">
        <v>194</v>
      </c>
      <c r="L1491" s="5" t="s">
        <v>192</v>
      </c>
      <c r="M1491" s="5" t="s">
        <v>11621</v>
      </c>
      <c r="N1491" s="5" t="s">
        <v>3818</v>
      </c>
      <c r="O1491" s="5" t="s">
        <v>15255</v>
      </c>
      <c r="P1491" s="5" t="s">
        <v>8369</v>
      </c>
      <c r="Q1491" s="5">
        <v>27641301</v>
      </c>
      <c r="R1491" s="5">
        <v>27641301</v>
      </c>
      <c r="S1491" t="s">
        <v>42</v>
      </c>
      <c r="T1491" t="s">
        <v>1194</v>
      </c>
      <c r="U1491" t="s">
        <v>18196</v>
      </c>
      <c r="V1491" t="s">
        <v>3818</v>
      </c>
    </row>
    <row r="1492" spans="1:22" ht="15" x14ac:dyDescent="0.35">
      <c r="A1492" s="5" t="s">
        <v>11408</v>
      </c>
      <c r="B1492" s="344" t="s">
        <v>11409</v>
      </c>
      <c r="C1492" s="5" t="s">
        <v>11410</v>
      </c>
      <c r="D1492" s="5" t="s">
        <v>192</v>
      </c>
      <c r="E1492" s="5" t="s">
        <v>6</v>
      </c>
      <c r="F1492" s="5" t="s">
        <v>193</v>
      </c>
      <c r="G1492" s="5" t="s">
        <v>16</v>
      </c>
      <c r="H1492" s="5" t="s">
        <v>7</v>
      </c>
      <c r="I1492" s="360" t="s">
        <v>8069</v>
      </c>
      <c r="K1492" s="5" t="s">
        <v>194</v>
      </c>
      <c r="L1492" s="5" t="s">
        <v>192</v>
      </c>
      <c r="M1492" s="5" t="s">
        <v>1803</v>
      </c>
      <c r="N1492" s="5" t="s">
        <v>12321</v>
      </c>
      <c r="O1492" s="5" t="s">
        <v>15255</v>
      </c>
      <c r="P1492" s="5" t="s">
        <v>12322</v>
      </c>
      <c r="Q1492" s="5">
        <v>70129403</v>
      </c>
      <c r="S1492" t="s">
        <v>42</v>
      </c>
      <c r="T1492" t="s">
        <v>2490</v>
      </c>
      <c r="U1492" t="s">
        <v>18197</v>
      </c>
      <c r="V1492" t="s">
        <v>11410</v>
      </c>
    </row>
    <row r="1493" spans="1:22" ht="15" x14ac:dyDescent="0.35">
      <c r="A1493" s="5" t="s">
        <v>10478</v>
      </c>
      <c r="B1493" s="344" t="s">
        <v>10479</v>
      </c>
      <c r="C1493" s="5" t="s">
        <v>10480</v>
      </c>
      <c r="D1493" s="5" t="s">
        <v>192</v>
      </c>
      <c r="E1493" s="5" t="s">
        <v>9</v>
      </c>
      <c r="F1493" s="5" t="s">
        <v>193</v>
      </c>
      <c r="G1493" s="5" t="s">
        <v>16</v>
      </c>
      <c r="H1493" s="5" t="s">
        <v>8</v>
      </c>
      <c r="I1493" s="360" t="s">
        <v>8070</v>
      </c>
      <c r="K1493" s="5" t="s">
        <v>194</v>
      </c>
      <c r="L1493" s="5" t="s">
        <v>192</v>
      </c>
      <c r="M1493" s="5" t="s">
        <v>11621</v>
      </c>
      <c r="N1493" s="5" t="s">
        <v>610</v>
      </c>
      <c r="O1493" s="5" t="s">
        <v>15255</v>
      </c>
      <c r="P1493" s="5" t="s">
        <v>16236</v>
      </c>
      <c r="Q1493" s="5">
        <v>27641719</v>
      </c>
      <c r="R1493" s="5">
        <v>62921781</v>
      </c>
      <c r="S1493" t="s">
        <v>42</v>
      </c>
      <c r="T1493" t="s">
        <v>3821</v>
      </c>
      <c r="U1493" t="s">
        <v>18198</v>
      </c>
      <c r="V1493" t="s">
        <v>10480</v>
      </c>
    </row>
    <row r="1494" spans="1:22" ht="15" x14ac:dyDescent="0.35">
      <c r="A1494" s="5" t="s">
        <v>3700</v>
      </c>
      <c r="B1494" s="344" t="s">
        <v>890</v>
      </c>
      <c r="C1494" s="5" t="s">
        <v>985</v>
      </c>
      <c r="D1494" s="5" t="s">
        <v>194</v>
      </c>
      <c r="E1494" s="5" t="s">
        <v>9</v>
      </c>
      <c r="F1494" s="5" t="s">
        <v>193</v>
      </c>
      <c r="G1494" s="5" t="s">
        <v>7</v>
      </c>
      <c r="H1494" s="5" t="s">
        <v>8</v>
      </c>
      <c r="I1494" s="360" t="s">
        <v>8033</v>
      </c>
      <c r="K1494" s="5" t="s">
        <v>194</v>
      </c>
      <c r="L1494" s="5" t="s">
        <v>11617</v>
      </c>
      <c r="M1494" s="5" t="s">
        <v>985</v>
      </c>
      <c r="N1494" s="5" t="s">
        <v>985</v>
      </c>
      <c r="O1494" s="5" t="s">
        <v>15255</v>
      </c>
      <c r="P1494" s="5" t="s">
        <v>15574</v>
      </c>
      <c r="Q1494" s="5">
        <v>22379586</v>
      </c>
      <c r="S1494" t="s">
        <v>42</v>
      </c>
      <c r="T1494" t="s">
        <v>3699</v>
      </c>
      <c r="U1494" t="s">
        <v>18199</v>
      </c>
      <c r="V1494" t="s">
        <v>985</v>
      </c>
    </row>
    <row r="1495" spans="1:22" ht="15" x14ac:dyDescent="0.35">
      <c r="A1495" s="5" t="s">
        <v>3685</v>
      </c>
      <c r="B1495" s="344" t="s">
        <v>2108</v>
      </c>
      <c r="C1495" s="5" t="s">
        <v>9288</v>
      </c>
      <c r="D1495" s="5" t="s">
        <v>194</v>
      </c>
      <c r="E1495" s="5" t="s">
        <v>9</v>
      </c>
      <c r="F1495" s="5" t="s">
        <v>193</v>
      </c>
      <c r="G1495" s="5" t="s">
        <v>7</v>
      </c>
      <c r="H1495" s="5" t="s">
        <v>8</v>
      </c>
      <c r="I1495" s="360" t="s">
        <v>8033</v>
      </c>
      <c r="K1495" s="5" t="s">
        <v>194</v>
      </c>
      <c r="L1495" s="5" t="s">
        <v>11617</v>
      </c>
      <c r="M1495" s="5" t="s">
        <v>985</v>
      </c>
      <c r="N1495" s="5" t="s">
        <v>11679</v>
      </c>
      <c r="O1495" s="5" t="s">
        <v>15255</v>
      </c>
      <c r="P1495" s="5" t="s">
        <v>15623</v>
      </c>
      <c r="Q1495" s="5">
        <v>22660297</v>
      </c>
      <c r="R1495" s="5">
        <v>22660297</v>
      </c>
      <c r="S1495" t="s">
        <v>42</v>
      </c>
      <c r="T1495" t="s">
        <v>3418</v>
      </c>
      <c r="U1495" t="s">
        <v>18200</v>
      </c>
      <c r="V1495" t="s">
        <v>9288</v>
      </c>
    </row>
    <row r="1496" spans="1:22" ht="15" x14ac:dyDescent="0.35">
      <c r="A1496" s="5" t="s">
        <v>15405</v>
      </c>
      <c r="B1496" s="344" t="s">
        <v>15444</v>
      </c>
      <c r="C1496" s="5" t="s">
        <v>672</v>
      </c>
      <c r="D1496" s="5" t="s">
        <v>192</v>
      </c>
      <c r="E1496" s="5" t="s">
        <v>8</v>
      </c>
      <c r="F1496" s="5" t="s">
        <v>193</v>
      </c>
      <c r="G1496" s="5" t="s">
        <v>16</v>
      </c>
      <c r="H1496" s="5" t="s">
        <v>6</v>
      </c>
      <c r="I1496" s="360" t="s">
        <v>8068</v>
      </c>
      <c r="K1496" s="5" t="s">
        <v>194</v>
      </c>
      <c r="L1496" s="5" t="s">
        <v>192</v>
      </c>
      <c r="M1496" s="5" t="s">
        <v>3065</v>
      </c>
      <c r="N1496" s="5" t="s">
        <v>672</v>
      </c>
      <c r="O1496" s="5" t="s">
        <v>15255</v>
      </c>
      <c r="P1496" s="5" t="s">
        <v>16416</v>
      </c>
      <c r="S1496" t="s">
        <v>42</v>
      </c>
      <c r="T1496" t="s">
        <v>3789</v>
      </c>
      <c r="U1496" t="s">
        <v>18201</v>
      </c>
      <c r="V1496" t="s">
        <v>672</v>
      </c>
    </row>
    <row r="1497" spans="1:22" ht="15" x14ac:dyDescent="0.35">
      <c r="A1497" s="5" t="s">
        <v>8310</v>
      </c>
      <c r="B1497" s="344" t="s">
        <v>8311</v>
      </c>
      <c r="C1497" s="5" t="s">
        <v>8312</v>
      </c>
      <c r="D1497" s="5" t="s">
        <v>192</v>
      </c>
      <c r="E1497" s="5" t="s">
        <v>9</v>
      </c>
      <c r="F1497" s="5" t="s">
        <v>193</v>
      </c>
      <c r="G1497" s="5" t="s">
        <v>16</v>
      </c>
      <c r="H1497" s="5" t="s">
        <v>8</v>
      </c>
      <c r="I1497" s="360" t="s">
        <v>8070</v>
      </c>
      <c r="K1497" s="5" t="s">
        <v>194</v>
      </c>
      <c r="L1497" s="5" t="s">
        <v>192</v>
      </c>
      <c r="M1497" s="5" t="s">
        <v>11621</v>
      </c>
      <c r="N1497" s="5" t="s">
        <v>12024</v>
      </c>
      <c r="O1497" s="5" t="s">
        <v>15255</v>
      </c>
      <c r="P1497" s="5" t="s">
        <v>13721</v>
      </c>
      <c r="Q1497" s="5">
        <v>44056247</v>
      </c>
      <c r="S1497" t="s">
        <v>42</v>
      </c>
      <c r="T1497" t="s">
        <v>3822</v>
      </c>
      <c r="U1497" t="s">
        <v>18202</v>
      </c>
      <c r="V1497" t="s">
        <v>8312</v>
      </c>
    </row>
    <row r="1498" spans="1:22" ht="15" x14ac:dyDescent="0.35">
      <c r="A1498" s="5" t="s">
        <v>11445</v>
      </c>
      <c r="B1498" s="344" t="s">
        <v>11446</v>
      </c>
      <c r="C1498" s="5" t="s">
        <v>1037</v>
      </c>
      <c r="D1498" s="5" t="s">
        <v>192</v>
      </c>
      <c r="E1498" s="5" t="s">
        <v>8</v>
      </c>
      <c r="F1498" s="5" t="s">
        <v>193</v>
      </c>
      <c r="G1498" s="5" t="s">
        <v>16</v>
      </c>
      <c r="H1498" s="5" t="s">
        <v>7</v>
      </c>
      <c r="I1498" s="360" t="s">
        <v>8069</v>
      </c>
      <c r="K1498" s="5" t="s">
        <v>194</v>
      </c>
      <c r="L1498" s="5" t="s">
        <v>192</v>
      </c>
      <c r="M1498" s="5" t="s">
        <v>1803</v>
      </c>
      <c r="N1498" s="5" t="s">
        <v>1037</v>
      </c>
      <c r="O1498" s="5" t="s">
        <v>15255</v>
      </c>
      <c r="P1498" s="5" t="s">
        <v>16344</v>
      </c>
      <c r="Q1498" s="5">
        <v>70154762</v>
      </c>
      <c r="S1498" t="s">
        <v>42</v>
      </c>
      <c r="T1498" t="s">
        <v>9571</v>
      </c>
      <c r="U1498" t="s">
        <v>18203</v>
      </c>
      <c r="V1498" t="s">
        <v>1037</v>
      </c>
    </row>
    <row r="1499" spans="1:22" ht="15" x14ac:dyDescent="0.35">
      <c r="A1499" s="5" t="s">
        <v>9940</v>
      </c>
      <c r="B1499" s="344" t="s">
        <v>7390</v>
      </c>
      <c r="C1499" s="5" t="s">
        <v>775</v>
      </c>
      <c r="D1499" s="5" t="s">
        <v>192</v>
      </c>
      <c r="E1499" s="5" t="s">
        <v>10</v>
      </c>
      <c r="F1499" s="5" t="s">
        <v>193</v>
      </c>
      <c r="G1499" s="5" t="s">
        <v>16</v>
      </c>
      <c r="H1499" s="5" t="s">
        <v>6</v>
      </c>
      <c r="I1499" s="360" t="s">
        <v>8068</v>
      </c>
      <c r="K1499" s="5" t="s">
        <v>194</v>
      </c>
      <c r="L1499" s="5" t="s">
        <v>192</v>
      </c>
      <c r="M1499" s="5" t="s">
        <v>3065</v>
      </c>
      <c r="N1499" s="5" t="s">
        <v>12229</v>
      </c>
      <c r="O1499" s="5" t="s">
        <v>15255</v>
      </c>
      <c r="P1499" s="5" t="s">
        <v>16218</v>
      </c>
      <c r="Q1499" s="5">
        <v>83949504</v>
      </c>
      <c r="S1499" t="s">
        <v>42</v>
      </c>
      <c r="T1499" t="s">
        <v>9587</v>
      </c>
      <c r="U1499" t="s">
        <v>18204</v>
      </c>
      <c r="V1499" t="s">
        <v>775</v>
      </c>
    </row>
    <row r="1500" spans="1:22" ht="15" x14ac:dyDescent="0.35">
      <c r="A1500" s="5" t="s">
        <v>5841</v>
      </c>
      <c r="B1500" s="344" t="s">
        <v>6395</v>
      </c>
      <c r="C1500" s="5" t="s">
        <v>249</v>
      </c>
      <c r="D1500" s="5" t="s">
        <v>192</v>
      </c>
      <c r="E1500" s="5" t="s">
        <v>6</v>
      </c>
      <c r="F1500" s="5" t="s">
        <v>193</v>
      </c>
      <c r="G1500" s="5" t="s">
        <v>16</v>
      </c>
      <c r="H1500" s="5" t="s">
        <v>7</v>
      </c>
      <c r="I1500" s="360" t="s">
        <v>8069</v>
      </c>
      <c r="K1500" s="5" t="s">
        <v>194</v>
      </c>
      <c r="L1500" s="5" t="s">
        <v>192</v>
      </c>
      <c r="M1500" s="5" t="s">
        <v>1803</v>
      </c>
      <c r="N1500" s="5" t="s">
        <v>249</v>
      </c>
      <c r="O1500" s="5" t="s">
        <v>15255</v>
      </c>
      <c r="P1500" s="5" t="s">
        <v>9433</v>
      </c>
      <c r="Q1500" s="5">
        <v>27612902</v>
      </c>
      <c r="R1500" s="5">
        <v>27612902</v>
      </c>
      <c r="S1500" t="s">
        <v>42</v>
      </c>
      <c r="T1500" t="s">
        <v>7061</v>
      </c>
      <c r="U1500" t="s">
        <v>18205</v>
      </c>
      <c r="V1500" t="s">
        <v>249</v>
      </c>
    </row>
    <row r="1501" spans="1:22" ht="15" x14ac:dyDescent="0.35">
      <c r="A1501" s="5" t="s">
        <v>5840</v>
      </c>
      <c r="B1501" s="344" t="s">
        <v>6435</v>
      </c>
      <c r="C1501" s="5" t="s">
        <v>374</v>
      </c>
      <c r="D1501" s="5" t="s">
        <v>192</v>
      </c>
      <c r="E1501" s="5" t="s">
        <v>10</v>
      </c>
      <c r="F1501" s="5" t="s">
        <v>193</v>
      </c>
      <c r="G1501" s="5" t="s">
        <v>16</v>
      </c>
      <c r="H1501" s="5" t="s">
        <v>9</v>
      </c>
      <c r="I1501" s="360" t="s">
        <v>8071</v>
      </c>
      <c r="K1501" s="5" t="s">
        <v>194</v>
      </c>
      <c r="L1501" s="5" t="s">
        <v>192</v>
      </c>
      <c r="M1501" s="5" t="s">
        <v>14752</v>
      </c>
      <c r="N1501" s="5" t="s">
        <v>374</v>
      </c>
      <c r="O1501" s="5" t="s">
        <v>15255</v>
      </c>
      <c r="P1501" s="5" t="s">
        <v>8630</v>
      </c>
      <c r="S1501" t="s">
        <v>42</v>
      </c>
      <c r="T1501" t="s">
        <v>7339</v>
      </c>
      <c r="U1501" t="s">
        <v>18206</v>
      </c>
      <c r="V1501" t="s">
        <v>374</v>
      </c>
    </row>
    <row r="1502" spans="1:22" ht="15" x14ac:dyDescent="0.35">
      <c r="A1502" s="5" t="s">
        <v>9289</v>
      </c>
      <c r="B1502" s="344" t="s">
        <v>6993</v>
      </c>
      <c r="C1502" s="5" t="s">
        <v>1709</v>
      </c>
      <c r="D1502" s="5" t="s">
        <v>192</v>
      </c>
      <c r="E1502" s="5" t="s">
        <v>10</v>
      </c>
      <c r="F1502" s="5" t="s">
        <v>193</v>
      </c>
      <c r="G1502" s="5" t="s">
        <v>16</v>
      </c>
      <c r="H1502" s="5" t="s">
        <v>6</v>
      </c>
      <c r="I1502" s="360" t="s">
        <v>8068</v>
      </c>
      <c r="K1502" s="5" t="s">
        <v>194</v>
      </c>
      <c r="L1502" s="5" t="s">
        <v>192</v>
      </c>
      <c r="M1502" s="5" t="s">
        <v>3065</v>
      </c>
      <c r="N1502" s="5" t="s">
        <v>1709</v>
      </c>
      <c r="O1502" s="5" t="s">
        <v>15255</v>
      </c>
      <c r="P1502" s="5" t="s">
        <v>16038</v>
      </c>
      <c r="Q1502" s="5">
        <v>24762000</v>
      </c>
      <c r="R1502" s="5">
        <v>70637421</v>
      </c>
      <c r="S1502" t="s">
        <v>42</v>
      </c>
      <c r="T1502" t="s">
        <v>3807</v>
      </c>
      <c r="U1502" t="s">
        <v>18207</v>
      </c>
      <c r="V1502" t="s">
        <v>1709</v>
      </c>
    </row>
    <row r="1503" spans="1:22" ht="15" x14ac:dyDescent="0.35">
      <c r="A1503" s="5" t="s">
        <v>6066</v>
      </c>
      <c r="B1503" s="344" t="s">
        <v>4095</v>
      </c>
      <c r="C1503" s="5" t="s">
        <v>2894</v>
      </c>
      <c r="D1503" s="5" t="s">
        <v>192</v>
      </c>
      <c r="E1503" s="5" t="s">
        <v>10</v>
      </c>
      <c r="F1503" s="5" t="s">
        <v>193</v>
      </c>
      <c r="G1503" s="5" t="s">
        <v>16</v>
      </c>
      <c r="H1503" s="5" t="s">
        <v>6</v>
      </c>
      <c r="I1503" s="360" t="s">
        <v>8068</v>
      </c>
      <c r="K1503" s="5" t="s">
        <v>194</v>
      </c>
      <c r="L1503" s="5" t="s">
        <v>192</v>
      </c>
      <c r="M1503" s="5" t="s">
        <v>3065</v>
      </c>
      <c r="N1503" s="5" t="s">
        <v>2894</v>
      </c>
      <c r="O1503" s="5" t="s">
        <v>15255</v>
      </c>
      <c r="P1503" s="5" t="s">
        <v>3832</v>
      </c>
      <c r="Q1503" s="5">
        <v>44056185</v>
      </c>
      <c r="R1503" s="5">
        <v>71944652</v>
      </c>
      <c r="S1503" t="s">
        <v>42</v>
      </c>
      <c r="T1503" t="s">
        <v>7102</v>
      </c>
      <c r="U1503" t="s">
        <v>18208</v>
      </c>
      <c r="V1503" t="s">
        <v>2894</v>
      </c>
    </row>
    <row r="1504" spans="1:22" ht="15" x14ac:dyDescent="0.35">
      <c r="A1504" s="5" t="s">
        <v>5899</v>
      </c>
      <c r="B1504" s="344" t="s">
        <v>4485</v>
      </c>
      <c r="C1504" s="5" t="s">
        <v>7736</v>
      </c>
      <c r="D1504" s="5" t="s">
        <v>192</v>
      </c>
      <c r="E1504" s="5" t="s">
        <v>7</v>
      </c>
      <c r="F1504" s="5" t="s">
        <v>193</v>
      </c>
      <c r="G1504" s="5" t="s">
        <v>16</v>
      </c>
      <c r="H1504" s="5" t="s">
        <v>8</v>
      </c>
      <c r="I1504" s="360" t="s">
        <v>8070</v>
      </c>
      <c r="K1504" s="5" t="s">
        <v>194</v>
      </c>
      <c r="L1504" s="5" t="s">
        <v>192</v>
      </c>
      <c r="M1504" s="5" t="s">
        <v>11621</v>
      </c>
      <c r="N1504" s="5" t="s">
        <v>716</v>
      </c>
      <c r="O1504" s="5" t="s">
        <v>15255</v>
      </c>
      <c r="P1504" s="5" t="s">
        <v>9438</v>
      </c>
      <c r="Q1504" s="5">
        <v>27642980</v>
      </c>
      <c r="R1504" s="5">
        <v>27642980</v>
      </c>
      <c r="S1504" t="s">
        <v>42</v>
      </c>
      <c r="T1504" t="s">
        <v>7163</v>
      </c>
      <c r="U1504" t="s">
        <v>18209</v>
      </c>
      <c r="V1504" t="s">
        <v>7736</v>
      </c>
    </row>
    <row r="1505" spans="1:22" ht="15" x14ac:dyDescent="0.35">
      <c r="A1505" s="5" t="s">
        <v>4227</v>
      </c>
      <c r="B1505" s="344" t="s">
        <v>1672</v>
      </c>
      <c r="C1505" s="5" t="s">
        <v>4228</v>
      </c>
      <c r="D1505" s="5" t="s">
        <v>192</v>
      </c>
      <c r="E1505" s="5" t="s">
        <v>9</v>
      </c>
      <c r="F1505" s="5" t="s">
        <v>193</v>
      </c>
      <c r="G1505" s="5" t="s">
        <v>16</v>
      </c>
      <c r="H1505" s="5" t="s">
        <v>6</v>
      </c>
      <c r="I1505" s="360" t="s">
        <v>8068</v>
      </c>
      <c r="K1505" s="5" t="s">
        <v>194</v>
      </c>
      <c r="L1505" s="5" t="s">
        <v>192</v>
      </c>
      <c r="M1505" s="5" t="s">
        <v>3065</v>
      </c>
      <c r="N1505" s="5" t="s">
        <v>11932</v>
      </c>
      <c r="O1505" s="5" t="s">
        <v>15255</v>
      </c>
      <c r="P1505" s="5" t="s">
        <v>8418</v>
      </c>
      <c r="Q1505" s="5">
        <v>44056294</v>
      </c>
      <c r="S1505" t="s">
        <v>42</v>
      </c>
      <c r="T1505" t="s">
        <v>6686</v>
      </c>
      <c r="U1505" t="s">
        <v>18210</v>
      </c>
      <c r="V1505" t="s">
        <v>4228</v>
      </c>
    </row>
    <row r="1506" spans="1:22" ht="15" x14ac:dyDescent="0.35">
      <c r="A1506" s="5" t="s">
        <v>4188</v>
      </c>
      <c r="B1506" s="344" t="s">
        <v>6381</v>
      </c>
      <c r="C1506" s="5" t="s">
        <v>4189</v>
      </c>
      <c r="D1506" s="5" t="s">
        <v>192</v>
      </c>
      <c r="E1506" s="5" t="s">
        <v>10</v>
      </c>
      <c r="F1506" s="5" t="s">
        <v>193</v>
      </c>
      <c r="G1506" s="5" t="s">
        <v>16</v>
      </c>
      <c r="H1506" s="5" t="s">
        <v>6</v>
      </c>
      <c r="I1506" s="360" t="s">
        <v>8068</v>
      </c>
      <c r="K1506" s="5" t="s">
        <v>194</v>
      </c>
      <c r="L1506" s="5" t="s">
        <v>192</v>
      </c>
      <c r="M1506" s="5" t="s">
        <v>3065</v>
      </c>
      <c r="N1506" s="5" t="s">
        <v>11817</v>
      </c>
      <c r="O1506" s="5" t="s">
        <v>15255</v>
      </c>
      <c r="P1506" s="5" t="s">
        <v>13722</v>
      </c>
      <c r="Q1506" s="5">
        <v>70191314</v>
      </c>
      <c r="S1506" t="s">
        <v>42</v>
      </c>
      <c r="T1506" t="s">
        <v>2579</v>
      </c>
      <c r="U1506" t="s">
        <v>18211</v>
      </c>
      <c r="V1506" t="s">
        <v>4189</v>
      </c>
    </row>
    <row r="1507" spans="1:22" ht="15" x14ac:dyDescent="0.35">
      <c r="A1507" s="5" t="s">
        <v>3616</v>
      </c>
      <c r="B1507" s="344" t="s">
        <v>1448</v>
      </c>
      <c r="C1507" s="5" t="s">
        <v>14432</v>
      </c>
      <c r="D1507" s="5" t="s">
        <v>194</v>
      </c>
      <c r="E1507" s="5" t="s">
        <v>6</v>
      </c>
      <c r="F1507" s="5" t="s">
        <v>193</v>
      </c>
      <c r="G1507" s="5" t="s">
        <v>6</v>
      </c>
      <c r="H1507" s="5" t="s">
        <v>6</v>
      </c>
      <c r="I1507" s="360" t="s">
        <v>8026</v>
      </c>
      <c r="K1507" s="5" t="s">
        <v>194</v>
      </c>
      <c r="L1507" s="5" t="s">
        <v>194</v>
      </c>
      <c r="M1507" s="5" t="s">
        <v>194</v>
      </c>
      <c r="N1507" s="5" t="s">
        <v>14432</v>
      </c>
      <c r="O1507" s="5" t="s">
        <v>15255</v>
      </c>
      <c r="P1507" s="5" t="s">
        <v>14554</v>
      </c>
      <c r="Q1507" s="5">
        <v>22634404</v>
      </c>
      <c r="R1507" s="5">
        <v>22634404</v>
      </c>
      <c r="S1507" t="s">
        <v>42</v>
      </c>
      <c r="T1507" t="s">
        <v>3615</v>
      </c>
      <c r="U1507" t="s">
        <v>18212</v>
      </c>
      <c r="V1507" t="s">
        <v>14432</v>
      </c>
    </row>
    <row r="1508" spans="1:22" ht="15" x14ac:dyDescent="0.35">
      <c r="A1508" s="5" t="s">
        <v>3824</v>
      </c>
      <c r="B1508" s="344" t="s">
        <v>3826</v>
      </c>
      <c r="C1508" s="5" t="s">
        <v>3825</v>
      </c>
      <c r="D1508" s="5" t="s">
        <v>192</v>
      </c>
      <c r="E1508" s="5" t="s">
        <v>9</v>
      </c>
      <c r="F1508" s="5" t="s">
        <v>193</v>
      </c>
      <c r="G1508" s="5" t="s">
        <v>16</v>
      </c>
      <c r="H1508" s="5" t="s">
        <v>8</v>
      </c>
      <c r="I1508" s="360" t="s">
        <v>8070</v>
      </c>
      <c r="K1508" s="5" t="s">
        <v>194</v>
      </c>
      <c r="L1508" s="5" t="s">
        <v>192</v>
      </c>
      <c r="M1508" s="5" t="s">
        <v>11621</v>
      </c>
      <c r="N1508" s="5" t="s">
        <v>3825</v>
      </c>
      <c r="O1508" s="5" t="s">
        <v>15255</v>
      </c>
      <c r="P1508" s="5" t="s">
        <v>10880</v>
      </c>
      <c r="Q1508" s="5">
        <v>44056135</v>
      </c>
      <c r="S1508" t="s">
        <v>42</v>
      </c>
      <c r="T1508" t="s">
        <v>7377</v>
      </c>
      <c r="U1508" t="s">
        <v>18213</v>
      </c>
      <c r="V1508" t="s">
        <v>3825</v>
      </c>
    </row>
    <row r="1509" spans="1:22" ht="15" x14ac:dyDescent="0.35">
      <c r="A1509" s="5" t="s">
        <v>3677</v>
      </c>
      <c r="B1509" s="344" t="s">
        <v>1515</v>
      </c>
      <c r="C1509" s="5" t="s">
        <v>9290</v>
      </c>
      <c r="D1509" s="5" t="s">
        <v>194</v>
      </c>
      <c r="E1509" s="5" t="s">
        <v>12</v>
      </c>
      <c r="F1509" s="5" t="s">
        <v>193</v>
      </c>
      <c r="G1509" s="5" t="s">
        <v>12</v>
      </c>
      <c r="H1509" s="5" t="s">
        <v>8</v>
      </c>
      <c r="I1509" s="360" t="s">
        <v>8062</v>
      </c>
      <c r="K1509" s="5" t="s">
        <v>194</v>
      </c>
      <c r="L1509" s="5" t="s">
        <v>3676</v>
      </c>
      <c r="M1509" s="5" t="s">
        <v>15286</v>
      </c>
      <c r="N1509" s="5" t="s">
        <v>3294</v>
      </c>
      <c r="O1509" s="5" t="s">
        <v>15255</v>
      </c>
      <c r="P1509" s="5" t="s">
        <v>15569</v>
      </c>
      <c r="Q1509" s="5">
        <v>22938322</v>
      </c>
      <c r="R1509" s="5">
        <v>22395183</v>
      </c>
      <c r="S1509" t="s">
        <v>42</v>
      </c>
      <c r="T1509" t="s">
        <v>1737</v>
      </c>
      <c r="U1509" t="s">
        <v>18214</v>
      </c>
      <c r="V1509" t="s">
        <v>9290</v>
      </c>
    </row>
    <row r="1510" spans="1:22" ht="15" x14ac:dyDescent="0.35">
      <c r="A1510" s="5" t="s">
        <v>7603</v>
      </c>
      <c r="B1510" s="344" t="s">
        <v>6888</v>
      </c>
      <c r="C1510" s="5" t="s">
        <v>7735</v>
      </c>
      <c r="D1510" s="5" t="s">
        <v>192</v>
      </c>
      <c r="E1510" s="5" t="s">
        <v>9</v>
      </c>
      <c r="F1510" s="5" t="s">
        <v>193</v>
      </c>
      <c r="G1510" s="5" t="s">
        <v>16</v>
      </c>
      <c r="H1510" s="5" t="s">
        <v>8</v>
      </c>
      <c r="I1510" s="360" t="s">
        <v>8070</v>
      </c>
      <c r="K1510" s="5" t="s">
        <v>194</v>
      </c>
      <c r="L1510" s="5" t="s">
        <v>192</v>
      </c>
      <c r="M1510" s="5" t="s">
        <v>11621</v>
      </c>
      <c r="N1510" s="5" t="s">
        <v>11898</v>
      </c>
      <c r="O1510" s="5" t="s">
        <v>15255</v>
      </c>
      <c r="P1510" s="5" t="s">
        <v>13723</v>
      </c>
      <c r="Q1510" s="5">
        <v>70126398</v>
      </c>
      <c r="R1510" s="5">
        <v>60997882</v>
      </c>
      <c r="S1510" t="s">
        <v>42</v>
      </c>
      <c r="T1510" t="s">
        <v>7604</v>
      </c>
      <c r="U1510" t="s">
        <v>18215</v>
      </c>
      <c r="V1510" t="s">
        <v>7735</v>
      </c>
    </row>
    <row r="1511" spans="1:22" ht="15" x14ac:dyDescent="0.35">
      <c r="A1511" s="5" t="s">
        <v>4318</v>
      </c>
      <c r="B1511" s="344" t="s">
        <v>2305</v>
      </c>
      <c r="C1511" s="5" t="s">
        <v>7605</v>
      </c>
      <c r="D1511" s="5" t="s">
        <v>192</v>
      </c>
      <c r="E1511" s="5" t="s">
        <v>10</v>
      </c>
      <c r="F1511" s="5" t="s">
        <v>193</v>
      </c>
      <c r="G1511" s="5" t="s">
        <v>16</v>
      </c>
      <c r="H1511" s="5" t="s">
        <v>6</v>
      </c>
      <c r="I1511" s="360" t="s">
        <v>8068</v>
      </c>
      <c r="K1511" s="5" t="s">
        <v>194</v>
      </c>
      <c r="L1511" s="5" t="s">
        <v>192</v>
      </c>
      <c r="M1511" s="5" t="s">
        <v>3065</v>
      </c>
      <c r="N1511" s="5" t="s">
        <v>7605</v>
      </c>
      <c r="O1511" s="5" t="s">
        <v>15255</v>
      </c>
      <c r="P1511" s="5" t="s">
        <v>10881</v>
      </c>
      <c r="Q1511" s="5">
        <v>44056261</v>
      </c>
      <c r="S1511" t="s">
        <v>42</v>
      </c>
      <c r="T1511" t="s">
        <v>4317</v>
      </c>
      <c r="U1511" t="s">
        <v>18216</v>
      </c>
      <c r="V1511" t="s">
        <v>7605</v>
      </c>
    </row>
    <row r="1512" spans="1:22" ht="15" x14ac:dyDescent="0.35">
      <c r="A1512" s="5" t="s">
        <v>3657</v>
      </c>
      <c r="B1512" s="344" t="s">
        <v>2095</v>
      </c>
      <c r="C1512" s="5" t="s">
        <v>14505</v>
      </c>
      <c r="D1512" s="5" t="s">
        <v>194</v>
      </c>
      <c r="E1512" s="5" t="s">
        <v>8</v>
      </c>
      <c r="F1512" s="5" t="s">
        <v>193</v>
      </c>
      <c r="G1512" s="5" t="s">
        <v>9</v>
      </c>
      <c r="H1512" s="5" t="s">
        <v>9</v>
      </c>
      <c r="I1512" s="360" t="s">
        <v>8048</v>
      </c>
      <c r="K1512" s="5" t="s">
        <v>194</v>
      </c>
      <c r="L1512" s="5" t="s">
        <v>3655</v>
      </c>
      <c r="M1512" s="5" t="s">
        <v>2135</v>
      </c>
      <c r="N1512" s="5" t="s">
        <v>14506</v>
      </c>
      <c r="O1512" s="5" t="s">
        <v>15255</v>
      </c>
      <c r="P1512" s="5" t="s">
        <v>15621</v>
      </c>
      <c r="Q1512" s="5">
        <v>22697667</v>
      </c>
      <c r="R1512" s="5">
        <v>22697667</v>
      </c>
      <c r="S1512" t="s">
        <v>42</v>
      </c>
      <c r="T1512" t="s">
        <v>3656</v>
      </c>
      <c r="U1512" t="s">
        <v>18217</v>
      </c>
      <c r="V1512" t="s">
        <v>14505</v>
      </c>
    </row>
    <row r="1513" spans="1:22" ht="15" x14ac:dyDescent="0.35">
      <c r="A1513" s="5" t="s">
        <v>4049</v>
      </c>
      <c r="B1513" s="344" t="s">
        <v>1724</v>
      </c>
      <c r="C1513" s="5" t="s">
        <v>2811</v>
      </c>
      <c r="D1513" s="5" t="s">
        <v>192</v>
      </c>
      <c r="E1513" s="5" t="s">
        <v>8</v>
      </c>
      <c r="F1513" s="5" t="s">
        <v>193</v>
      </c>
      <c r="G1513" s="5" t="s">
        <v>16</v>
      </c>
      <c r="H1513" s="5" t="s">
        <v>6</v>
      </c>
      <c r="I1513" s="360" t="s">
        <v>8068</v>
      </c>
      <c r="K1513" s="5" t="s">
        <v>194</v>
      </c>
      <c r="L1513" s="5" t="s">
        <v>192</v>
      </c>
      <c r="M1513" s="5" t="s">
        <v>3065</v>
      </c>
      <c r="N1513" s="5" t="s">
        <v>2811</v>
      </c>
      <c r="O1513" s="5" t="s">
        <v>15255</v>
      </c>
      <c r="P1513" s="5" t="s">
        <v>9435</v>
      </c>
      <c r="Q1513" s="5">
        <v>72883242</v>
      </c>
      <c r="S1513" t="s">
        <v>42</v>
      </c>
      <c r="T1513" t="s">
        <v>1521</v>
      </c>
      <c r="U1513" t="s">
        <v>18218</v>
      </c>
      <c r="V1513" t="s">
        <v>2811</v>
      </c>
    </row>
    <row r="1514" spans="1:22" ht="15" x14ac:dyDescent="0.35">
      <c r="A1514" s="5" t="s">
        <v>4040</v>
      </c>
      <c r="B1514" s="344" t="s">
        <v>2426</v>
      </c>
      <c r="C1514" s="5" t="s">
        <v>4041</v>
      </c>
      <c r="D1514" s="5" t="s">
        <v>192</v>
      </c>
      <c r="E1514" s="5" t="s">
        <v>10</v>
      </c>
      <c r="F1514" s="5" t="s">
        <v>193</v>
      </c>
      <c r="G1514" s="5" t="s">
        <v>16</v>
      </c>
      <c r="H1514" s="5" t="s">
        <v>6</v>
      </c>
      <c r="I1514" s="360" t="s">
        <v>8068</v>
      </c>
      <c r="K1514" s="5" t="s">
        <v>194</v>
      </c>
      <c r="L1514" s="5" t="s">
        <v>192</v>
      </c>
      <c r="M1514" s="5" t="s">
        <v>3065</v>
      </c>
      <c r="N1514" s="5" t="s">
        <v>4041</v>
      </c>
      <c r="O1514" s="5" t="s">
        <v>15255</v>
      </c>
      <c r="P1514" s="5" t="s">
        <v>13100</v>
      </c>
      <c r="Q1514" s="5">
        <v>24762105</v>
      </c>
      <c r="S1514" t="s">
        <v>42</v>
      </c>
      <c r="T1514" t="s">
        <v>4039</v>
      </c>
      <c r="U1514" t="s">
        <v>18219</v>
      </c>
      <c r="V1514" t="s">
        <v>4041</v>
      </c>
    </row>
    <row r="1515" spans="1:22" ht="15" x14ac:dyDescent="0.35">
      <c r="A1515" s="5" t="s">
        <v>4198</v>
      </c>
      <c r="B1515" s="344" t="s">
        <v>2203</v>
      </c>
      <c r="C1515" s="5" t="s">
        <v>4199</v>
      </c>
      <c r="D1515" s="5" t="s">
        <v>192</v>
      </c>
      <c r="E1515" s="5" t="s">
        <v>8</v>
      </c>
      <c r="F1515" s="5" t="s">
        <v>193</v>
      </c>
      <c r="G1515" s="5" t="s">
        <v>16</v>
      </c>
      <c r="H1515" s="5" t="s">
        <v>6</v>
      </c>
      <c r="I1515" s="360" t="s">
        <v>8068</v>
      </c>
      <c r="K1515" s="5" t="s">
        <v>194</v>
      </c>
      <c r="L1515" s="5" t="s">
        <v>192</v>
      </c>
      <c r="M1515" s="5" t="s">
        <v>3065</v>
      </c>
      <c r="N1515" s="5" t="s">
        <v>12056</v>
      </c>
      <c r="O1515" s="5" t="s">
        <v>15255</v>
      </c>
      <c r="P1515" s="5" t="s">
        <v>13229</v>
      </c>
      <c r="Q1515" s="5">
        <v>44056302</v>
      </c>
      <c r="S1515" t="s">
        <v>42</v>
      </c>
      <c r="T1515" t="s">
        <v>2928</v>
      </c>
      <c r="U1515" t="s">
        <v>18220</v>
      </c>
      <c r="V1515" t="s">
        <v>4199</v>
      </c>
    </row>
    <row r="1516" spans="1:22" ht="15" x14ac:dyDescent="0.35">
      <c r="A1516" s="5" t="s">
        <v>5950</v>
      </c>
      <c r="B1516" s="344" t="s">
        <v>2377</v>
      </c>
      <c r="C1516" s="5" t="s">
        <v>7606</v>
      </c>
      <c r="D1516" s="5" t="s">
        <v>192</v>
      </c>
      <c r="E1516" s="5" t="s">
        <v>7</v>
      </c>
      <c r="F1516" s="5" t="s">
        <v>193</v>
      </c>
      <c r="G1516" s="5" t="s">
        <v>16</v>
      </c>
      <c r="H1516" s="5" t="s">
        <v>8</v>
      </c>
      <c r="I1516" s="360" t="s">
        <v>8070</v>
      </c>
      <c r="K1516" s="5" t="s">
        <v>194</v>
      </c>
      <c r="L1516" s="5" t="s">
        <v>192</v>
      </c>
      <c r="M1516" s="5" t="s">
        <v>11621</v>
      </c>
      <c r="N1516" s="5" t="s">
        <v>12022</v>
      </c>
      <c r="O1516" s="5" t="s">
        <v>15255</v>
      </c>
      <c r="P1516" s="5" t="s">
        <v>10120</v>
      </c>
      <c r="Q1516" s="5">
        <v>27640027</v>
      </c>
      <c r="S1516" t="s">
        <v>42</v>
      </c>
      <c r="T1516" t="s">
        <v>7202</v>
      </c>
      <c r="U1516" t="s">
        <v>18221</v>
      </c>
      <c r="V1516" t="s">
        <v>7606</v>
      </c>
    </row>
    <row r="1517" spans="1:22" ht="15" x14ac:dyDescent="0.35">
      <c r="A1517" s="5" t="s">
        <v>5947</v>
      </c>
      <c r="B1517" s="344" t="s">
        <v>2437</v>
      </c>
      <c r="C1517" s="5" t="s">
        <v>2921</v>
      </c>
      <c r="D1517" s="5" t="s">
        <v>192</v>
      </c>
      <c r="E1517" s="5" t="s">
        <v>9</v>
      </c>
      <c r="F1517" s="5" t="s">
        <v>193</v>
      </c>
      <c r="G1517" s="5" t="s">
        <v>16</v>
      </c>
      <c r="H1517" s="5" t="s">
        <v>8</v>
      </c>
      <c r="I1517" s="360" t="s">
        <v>8070</v>
      </c>
      <c r="K1517" s="5" t="s">
        <v>194</v>
      </c>
      <c r="L1517" s="5" t="s">
        <v>192</v>
      </c>
      <c r="M1517" s="5" t="s">
        <v>11621</v>
      </c>
      <c r="N1517" s="5" t="s">
        <v>2921</v>
      </c>
      <c r="O1517" s="5" t="s">
        <v>15255</v>
      </c>
      <c r="P1517" s="5" t="s">
        <v>14524</v>
      </c>
      <c r="Q1517" s="5">
        <v>27647033</v>
      </c>
      <c r="R1517" s="5">
        <v>27647033</v>
      </c>
      <c r="S1517" t="s">
        <v>42</v>
      </c>
      <c r="T1517" t="s">
        <v>6918</v>
      </c>
      <c r="U1517" t="s">
        <v>18222</v>
      </c>
      <c r="V1517" t="s">
        <v>2921</v>
      </c>
    </row>
    <row r="1518" spans="1:22" ht="15" x14ac:dyDescent="0.35">
      <c r="A1518" s="5" t="s">
        <v>3763</v>
      </c>
      <c r="B1518" s="344" t="s">
        <v>3592</v>
      </c>
      <c r="C1518" s="5" t="s">
        <v>2048</v>
      </c>
      <c r="D1518" s="5" t="s">
        <v>192</v>
      </c>
      <c r="E1518" s="5" t="s">
        <v>6</v>
      </c>
      <c r="F1518" s="5" t="s">
        <v>193</v>
      </c>
      <c r="G1518" s="5" t="s">
        <v>16</v>
      </c>
      <c r="H1518" s="5" t="s">
        <v>6</v>
      </c>
      <c r="I1518" s="360" t="s">
        <v>8068</v>
      </c>
      <c r="K1518" s="5" t="s">
        <v>194</v>
      </c>
      <c r="L1518" s="5" t="s">
        <v>192</v>
      </c>
      <c r="M1518" s="5" t="s">
        <v>3065</v>
      </c>
      <c r="N1518" s="5" t="s">
        <v>2048</v>
      </c>
      <c r="O1518" s="5" t="s">
        <v>15255</v>
      </c>
      <c r="P1518" s="5" t="s">
        <v>10153</v>
      </c>
      <c r="Q1518" s="5">
        <v>27610552</v>
      </c>
      <c r="R1518" s="5">
        <v>27610552</v>
      </c>
      <c r="S1518" t="s">
        <v>42</v>
      </c>
      <c r="T1518" t="s">
        <v>2331</v>
      </c>
      <c r="U1518" t="s">
        <v>18223</v>
      </c>
      <c r="V1518" t="s">
        <v>2048</v>
      </c>
    </row>
    <row r="1519" spans="1:22" ht="15" x14ac:dyDescent="0.35">
      <c r="A1519" s="5" t="s">
        <v>3724</v>
      </c>
      <c r="B1519" s="344" t="s">
        <v>3591</v>
      </c>
      <c r="C1519" s="5" t="s">
        <v>217</v>
      </c>
      <c r="D1519" s="5" t="s">
        <v>194</v>
      </c>
      <c r="E1519" s="5" t="s">
        <v>11</v>
      </c>
      <c r="F1519" s="5" t="s">
        <v>193</v>
      </c>
      <c r="G1519" s="5" t="s">
        <v>11</v>
      </c>
      <c r="H1519" s="5" t="s">
        <v>7</v>
      </c>
      <c r="I1519" s="360" t="s">
        <v>8057</v>
      </c>
      <c r="K1519" s="5" t="s">
        <v>194</v>
      </c>
      <c r="L1519" s="5" t="s">
        <v>249</v>
      </c>
      <c r="M1519" s="5" t="s">
        <v>43</v>
      </c>
      <c r="N1519" s="5" t="s">
        <v>217</v>
      </c>
      <c r="O1519" s="5" t="s">
        <v>15255</v>
      </c>
      <c r="P1519" s="5" t="s">
        <v>13102</v>
      </c>
      <c r="Q1519" s="5">
        <v>22687169</v>
      </c>
      <c r="R1519" s="5">
        <v>22687169</v>
      </c>
      <c r="S1519" t="s">
        <v>42</v>
      </c>
      <c r="T1519" t="s">
        <v>3609</v>
      </c>
      <c r="U1519" t="s">
        <v>18224</v>
      </c>
      <c r="V1519" t="s">
        <v>217</v>
      </c>
    </row>
    <row r="1520" spans="1:22" ht="15" x14ac:dyDescent="0.35">
      <c r="A1520" s="5" t="s">
        <v>5945</v>
      </c>
      <c r="B1520" s="344" t="s">
        <v>2960</v>
      </c>
      <c r="C1520" s="5" t="s">
        <v>5946</v>
      </c>
      <c r="D1520" s="5" t="s">
        <v>192</v>
      </c>
      <c r="E1520" s="5" t="s">
        <v>6</v>
      </c>
      <c r="F1520" s="5" t="s">
        <v>193</v>
      </c>
      <c r="G1520" s="5" t="s">
        <v>16</v>
      </c>
      <c r="H1520" s="5" t="s">
        <v>7</v>
      </c>
      <c r="I1520" s="360" t="s">
        <v>8069</v>
      </c>
      <c r="K1520" s="5" t="s">
        <v>194</v>
      </c>
      <c r="L1520" s="5" t="s">
        <v>192</v>
      </c>
      <c r="M1520" s="5" t="s">
        <v>1803</v>
      </c>
      <c r="N1520" s="5" t="s">
        <v>11777</v>
      </c>
      <c r="O1520" s="5" t="s">
        <v>15255</v>
      </c>
      <c r="P1520" s="5" t="s">
        <v>7595</v>
      </c>
      <c r="Q1520" s="5">
        <v>27612930</v>
      </c>
      <c r="R1520" s="5">
        <v>27612930</v>
      </c>
      <c r="S1520" t="s">
        <v>42</v>
      </c>
      <c r="T1520" t="s">
        <v>6971</v>
      </c>
      <c r="U1520" t="s">
        <v>18225</v>
      </c>
      <c r="V1520" t="s">
        <v>5946</v>
      </c>
    </row>
    <row r="1521" spans="1:22" ht="15" x14ac:dyDescent="0.35">
      <c r="A1521" s="5" t="s">
        <v>3716</v>
      </c>
      <c r="B1521" s="344" t="s">
        <v>696</v>
      </c>
      <c r="C1521" s="5" t="s">
        <v>9291</v>
      </c>
      <c r="D1521" s="5" t="s">
        <v>194</v>
      </c>
      <c r="E1521" s="5" t="s">
        <v>9</v>
      </c>
      <c r="F1521" s="5" t="s">
        <v>193</v>
      </c>
      <c r="G1521" s="5" t="s">
        <v>10</v>
      </c>
      <c r="H1521" s="5" t="s">
        <v>8</v>
      </c>
      <c r="I1521" s="360" t="s">
        <v>8053</v>
      </c>
      <c r="K1521" s="5" t="s">
        <v>194</v>
      </c>
      <c r="L1521" s="5" t="s">
        <v>153</v>
      </c>
      <c r="M1521" s="5" t="s">
        <v>571</v>
      </c>
      <c r="N1521" s="5" t="s">
        <v>1495</v>
      </c>
      <c r="O1521" s="5" t="s">
        <v>15255</v>
      </c>
      <c r="P1521" s="5" t="s">
        <v>10882</v>
      </c>
      <c r="Q1521" s="5">
        <v>22374736</v>
      </c>
      <c r="R1521" s="5">
        <v>22374736</v>
      </c>
      <c r="S1521" t="s">
        <v>42</v>
      </c>
      <c r="T1521" t="s">
        <v>3715</v>
      </c>
      <c r="U1521" t="s">
        <v>18226</v>
      </c>
      <c r="V1521" t="s">
        <v>9291</v>
      </c>
    </row>
    <row r="1522" spans="1:22" ht="15" x14ac:dyDescent="0.35">
      <c r="A1522" s="5" t="s">
        <v>12862</v>
      </c>
      <c r="B1522" s="344" t="s">
        <v>12863</v>
      </c>
      <c r="C1522" s="5" t="s">
        <v>12864</v>
      </c>
      <c r="D1522" s="5" t="s">
        <v>192</v>
      </c>
      <c r="E1522" s="5" t="s">
        <v>6</v>
      </c>
      <c r="F1522" s="5" t="s">
        <v>193</v>
      </c>
      <c r="G1522" s="5" t="s">
        <v>16</v>
      </c>
      <c r="H1522" s="5" t="s">
        <v>7</v>
      </c>
      <c r="I1522" s="360" t="s">
        <v>8069</v>
      </c>
      <c r="K1522" s="5" t="s">
        <v>194</v>
      </c>
      <c r="L1522" s="5" t="s">
        <v>192</v>
      </c>
      <c r="M1522" s="5" t="s">
        <v>1803</v>
      </c>
      <c r="N1522" s="5" t="s">
        <v>13103</v>
      </c>
      <c r="O1522" s="5" t="s">
        <v>15255</v>
      </c>
      <c r="P1522" s="5" t="s">
        <v>16350</v>
      </c>
      <c r="Q1522" s="5">
        <v>44056173</v>
      </c>
      <c r="S1522" t="s">
        <v>42</v>
      </c>
      <c r="T1522" t="s">
        <v>10633</v>
      </c>
      <c r="U1522" t="s">
        <v>18227</v>
      </c>
      <c r="V1522" t="s">
        <v>12864</v>
      </c>
    </row>
    <row r="1523" spans="1:22" ht="15" x14ac:dyDescent="0.35">
      <c r="A1523" s="5" t="s">
        <v>3672</v>
      </c>
      <c r="B1523" s="344" t="s">
        <v>1517</v>
      </c>
      <c r="C1523" s="5" t="s">
        <v>9292</v>
      </c>
      <c r="D1523" s="5" t="s">
        <v>194</v>
      </c>
      <c r="E1523" s="5" t="s">
        <v>12</v>
      </c>
      <c r="F1523" s="5" t="s">
        <v>193</v>
      </c>
      <c r="G1523" s="5" t="s">
        <v>14</v>
      </c>
      <c r="H1523" s="5" t="s">
        <v>7</v>
      </c>
      <c r="I1523" s="360" t="s">
        <v>8064</v>
      </c>
      <c r="K1523" s="5" t="s">
        <v>194</v>
      </c>
      <c r="L1523" s="5" t="s">
        <v>14439</v>
      </c>
      <c r="M1523" s="5" t="s">
        <v>12438</v>
      </c>
      <c r="N1523" s="5" t="s">
        <v>1272</v>
      </c>
      <c r="O1523" s="5" t="s">
        <v>15255</v>
      </c>
      <c r="P1523" s="5" t="s">
        <v>6593</v>
      </c>
      <c r="Q1523" s="5">
        <v>22655100</v>
      </c>
      <c r="R1523" s="5">
        <v>22655100</v>
      </c>
      <c r="S1523" t="s">
        <v>42</v>
      </c>
      <c r="T1523" t="s">
        <v>6849</v>
      </c>
      <c r="U1523" t="s">
        <v>18228</v>
      </c>
      <c r="V1523" t="s">
        <v>9292</v>
      </c>
    </row>
    <row r="1524" spans="1:22" ht="15" x14ac:dyDescent="0.35">
      <c r="A1524" s="5" t="s">
        <v>3829</v>
      </c>
      <c r="B1524" s="344" t="s">
        <v>2109</v>
      </c>
      <c r="C1524" s="5" t="s">
        <v>6521</v>
      </c>
      <c r="D1524" s="5" t="s">
        <v>192</v>
      </c>
      <c r="E1524" s="5" t="s">
        <v>7</v>
      </c>
      <c r="F1524" s="5" t="s">
        <v>193</v>
      </c>
      <c r="G1524" s="5" t="s">
        <v>16</v>
      </c>
      <c r="H1524" s="5" t="s">
        <v>8</v>
      </c>
      <c r="I1524" s="360" t="s">
        <v>8070</v>
      </c>
      <c r="K1524" s="5" t="s">
        <v>194</v>
      </c>
      <c r="L1524" s="5" t="s">
        <v>192</v>
      </c>
      <c r="M1524" s="5" t="s">
        <v>11621</v>
      </c>
      <c r="N1524" s="5" t="s">
        <v>11680</v>
      </c>
      <c r="O1524" s="5" t="s">
        <v>15255</v>
      </c>
      <c r="P1524" s="5" t="s">
        <v>15624</v>
      </c>
      <c r="Q1524" s="5">
        <v>27641307</v>
      </c>
      <c r="R1524" s="5">
        <v>27641307</v>
      </c>
      <c r="S1524" t="s">
        <v>42</v>
      </c>
      <c r="T1524" t="s">
        <v>3328</v>
      </c>
      <c r="U1524" t="s">
        <v>18229</v>
      </c>
      <c r="V1524" t="s">
        <v>6521</v>
      </c>
    </row>
    <row r="1525" spans="1:22" ht="15" x14ac:dyDescent="0.35">
      <c r="A1525" s="5" t="s">
        <v>3743</v>
      </c>
      <c r="B1525" s="344" t="s">
        <v>83</v>
      </c>
      <c r="C1525" s="5" t="s">
        <v>3744</v>
      </c>
      <c r="D1525" s="5" t="s">
        <v>194</v>
      </c>
      <c r="E1525" s="5" t="s">
        <v>10</v>
      </c>
      <c r="F1525" s="5" t="s">
        <v>193</v>
      </c>
      <c r="G1525" s="5" t="s">
        <v>8</v>
      </c>
      <c r="H1525" s="5" t="s">
        <v>11</v>
      </c>
      <c r="I1525" s="360" t="s">
        <v>8042</v>
      </c>
      <c r="K1525" s="5" t="s">
        <v>194</v>
      </c>
      <c r="L1525" s="5" t="s">
        <v>1455</v>
      </c>
      <c r="M1525" s="5" t="s">
        <v>1109</v>
      </c>
      <c r="N1525" s="5" t="s">
        <v>1109</v>
      </c>
      <c r="O1525" s="5" t="s">
        <v>15255</v>
      </c>
      <c r="P1525" s="5" t="s">
        <v>14715</v>
      </c>
      <c r="Q1525" s="5">
        <v>22615618</v>
      </c>
      <c r="S1525" t="s">
        <v>42</v>
      </c>
      <c r="T1525" t="s">
        <v>2987</v>
      </c>
      <c r="U1525" t="s">
        <v>18230</v>
      </c>
      <c r="V1525" t="s">
        <v>3744</v>
      </c>
    </row>
    <row r="1526" spans="1:22" ht="15" x14ac:dyDescent="0.35">
      <c r="A1526" s="5" t="s">
        <v>6065</v>
      </c>
      <c r="B1526" s="344" t="s">
        <v>5541</v>
      </c>
      <c r="C1526" s="5" t="s">
        <v>14816</v>
      </c>
      <c r="D1526" s="5" t="s">
        <v>194</v>
      </c>
      <c r="E1526" s="5" t="s">
        <v>10</v>
      </c>
      <c r="F1526" s="5" t="s">
        <v>193</v>
      </c>
      <c r="G1526" s="5" t="s">
        <v>8</v>
      </c>
      <c r="H1526" s="5" t="s">
        <v>7</v>
      </c>
      <c r="I1526" s="360" t="s">
        <v>8038</v>
      </c>
      <c r="K1526" s="5" t="s">
        <v>194</v>
      </c>
      <c r="L1526" s="5" t="s">
        <v>1455</v>
      </c>
      <c r="M1526" s="5" t="s">
        <v>611</v>
      </c>
      <c r="N1526" s="5" t="s">
        <v>12168</v>
      </c>
      <c r="O1526" s="5" t="s">
        <v>15255</v>
      </c>
      <c r="P1526" s="5" t="s">
        <v>16126</v>
      </c>
      <c r="Q1526" s="5">
        <v>22446273</v>
      </c>
      <c r="R1526" s="5">
        <v>22446273</v>
      </c>
      <c r="S1526" t="s">
        <v>42</v>
      </c>
      <c r="T1526" t="s">
        <v>7388</v>
      </c>
      <c r="U1526" t="s">
        <v>18231</v>
      </c>
      <c r="V1526" t="s">
        <v>611</v>
      </c>
    </row>
    <row r="1527" spans="1:22" ht="15" x14ac:dyDescent="0.35">
      <c r="A1527" s="5" t="s">
        <v>3670</v>
      </c>
      <c r="B1527" s="344" t="s">
        <v>1522</v>
      </c>
      <c r="C1527" s="5" t="s">
        <v>14440</v>
      </c>
      <c r="D1527" s="5" t="s">
        <v>194</v>
      </c>
      <c r="E1527" s="5" t="s">
        <v>8</v>
      </c>
      <c r="F1527" s="5" t="s">
        <v>193</v>
      </c>
      <c r="G1527" s="5" t="s">
        <v>9</v>
      </c>
      <c r="H1527" s="5" t="s">
        <v>9</v>
      </c>
      <c r="I1527" s="360" t="s">
        <v>8048</v>
      </c>
      <c r="K1527" s="5" t="s">
        <v>194</v>
      </c>
      <c r="L1527" s="5" t="s">
        <v>3655</v>
      </c>
      <c r="M1527" s="5" t="s">
        <v>2135</v>
      </c>
      <c r="N1527" s="5" t="s">
        <v>14441</v>
      </c>
      <c r="O1527" s="5" t="s">
        <v>15255</v>
      </c>
      <c r="P1527" s="5" t="s">
        <v>11769</v>
      </c>
      <c r="Q1527" s="5">
        <v>22697232</v>
      </c>
      <c r="R1527" s="5">
        <v>22697232</v>
      </c>
      <c r="S1527" t="s">
        <v>42</v>
      </c>
      <c r="T1527" t="s">
        <v>1556</v>
      </c>
      <c r="U1527" t="s">
        <v>18232</v>
      </c>
      <c r="V1527" t="s">
        <v>14440</v>
      </c>
    </row>
    <row r="1528" spans="1:22" ht="15" x14ac:dyDescent="0.35">
      <c r="A1528" s="5" t="s">
        <v>5900</v>
      </c>
      <c r="B1528" s="344" t="s">
        <v>5371</v>
      </c>
      <c r="C1528" s="5" t="s">
        <v>845</v>
      </c>
      <c r="D1528" s="5" t="s">
        <v>194</v>
      </c>
      <c r="E1528" s="5" t="s">
        <v>8</v>
      </c>
      <c r="F1528" s="5" t="s">
        <v>193</v>
      </c>
      <c r="G1528" s="5" t="s">
        <v>7</v>
      </c>
      <c r="H1528" s="5" t="s">
        <v>11</v>
      </c>
      <c r="I1528" s="360" t="s">
        <v>8036</v>
      </c>
      <c r="K1528" s="5" t="s">
        <v>194</v>
      </c>
      <c r="L1528" s="5" t="s">
        <v>11617</v>
      </c>
      <c r="M1528" s="5" t="s">
        <v>5796</v>
      </c>
      <c r="N1528" s="5" t="s">
        <v>12142</v>
      </c>
      <c r="O1528" s="5" t="s">
        <v>15255</v>
      </c>
      <c r="P1528" s="5" t="s">
        <v>13724</v>
      </c>
      <c r="Q1528" s="5">
        <v>22660746</v>
      </c>
      <c r="R1528" s="5">
        <v>22660096</v>
      </c>
      <c r="S1528" t="s">
        <v>42</v>
      </c>
      <c r="T1528" t="s">
        <v>7354</v>
      </c>
      <c r="U1528" t="s">
        <v>18233</v>
      </c>
      <c r="V1528" t="s">
        <v>845</v>
      </c>
    </row>
    <row r="1529" spans="1:22" ht="15" x14ac:dyDescent="0.35">
      <c r="A1529" s="5" t="s">
        <v>3726</v>
      </c>
      <c r="B1529" s="344" t="s">
        <v>1396</v>
      </c>
      <c r="C1529" s="5" t="s">
        <v>3727</v>
      </c>
      <c r="D1529" s="5" t="s">
        <v>194</v>
      </c>
      <c r="E1529" s="5" t="s">
        <v>10</v>
      </c>
      <c r="F1529" s="5" t="s">
        <v>193</v>
      </c>
      <c r="G1529" s="5" t="s">
        <v>8</v>
      </c>
      <c r="H1529" s="5" t="s">
        <v>8</v>
      </c>
      <c r="I1529" s="360" t="s">
        <v>8039</v>
      </c>
      <c r="K1529" s="5" t="s">
        <v>194</v>
      </c>
      <c r="L1529" s="5" t="s">
        <v>1455</v>
      </c>
      <c r="M1529" s="5" t="s">
        <v>61</v>
      </c>
      <c r="N1529" s="5" t="s">
        <v>3727</v>
      </c>
      <c r="O1529" s="5" t="s">
        <v>15255</v>
      </c>
      <c r="P1529" s="5" t="s">
        <v>14430</v>
      </c>
      <c r="Q1529" s="5">
        <v>21005295</v>
      </c>
      <c r="S1529" t="s">
        <v>42</v>
      </c>
      <c r="T1529" t="s">
        <v>3725</v>
      </c>
      <c r="U1529" t="s">
        <v>18234</v>
      </c>
      <c r="V1529" t="s">
        <v>3727</v>
      </c>
    </row>
    <row r="1530" spans="1:22" ht="15" x14ac:dyDescent="0.35">
      <c r="A1530" s="5" t="s">
        <v>9943</v>
      </c>
      <c r="B1530" s="344" t="s">
        <v>9629</v>
      </c>
      <c r="C1530" s="5" t="s">
        <v>10209</v>
      </c>
      <c r="D1530" s="5" t="s">
        <v>192</v>
      </c>
      <c r="E1530" s="5" t="s">
        <v>10</v>
      </c>
      <c r="F1530" s="5" t="s">
        <v>193</v>
      </c>
      <c r="G1530" s="5" t="s">
        <v>16</v>
      </c>
      <c r="H1530" s="5" t="s">
        <v>6</v>
      </c>
      <c r="I1530" s="360" t="s">
        <v>8068</v>
      </c>
      <c r="K1530" s="5" t="s">
        <v>194</v>
      </c>
      <c r="L1530" s="5" t="s">
        <v>192</v>
      </c>
      <c r="M1530" s="5" t="s">
        <v>3065</v>
      </c>
      <c r="N1530" s="5" t="s">
        <v>10209</v>
      </c>
      <c r="O1530" s="5" t="s">
        <v>15255</v>
      </c>
      <c r="P1530" s="5" t="s">
        <v>13726</v>
      </c>
      <c r="Q1530" s="5">
        <v>44056175</v>
      </c>
      <c r="S1530" t="s">
        <v>42</v>
      </c>
      <c r="T1530" t="s">
        <v>2280</v>
      </c>
      <c r="U1530" t="s">
        <v>18235</v>
      </c>
      <c r="V1530" t="s">
        <v>10209</v>
      </c>
    </row>
    <row r="1531" spans="1:22" ht="15" x14ac:dyDescent="0.35">
      <c r="A1531" s="5" t="s">
        <v>11447</v>
      </c>
      <c r="B1531" s="344" t="s">
        <v>9676</v>
      </c>
      <c r="C1531" s="5" t="s">
        <v>11448</v>
      </c>
      <c r="D1531" s="5" t="s">
        <v>192</v>
      </c>
      <c r="E1531" s="5" t="s">
        <v>8</v>
      </c>
      <c r="F1531" s="5" t="s">
        <v>193</v>
      </c>
      <c r="G1531" s="5" t="s">
        <v>16</v>
      </c>
      <c r="H1531" s="5" t="s">
        <v>10</v>
      </c>
      <c r="I1531" s="360" t="s">
        <v>8072</v>
      </c>
      <c r="K1531" s="5" t="s">
        <v>194</v>
      </c>
      <c r="L1531" s="5" t="s">
        <v>192</v>
      </c>
      <c r="M1531" s="5" t="s">
        <v>12245</v>
      </c>
      <c r="N1531" s="5" t="s">
        <v>11448</v>
      </c>
      <c r="O1531" s="5" t="s">
        <v>15255</v>
      </c>
      <c r="P1531" s="5" t="s">
        <v>16345</v>
      </c>
      <c r="Q1531" s="5">
        <v>44117959</v>
      </c>
      <c r="S1531" t="s">
        <v>42</v>
      </c>
      <c r="T1531" t="s">
        <v>11330</v>
      </c>
      <c r="U1531" t="s">
        <v>18236</v>
      </c>
      <c r="V1531" t="s">
        <v>11448</v>
      </c>
    </row>
    <row r="1532" spans="1:22" ht="15" x14ac:dyDescent="0.35">
      <c r="A1532" s="5" t="s">
        <v>5954</v>
      </c>
      <c r="B1532" s="344" t="s">
        <v>708</v>
      </c>
      <c r="C1532" s="5" t="s">
        <v>77</v>
      </c>
      <c r="D1532" s="5" t="s">
        <v>192</v>
      </c>
      <c r="E1532" s="5" t="s">
        <v>8</v>
      </c>
      <c r="F1532" s="5" t="s">
        <v>193</v>
      </c>
      <c r="G1532" s="5" t="s">
        <v>16</v>
      </c>
      <c r="H1532" s="5" t="s">
        <v>6</v>
      </c>
      <c r="I1532" s="360" t="s">
        <v>8068</v>
      </c>
      <c r="K1532" s="5" t="s">
        <v>194</v>
      </c>
      <c r="L1532" s="5" t="s">
        <v>192</v>
      </c>
      <c r="M1532" s="5" t="s">
        <v>3065</v>
      </c>
      <c r="N1532" s="5" t="s">
        <v>77</v>
      </c>
      <c r="O1532" s="5" t="s">
        <v>15255</v>
      </c>
      <c r="P1532" s="5" t="s">
        <v>15639</v>
      </c>
      <c r="Q1532" s="5">
        <v>27666909</v>
      </c>
      <c r="R1532" s="5">
        <v>27666470</v>
      </c>
      <c r="S1532" t="s">
        <v>42</v>
      </c>
      <c r="T1532" t="s">
        <v>6914</v>
      </c>
      <c r="U1532" t="s">
        <v>18237</v>
      </c>
      <c r="V1532" t="s">
        <v>77</v>
      </c>
    </row>
    <row r="1533" spans="1:22" ht="15" x14ac:dyDescent="0.35">
      <c r="A1533" s="5" t="s">
        <v>3624</v>
      </c>
      <c r="B1533" s="344" t="s">
        <v>352</v>
      </c>
      <c r="C1533" s="5" t="s">
        <v>3625</v>
      </c>
      <c r="D1533" s="5" t="s">
        <v>194</v>
      </c>
      <c r="E1533" s="5" t="s">
        <v>6</v>
      </c>
      <c r="F1533" s="5" t="s">
        <v>193</v>
      </c>
      <c r="G1533" s="5" t="s">
        <v>6</v>
      </c>
      <c r="H1533" s="5" t="s">
        <v>6</v>
      </c>
      <c r="I1533" s="360" t="s">
        <v>8026</v>
      </c>
      <c r="K1533" s="5" t="s">
        <v>194</v>
      </c>
      <c r="L1533" s="5" t="s">
        <v>194</v>
      </c>
      <c r="M1533" s="5" t="s">
        <v>194</v>
      </c>
      <c r="N1533" s="5" t="s">
        <v>3420</v>
      </c>
      <c r="O1533" s="5" t="s">
        <v>15255</v>
      </c>
      <c r="P1533" s="5" t="s">
        <v>3650</v>
      </c>
      <c r="Q1533" s="5">
        <v>22376339</v>
      </c>
      <c r="R1533" s="5">
        <v>22376741</v>
      </c>
      <c r="S1533" t="s">
        <v>42</v>
      </c>
      <c r="T1533" t="s">
        <v>3623</v>
      </c>
      <c r="U1533" t="s">
        <v>18238</v>
      </c>
      <c r="V1533" t="s">
        <v>3625</v>
      </c>
    </row>
    <row r="1534" spans="1:22" ht="15" x14ac:dyDescent="0.35">
      <c r="A1534" s="5" t="s">
        <v>3722</v>
      </c>
      <c r="B1534" s="344" t="s">
        <v>6409</v>
      </c>
      <c r="C1534" s="5" t="s">
        <v>3723</v>
      </c>
      <c r="D1534" s="5" t="s">
        <v>194</v>
      </c>
      <c r="E1534" s="5" t="s">
        <v>11</v>
      </c>
      <c r="F1534" s="5" t="s">
        <v>193</v>
      </c>
      <c r="G1534" s="5" t="s">
        <v>10</v>
      </c>
      <c r="H1534" s="5" t="s">
        <v>10</v>
      </c>
      <c r="I1534" s="360" t="s">
        <v>8055</v>
      </c>
      <c r="K1534" s="5" t="s">
        <v>194</v>
      </c>
      <c r="L1534" s="5" t="s">
        <v>153</v>
      </c>
      <c r="M1534" s="5" t="s">
        <v>226</v>
      </c>
      <c r="N1534" s="5" t="s">
        <v>11600</v>
      </c>
      <c r="O1534" s="5" t="s">
        <v>15255</v>
      </c>
      <c r="P1534" s="5" t="s">
        <v>13105</v>
      </c>
      <c r="Q1534" s="5">
        <v>22682435</v>
      </c>
      <c r="R1534" s="5">
        <v>22683273</v>
      </c>
      <c r="S1534" t="s">
        <v>42</v>
      </c>
      <c r="T1534" t="s">
        <v>3602</v>
      </c>
      <c r="U1534" t="s">
        <v>18239</v>
      </c>
      <c r="V1534" t="s">
        <v>3723</v>
      </c>
    </row>
    <row r="1535" spans="1:22" ht="15" x14ac:dyDescent="0.35">
      <c r="A1535" s="5" t="s">
        <v>3845</v>
      </c>
      <c r="B1535" s="344" t="s">
        <v>1622</v>
      </c>
      <c r="C1535" s="5" t="s">
        <v>1514</v>
      </c>
      <c r="D1535" s="5" t="s">
        <v>192</v>
      </c>
      <c r="E1535" s="5" t="s">
        <v>9</v>
      </c>
      <c r="F1535" s="5" t="s">
        <v>193</v>
      </c>
      <c r="G1535" s="5" t="s">
        <v>16</v>
      </c>
      <c r="H1535" s="5" t="s">
        <v>8</v>
      </c>
      <c r="I1535" s="360" t="s">
        <v>8070</v>
      </c>
      <c r="K1535" s="5" t="s">
        <v>194</v>
      </c>
      <c r="L1535" s="5" t="s">
        <v>192</v>
      </c>
      <c r="M1535" s="5" t="s">
        <v>11621</v>
      </c>
      <c r="N1535" s="5" t="s">
        <v>11621</v>
      </c>
      <c r="O1535" s="5" t="s">
        <v>15255</v>
      </c>
      <c r="P1535" s="5" t="s">
        <v>13106</v>
      </c>
      <c r="Q1535" s="5">
        <v>27641139</v>
      </c>
      <c r="R1535" s="5">
        <v>27641139</v>
      </c>
      <c r="S1535" t="s">
        <v>42</v>
      </c>
      <c r="T1535" t="s">
        <v>2335</v>
      </c>
      <c r="U1535" t="s">
        <v>18240</v>
      </c>
      <c r="V1535" t="s">
        <v>1514</v>
      </c>
    </row>
    <row r="1536" spans="1:22" ht="15" x14ac:dyDescent="0.35">
      <c r="A1536" s="5" t="s">
        <v>3687</v>
      </c>
      <c r="B1536" s="344" t="s">
        <v>1551</v>
      </c>
      <c r="C1536" s="5" t="s">
        <v>3688</v>
      </c>
      <c r="D1536" s="5" t="s">
        <v>194</v>
      </c>
      <c r="E1536" s="5" t="s">
        <v>9</v>
      </c>
      <c r="F1536" s="5" t="s">
        <v>193</v>
      </c>
      <c r="G1536" s="5" t="s">
        <v>7</v>
      </c>
      <c r="H1536" s="5" t="s">
        <v>11</v>
      </c>
      <c r="I1536" s="360" t="s">
        <v>8036</v>
      </c>
      <c r="K1536" s="5" t="s">
        <v>194</v>
      </c>
      <c r="L1536" s="5" t="s">
        <v>11617</v>
      </c>
      <c r="M1536" s="5" t="s">
        <v>5796</v>
      </c>
      <c r="N1536" s="5" t="s">
        <v>5796</v>
      </c>
      <c r="O1536" s="5" t="s">
        <v>8504</v>
      </c>
      <c r="P1536" s="5" t="s">
        <v>6598</v>
      </c>
      <c r="Q1536" s="5">
        <v>22660578</v>
      </c>
      <c r="R1536" s="5">
        <v>22660039</v>
      </c>
      <c r="S1536" t="s">
        <v>42</v>
      </c>
      <c r="T1536" t="s">
        <v>6851</v>
      </c>
      <c r="U1536" t="s">
        <v>18241</v>
      </c>
      <c r="V1536" t="s">
        <v>3688</v>
      </c>
    </row>
    <row r="1537" spans="1:22" ht="15" x14ac:dyDescent="0.35">
      <c r="A1537" s="5" t="s">
        <v>3764</v>
      </c>
      <c r="B1537" s="344" t="s">
        <v>3766</v>
      </c>
      <c r="C1537" s="5" t="s">
        <v>3765</v>
      </c>
      <c r="D1537" s="5" t="s">
        <v>192</v>
      </c>
      <c r="E1537" s="5" t="s">
        <v>8</v>
      </c>
      <c r="F1537" s="5" t="s">
        <v>193</v>
      </c>
      <c r="G1537" s="5" t="s">
        <v>16</v>
      </c>
      <c r="H1537" s="5" t="s">
        <v>6</v>
      </c>
      <c r="I1537" s="360" t="s">
        <v>8068</v>
      </c>
      <c r="K1537" s="5" t="s">
        <v>194</v>
      </c>
      <c r="L1537" s="5" t="s">
        <v>192</v>
      </c>
      <c r="M1537" s="5" t="s">
        <v>3065</v>
      </c>
      <c r="N1537" s="5" t="s">
        <v>12020</v>
      </c>
      <c r="O1537" s="5" t="s">
        <v>15255</v>
      </c>
      <c r="P1537" s="5" t="s">
        <v>4200</v>
      </c>
      <c r="S1537" t="s">
        <v>42</v>
      </c>
      <c r="T1537" t="s">
        <v>2391</v>
      </c>
      <c r="U1537" t="s">
        <v>18242</v>
      </c>
      <c r="V1537" t="s">
        <v>3765</v>
      </c>
    </row>
    <row r="1538" spans="1:22" ht="15" x14ac:dyDescent="0.35">
      <c r="A1538" s="5" t="s">
        <v>10481</v>
      </c>
      <c r="B1538" s="344" t="s">
        <v>7134</v>
      </c>
      <c r="C1538" s="5" t="s">
        <v>79</v>
      </c>
      <c r="D1538" s="5" t="s">
        <v>192</v>
      </c>
      <c r="E1538" s="5" t="s">
        <v>7</v>
      </c>
      <c r="F1538" s="5" t="s">
        <v>193</v>
      </c>
      <c r="G1538" s="5" t="s">
        <v>16</v>
      </c>
      <c r="H1538" s="5" t="s">
        <v>8</v>
      </c>
      <c r="I1538" s="360" t="s">
        <v>8070</v>
      </c>
      <c r="K1538" s="5" t="s">
        <v>194</v>
      </c>
      <c r="L1538" s="5" t="s">
        <v>192</v>
      </c>
      <c r="M1538" s="5" t="s">
        <v>11621</v>
      </c>
      <c r="N1538" s="5" t="s">
        <v>12278</v>
      </c>
      <c r="O1538" s="5" t="s">
        <v>15255</v>
      </c>
      <c r="P1538" s="5" t="s">
        <v>16309</v>
      </c>
      <c r="Q1538" s="5">
        <v>85191877</v>
      </c>
      <c r="S1538" t="s">
        <v>42</v>
      </c>
      <c r="T1538" t="s">
        <v>9938</v>
      </c>
      <c r="U1538" t="s">
        <v>18243</v>
      </c>
      <c r="V1538" t="s">
        <v>79</v>
      </c>
    </row>
    <row r="1539" spans="1:22" ht="15" x14ac:dyDescent="0.35">
      <c r="A1539" s="5" t="s">
        <v>3800</v>
      </c>
      <c r="B1539" s="344" t="s">
        <v>3802</v>
      </c>
      <c r="C1539" s="5" t="s">
        <v>3801</v>
      </c>
      <c r="D1539" s="5" t="s">
        <v>192</v>
      </c>
      <c r="E1539" s="5" t="s">
        <v>10</v>
      </c>
      <c r="F1539" s="5" t="s">
        <v>193</v>
      </c>
      <c r="G1539" s="5" t="s">
        <v>16</v>
      </c>
      <c r="H1539" s="5" t="s">
        <v>6</v>
      </c>
      <c r="I1539" s="360" t="s">
        <v>8068</v>
      </c>
      <c r="K1539" s="5" t="s">
        <v>194</v>
      </c>
      <c r="L1539" s="5" t="s">
        <v>192</v>
      </c>
      <c r="M1539" s="5" t="s">
        <v>3065</v>
      </c>
      <c r="N1539" s="5" t="s">
        <v>9898</v>
      </c>
      <c r="O1539" s="5" t="s">
        <v>15255</v>
      </c>
      <c r="P1539" s="5" t="s">
        <v>13104</v>
      </c>
      <c r="Q1539" s="5">
        <v>22064218</v>
      </c>
      <c r="S1539" t="s">
        <v>42</v>
      </c>
      <c r="T1539" t="s">
        <v>7387</v>
      </c>
      <c r="U1539" t="s">
        <v>18244</v>
      </c>
      <c r="V1539" t="s">
        <v>3801</v>
      </c>
    </row>
    <row r="1540" spans="1:22" ht="15" x14ac:dyDescent="0.35">
      <c r="A1540" s="5" t="s">
        <v>8324</v>
      </c>
      <c r="B1540" s="344" t="s">
        <v>7140</v>
      </c>
      <c r="C1540" s="5" t="s">
        <v>6638</v>
      </c>
      <c r="D1540" s="5" t="s">
        <v>192</v>
      </c>
      <c r="E1540" s="5" t="s">
        <v>10</v>
      </c>
      <c r="F1540" s="5" t="s">
        <v>193</v>
      </c>
      <c r="G1540" s="5" t="s">
        <v>16</v>
      </c>
      <c r="H1540" s="5" t="s">
        <v>9</v>
      </c>
      <c r="I1540" s="360" t="s">
        <v>8071</v>
      </c>
      <c r="K1540" s="5" t="s">
        <v>194</v>
      </c>
      <c r="L1540" s="5" t="s">
        <v>192</v>
      </c>
      <c r="M1540" s="5" t="s">
        <v>14752</v>
      </c>
      <c r="N1540" s="5" t="s">
        <v>6638</v>
      </c>
      <c r="O1540" s="5" t="s">
        <v>15255</v>
      </c>
      <c r="P1540" s="5" t="s">
        <v>13107</v>
      </c>
      <c r="Q1540" s="5">
        <v>44117717</v>
      </c>
      <c r="S1540" t="s">
        <v>42</v>
      </c>
      <c r="T1540" t="s">
        <v>8472</v>
      </c>
      <c r="U1540" t="s">
        <v>18245</v>
      </c>
      <c r="V1540" t="s">
        <v>6638</v>
      </c>
    </row>
    <row r="1541" spans="1:22" ht="15" x14ac:dyDescent="0.35">
      <c r="A1541" s="5" t="s">
        <v>3728</v>
      </c>
      <c r="B1541" s="344" t="s">
        <v>2340</v>
      </c>
      <c r="C1541" s="5" t="s">
        <v>3729</v>
      </c>
      <c r="D1541" s="5" t="s">
        <v>194</v>
      </c>
      <c r="E1541" s="5" t="s">
        <v>10</v>
      </c>
      <c r="F1541" s="5" t="s">
        <v>193</v>
      </c>
      <c r="G1541" s="5" t="s">
        <v>8</v>
      </c>
      <c r="H1541" s="5" t="s">
        <v>8</v>
      </c>
      <c r="I1541" s="360" t="s">
        <v>8039</v>
      </c>
      <c r="K1541" s="5" t="s">
        <v>194</v>
      </c>
      <c r="L1541" s="5" t="s">
        <v>1455</v>
      </c>
      <c r="M1541" s="5" t="s">
        <v>61</v>
      </c>
      <c r="N1541" s="5" t="s">
        <v>11723</v>
      </c>
      <c r="O1541" s="5" t="s">
        <v>15255</v>
      </c>
      <c r="P1541" s="5" t="s">
        <v>13727</v>
      </c>
      <c r="Q1541" s="5">
        <v>22350107</v>
      </c>
      <c r="R1541" s="5">
        <v>22350107</v>
      </c>
      <c r="S1541" t="s">
        <v>42</v>
      </c>
      <c r="T1541" t="s">
        <v>6926</v>
      </c>
      <c r="U1541" t="s">
        <v>18246</v>
      </c>
      <c r="V1541" t="s">
        <v>3729</v>
      </c>
    </row>
    <row r="1542" spans="1:22" ht="15" x14ac:dyDescent="0.35">
      <c r="A1542" s="5" t="s">
        <v>3814</v>
      </c>
      <c r="B1542" s="344" t="s">
        <v>3815</v>
      </c>
      <c r="C1542" s="5" t="s">
        <v>6527</v>
      </c>
      <c r="D1542" s="5" t="s">
        <v>192</v>
      </c>
      <c r="E1542" s="5" t="s">
        <v>6</v>
      </c>
      <c r="F1542" s="5" t="s">
        <v>193</v>
      </c>
      <c r="G1542" s="5" t="s">
        <v>16</v>
      </c>
      <c r="H1542" s="5" t="s">
        <v>7</v>
      </c>
      <c r="I1542" s="360" t="s">
        <v>8069</v>
      </c>
      <c r="K1542" s="5" t="s">
        <v>194</v>
      </c>
      <c r="L1542" s="5" t="s">
        <v>192</v>
      </c>
      <c r="M1542" s="5" t="s">
        <v>1803</v>
      </c>
      <c r="N1542" s="5" t="s">
        <v>12081</v>
      </c>
      <c r="O1542" s="5" t="s">
        <v>15255</v>
      </c>
      <c r="P1542" s="5" t="s">
        <v>16011</v>
      </c>
      <c r="Q1542" s="5">
        <v>60650706</v>
      </c>
      <c r="S1542" t="s">
        <v>42</v>
      </c>
      <c r="T1542" t="s">
        <v>2911</v>
      </c>
      <c r="U1542" t="s">
        <v>18247</v>
      </c>
      <c r="V1542" t="s">
        <v>6527</v>
      </c>
    </row>
    <row r="1543" spans="1:22" ht="15" x14ac:dyDescent="0.35">
      <c r="A1543" s="5" t="s">
        <v>3833</v>
      </c>
      <c r="B1543" s="344" t="s">
        <v>3834</v>
      </c>
      <c r="C1543" s="5" t="s">
        <v>672</v>
      </c>
      <c r="D1543" s="5" t="s">
        <v>192</v>
      </c>
      <c r="E1543" s="5" t="s">
        <v>9</v>
      </c>
      <c r="F1543" s="5" t="s">
        <v>193</v>
      </c>
      <c r="G1543" s="5" t="s">
        <v>16</v>
      </c>
      <c r="H1543" s="5" t="s">
        <v>8</v>
      </c>
      <c r="I1543" s="360" t="s">
        <v>8070</v>
      </c>
      <c r="K1543" s="5" t="s">
        <v>194</v>
      </c>
      <c r="L1543" s="5" t="s">
        <v>192</v>
      </c>
      <c r="M1543" s="5" t="s">
        <v>11621</v>
      </c>
      <c r="N1543" s="5" t="s">
        <v>672</v>
      </c>
      <c r="O1543" s="5" t="s">
        <v>15255</v>
      </c>
      <c r="P1543" s="5" t="s">
        <v>13108</v>
      </c>
      <c r="Q1543" s="5">
        <v>27641784</v>
      </c>
      <c r="S1543" t="s">
        <v>42</v>
      </c>
      <c r="T1543" t="s">
        <v>7391</v>
      </c>
      <c r="U1543" t="s">
        <v>18248</v>
      </c>
      <c r="V1543" t="s">
        <v>672</v>
      </c>
    </row>
    <row r="1544" spans="1:22" ht="15" x14ac:dyDescent="0.35">
      <c r="A1544" s="5" t="s">
        <v>3838</v>
      </c>
      <c r="B1544" s="344" t="s">
        <v>3306</v>
      </c>
      <c r="C1544" s="5" t="s">
        <v>3839</v>
      </c>
      <c r="D1544" s="5" t="s">
        <v>192</v>
      </c>
      <c r="E1544" s="5" t="s">
        <v>9</v>
      </c>
      <c r="F1544" s="5" t="s">
        <v>193</v>
      </c>
      <c r="G1544" s="5" t="s">
        <v>16</v>
      </c>
      <c r="H1544" s="5" t="s">
        <v>8</v>
      </c>
      <c r="I1544" s="360" t="s">
        <v>8070</v>
      </c>
      <c r="K1544" s="5" t="s">
        <v>194</v>
      </c>
      <c r="L1544" s="5" t="s">
        <v>192</v>
      </c>
      <c r="M1544" s="5" t="s">
        <v>11621</v>
      </c>
      <c r="N1544" s="5" t="s">
        <v>11827</v>
      </c>
      <c r="O1544" s="5" t="s">
        <v>15255</v>
      </c>
      <c r="P1544" s="5" t="s">
        <v>6224</v>
      </c>
      <c r="Q1544" s="5">
        <v>88316371</v>
      </c>
      <c r="S1544" t="s">
        <v>42</v>
      </c>
      <c r="T1544" t="s">
        <v>2208</v>
      </c>
      <c r="U1544" t="s">
        <v>18249</v>
      </c>
      <c r="V1544" t="s">
        <v>3839</v>
      </c>
    </row>
    <row r="1545" spans="1:22" ht="15" x14ac:dyDescent="0.35">
      <c r="A1545" s="5" t="s">
        <v>3631</v>
      </c>
      <c r="B1545" s="344" t="s">
        <v>1480</v>
      </c>
      <c r="C1545" s="5" t="s">
        <v>9293</v>
      </c>
      <c r="D1545" s="5" t="s">
        <v>194</v>
      </c>
      <c r="E1545" s="5" t="s">
        <v>7</v>
      </c>
      <c r="F1545" s="5" t="s">
        <v>193</v>
      </c>
      <c r="G1545" s="5" t="s">
        <v>6</v>
      </c>
      <c r="H1545" s="5" t="s">
        <v>8</v>
      </c>
      <c r="I1545" s="360" t="s">
        <v>8028</v>
      </c>
      <c r="K1545" s="5" t="s">
        <v>194</v>
      </c>
      <c r="L1545" s="5" t="s">
        <v>194</v>
      </c>
      <c r="M1545" s="5" t="s">
        <v>483</v>
      </c>
      <c r="N1545" s="5" t="s">
        <v>14436</v>
      </c>
      <c r="O1545" s="5" t="s">
        <v>15255</v>
      </c>
      <c r="P1545" s="5" t="s">
        <v>13687</v>
      </c>
      <c r="Q1545" s="5">
        <v>22371887</v>
      </c>
      <c r="R1545" s="5">
        <v>22371887</v>
      </c>
      <c r="S1545" t="s">
        <v>42</v>
      </c>
      <c r="T1545" t="s">
        <v>3630</v>
      </c>
      <c r="U1545" t="s">
        <v>18250</v>
      </c>
      <c r="V1545" t="s">
        <v>9293</v>
      </c>
    </row>
    <row r="1546" spans="1:22" ht="15" x14ac:dyDescent="0.35">
      <c r="A1546" s="5" t="s">
        <v>3820</v>
      </c>
      <c r="B1546" s="344" t="s">
        <v>1623</v>
      </c>
      <c r="C1546" s="5" t="s">
        <v>95</v>
      </c>
      <c r="D1546" s="5" t="s">
        <v>192</v>
      </c>
      <c r="E1546" s="5" t="s">
        <v>7</v>
      </c>
      <c r="F1546" s="5" t="s">
        <v>193</v>
      </c>
      <c r="G1546" s="5" t="s">
        <v>16</v>
      </c>
      <c r="H1546" s="5" t="s">
        <v>8</v>
      </c>
      <c r="I1546" s="360" t="s">
        <v>8070</v>
      </c>
      <c r="K1546" s="5" t="s">
        <v>194</v>
      </c>
      <c r="L1546" s="5" t="s">
        <v>192</v>
      </c>
      <c r="M1546" s="5" t="s">
        <v>11621</v>
      </c>
      <c r="N1546" s="5" t="s">
        <v>3463</v>
      </c>
      <c r="O1546" s="5" t="s">
        <v>15255</v>
      </c>
      <c r="P1546" s="5" t="s">
        <v>5951</v>
      </c>
      <c r="Q1546" s="5">
        <v>27644637</v>
      </c>
      <c r="S1546" t="s">
        <v>42</v>
      </c>
      <c r="T1546" t="s">
        <v>3819</v>
      </c>
      <c r="U1546" t="s">
        <v>18251</v>
      </c>
      <c r="V1546" t="s">
        <v>95</v>
      </c>
    </row>
    <row r="1547" spans="1:22" ht="15" x14ac:dyDescent="0.35">
      <c r="A1547" s="5" t="s">
        <v>7608</v>
      </c>
      <c r="B1547" s="344" t="s">
        <v>6984</v>
      </c>
      <c r="C1547" s="5" t="s">
        <v>611</v>
      </c>
      <c r="D1547" s="5" t="s">
        <v>192</v>
      </c>
      <c r="E1547" s="5" t="s">
        <v>6</v>
      </c>
      <c r="F1547" s="5" t="s">
        <v>193</v>
      </c>
      <c r="G1547" s="5" t="s">
        <v>16</v>
      </c>
      <c r="H1547" s="5" t="s">
        <v>7</v>
      </c>
      <c r="I1547" s="360" t="s">
        <v>8069</v>
      </c>
      <c r="K1547" s="5" t="s">
        <v>194</v>
      </c>
      <c r="L1547" s="5" t="s">
        <v>192</v>
      </c>
      <c r="M1547" s="5" t="s">
        <v>1803</v>
      </c>
      <c r="N1547" s="5" t="s">
        <v>611</v>
      </c>
      <c r="O1547" s="5" t="s">
        <v>15255</v>
      </c>
      <c r="P1547" s="5" t="s">
        <v>14749</v>
      </c>
      <c r="Q1547" s="5">
        <v>44056172</v>
      </c>
      <c r="S1547" t="s">
        <v>42</v>
      </c>
      <c r="T1547" t="s">
        <v>3803</v>
      </c>
      <c r="U1547" t="s">
        <v>18252</v>
      </c>
      <c r="V1547" t="s">
        <v>611</v>
      </c>
    </row>
    <row r="1548" spans="1:22" ht="15" x14ac:dyDescent="0.35">
      <c r="A1548" s="5" t="s">
        <v>14880</v>
      </c>
      <c r="B1548" s="344" t="s">
        <v>10482</v>
      </c>
      <c r="C1548" s="5" t="s">
        <v>14881</v>
      </c>
      <c r="D1548" s="5" t="s">
        <v>192</v>
      </c>
      <c r="E1548" s="5" t="s">
        <v>8</v>
      </c>
      <c r="F1548" s="5" t="s">
        <v>193</v>
      </c>
      <c r="G1548" s="5" t="s">
        <v>16</v>
      </c>
      <c r="H1548" s="5" t="s">
        <v>7</v>
      </c>
      <c r="I1548" s="360" t="s">
        <v>8069</v>
      </c>
      <c r="K1548" s="5" t="s">
        <v>194</v>
      </c>
      <c r="L1548" s="5" t="s">
        <v>192</v>
      </c>
      <c r="M1548" s="5" t="s">
        <v>1803</v>
      </c>
      <c r="N1548" s="5" t="s">
        <v>14881</v>
      </c>
      <c r="O1548" s="5" t="s">
        <v>15255</v>
      </c>
      <c r="P1548" s="5" t="s">
        <v>14882</v>
      </c>
      <c r="Q1548" s="5">
        <v>27666283</v>
      </c>
      <c r="S1548" t="s">
        <v>42</v>
      </c>
      <c r="T1548" t="s">
        <v>14622</v>
      </c>
      <c r="U1548" t="s">
        <v>18253</v>
      </c>
      <c r="V1548" t="s">
        <v>14881</v>
      </c>
    </row>
    <row r="1549" spans="1:22" ht="15" x14ac:dyDescent="0.35">
      <c r="A1549" s="5" t="s">
        <v>3846</v>
      </c>
      <c r="B1549" s="344" t="s">
        <v>924</v>
      </c>
      <c r="C1549" s="5" t="s">
        <v>3847</v>
      </c>
      <c r="D1549" s="5" t="s">
        <v>192</v>
      </c>
      <c r="E1549" s="5" t="s">
        <v>7</v>
      </c>
      <c r="F1549" s="5" t="s">
        <v>193</v>
      </c>
      <c r="G1549" s="5" t="s">
        <v>16</v>
      </c>
      <c r="H1549" s="5" t="s">
        <v>8</v>
      </c>
      <c r="I1549" s="360" t="s">
        <v>8070</v>
      </c>
      <c r="K1549" s="5" t="s">
        <v>194</v>
      </c>
      <c r="L1549" s="5" t="s">
        <v>192</v>
      </c>
      <c r="M1549" s="5" t="s">
        <v>11621</v>
      </c>
      <c r="N1549" s="5" t="s">
        <v>3847</v>
      </c>
      <c r="O1549" s="5" t="s">
        <v>15255</v>
      </c>
      <c r="P1549" s="5" t="s">
        <v>6667</v>
      </c>
      <c r="Q1549" s="5">
        <v>27644397</v>
      </c>
      <c r="R1549" s="5">
        <v>44047032</v>
      </c>
      <c r="S1549" t="s">
        <v>42</v>
      </c>
      <c r="T1549" t="s">
        <v>2305</v>
      </c>
      <c r="U1549" t="s">
        <v>18254</v>
      </c>
      <c r="V1549" t="s">
        <v>3847</v>
      </c>
    </row>
    <row r="1550" spans="1:22" ht="15" x14ac:dyDescent="0.35">
      <c r="A1550" s="5" t="s">
        <v>7609</v>
      </c>
      <c r="B1550" s="344" t="s">
        <v>4476</v>
      </c>
      <c r="C1550" s="5" t="s">
        <v>6034</v>
      </c>
      <c r="D1550" s="5" t="s">
        <v>194</v>
      </c>
      <c r="E1550" s="5" t="s">
        <v>11</v>
      </c>
      <c r="F1550" s="5" t="s">
        <v>193</v>
      </c>
      <c r="G1550" s="5" t="s">
        <v>11</v>
      </c>
      <c r="H1550" s="5" t="s">
        <v>6</v>
      </c>
      <c r="I1550" s="360" t="s">
        <v>8056</v>
      </c>
      <c r="K1550" s="5" t="s">
        <v>194</v>
      </c>
      <c r="L1550" s="5" t="s">
        <v>249</v>
      </c>
      <c r="M1550" s="5" t="s">
        <v>249</v>
      </c>
      <c r="N1550" s="5" t="s">
        <v>6034</v>
      </c>
      <c r="O1550" s="5" t="s">
        <v>15255</v>
      </c>
      <c r="P1550" s="5" t="s">
        <v>14685</v>
      </c>
      <c r="Q1550" s="5">
        <v>22682459</v>
      </c>
      <c r="S1550" t="s">
        <v>42</v>
      </c>
      <c r="T1550" t="s">
        <v>7161</v>
      </c>
      <c r="U1550" t="s">
        <v>18255</v>
      </c>
      <c r="V1550" t="s">
        <v>6034</v>
      </c>
    </row>
    <row r="1551" spans="1:22" ht="15" x14ac:dyDescent="0.35">
      <c r="A1551" s="5" t="s">
        <v>3731</v>
      </c>
      <c r="B1551" s="344" t="s">
        <v>884</v>
      </c>
      <c r="C1551" s="5" t="s">
        <v>226</v>
      </c>
      <c r="D1551" s="5" t="s">
        <v>194</v>
      </c>
      <c r="E1551" s="5" t="s">
        <v>11</v>
      </c>
      <c r="F1551" s="5" t="s">
        <v>193</v>
      </c>
      <c r="G1551" s="5" t="s">
        <v>11</v>
      </c>
      <c r="H1551" s="5" t="s">
        <v>8</v>
      </c>
      <c r="I1551" s="360" t="s">
        <v>8058</v>
      </c>
      <c r="K1551" s="5" t="s">
        <v>194</v>
      </c>
      <c r="L1551" s="5" t="s">
        <v>249</v>
      </c>
      <c r="M1551" s="5" t="s">
        <v>226</v>
      </c>
      <c r="N1551" s="5" t="s">
        <v>226</v>
      </c>
      <c r="O1551" s="5" t="s">
        <v>15255</v>
      </c>
      <c r="P1551" s="5" t="s">
        <v>3696</v>
      </c>
      <c r="Q1551" s="5">
        <v>22683779</v>
      </c>
      <c r="R1551" s="5">
        <v>22683779</v>
      </c>
      <c r="S1551" t="s">
        <v>42</v>
      </c>
      <c r="T1551" t="s">
        <v>477</v>
      </c>
      <c r="U1551" t="s">
        <v>18256</v>
      </c>
      <c r="V1551" t="s">
        <v>226</v>
      </c>
    </row>
    <row r="1552" spans="1:22" ht="15" x14ac:dyDescent="0.35">
      <c r="A1552" s="5" t="s">
        <v>3651</v>
      </c>
      <c r="B1552" s="344" t="s">
        <v>1484</v>
      </c>
      <c r="C1552" s="5" t="s">
        <v>2219</v>
      </c>
      <c r="D1552" s="5" t="s">
        <v>194</v>
      </c>
      <c r="E1552" s="5" t="s">
        <v>7</v>
      </c>
      <c r="F1552" s="5" t="s">
        <v>193</v>
      </c>
      <c r="G1552" s="5" t="s">
        <v>6</v>
      </c>
      <c r="H1552" s="5" t="s">
        <v>8</v>
      </c>
      <c r="I1552" s="360" t="s">
        <v>8028</v>
      </c>
      <c r="K1552" s="5" t="s">
        <v>194</v>
      </c>
      <c r="L1552" s="5" t="s">
        <v>194</v>
      </c>
      <c r="M1552" s="5" t="s">
        <v>483</v>
      </c>
      <c r="N1552" s="5" t="s">
        <v>11613</v>
      </c>
      <c r="O1552" s="5" t="s">
        <v>15255</v>
      </c>
      <c r="P1552" s="5" t="s">
        <v>3762</v>
      </c>
      <c r="Q1552" s="5">
        <v>22632806</v>
      </c>
      <c r="R1552" s="5">
        <v>22632806</v>
      </c>
      <c r="S1552" t="s">
        <v>42</v>
      </c>
      <c r="T1552" t="s">
        <v>2421</v>
      </c>
      <c r="U1552" t="s">
        <v>18257</v>
      </c>
      <c r="V1552" t="s">
        <v>2219</v>
      </c>
    </row>
    <row r="1553" spans="1:22" ht="15" x14ac:dyDescent="0.35">
      <c r="A1553" s="5" t="s">
        <v>3721</v>
      </c>
      <c r="B1553" s="344" t="s">
        <v>734</v>
      </c>
      <c r="C1553" s="5" t="s">
        <v>226</v>
      </c>
      <c r="D1553" s="5" t="s">
        <v>194</v>
      </c>
      <c r="E1553" s="5" t="s">
        <v>11</v>
      </c>
      <c r="F1553" s="5" t="s">
        <v>193</v>
      </c>
      <c r="G1553" s="5" t="s">
        <v>10</v>
      </c>
      <c r="H1553" s="5" t="s">
        <v>10</v>
      </c>
      <c r="I1553" s="360" t="s">
        <v>8055</v>
      </c>
      <c r="K1553" s="5" t="s">
        <v>194</v>
      </c>
      <c r="L1553" s="5" t="s">
        <v>153</v>
      </c>
      <c r="M1553" s="5" t="s">
        <v>226</v>
      </c>
      <c r="N1553" s="5" t="s">
        <v>14447</v>
      </c>
      <c r="O1553" s="5" t="s">
        <v>15255</v>
      </c>
      <c r="P1553" s="5" t="s">
        <v>13119</v>
      </c>
      <c r="Q1553" s="5">
        <v>22683042</v>
      </c>
      <c r="R1553" s="5">
        <v>22683042</v>
      </c>
      <c r="S1553" t="s">
        <v>42</v>
      </c>
      <c r="T1553" t="s">
        <v>3720</v>
      </c>
      <c r="U1553" t="s">
        <v>18258</v>
      </c>
      <c r="V1553" t="s">
        <v>226</v>
      </c>
    </row>
    <row r="1554" spans="1:22" ht="15" x14ac:dyDescent="0.35">
      <c r="A1554" s="5" t="s">
        <v>3684</v>
      </c>
      <c r="B1554" s="344" t="s">
        <v>712</v>
      </c>
      <c r="C1554" s="5" t="s">
        <v>571</v>
      </c>
      <c r="D1554" s="5" t="s">
        <v>194</v>
      </c>
      <c r="E1554" s="5" t="s">
        <v>9</v>
      </c>
      <c r="F1554" s="5" t="s">
        <v>193</v>
      </c>
      <c r="G1554" s="5" t="s">
        <v>10</v>
      </c>
      <c r="H1554" s="5" t="s">
        <v>8</v>
      </c>
      <c r="I1554" s="360" t="s">
        <v>8053</v>
      </c>
      <c r="K1554" s="5" t="s">
        <v>194</v>
      </c>
      <c r="L1554" s="5" t="s">
        <v>153</v>
      </c>
      <c r="M1554" s="5" t="s">
        <v>571</v>
      </c>
      <c r="N1554" s="5" t="s">
        <v>11616</v>
      </c>
      <c r="O1554" s="5" t="s">
        <v>15255</v>
      </c>
      <c r="P1554" s="5" t="s">
        <v>13728</v>
      </c>
      <c r="Q1554" s="5">
        <v>22627822</v>
      </c>
      <c r="R1554" s="5">
        <v>22627822</v>
      </c>
      <c r="S1554" t="s">
        <v>42</v>
      </c>
      <c r="T1554" t="s">
        <v>6852</v>
      </c>
      <c r="U1554" t="s">
        <v>18259</v>
      </c>
      <c r="V1554" t="s">
        <v>571</v>
      </c>
    </row>
    <row r="1555" spans="1:22" ht="15" x14ac:dyDescent="0.35">
      <c r="A1555" s="5" t="s">
        <v>3745</v>
      </c>
      <c r="B1555" s="344" t="s">
        <v>6362</v>
      </c>
      <c r="C1555" s="5" t="s">
        <v>1337</v>
      </c>
      <c r="D1555" s="5" t="s">
        <v>194</v>
      </c>
      <c r="E1555" s="5" t="s">
        <v>11</v>
      </c>
      <c r="F1555" s="5" t="s">
        <v>193</v>
      </c>
      <c r="G1555" s="5" t="s">
        <v>15</v>
      </c>
      <c r="H1555" s="5" t="s">
        <v>7</v>
      </c>
      <c r="I1555" s="360" t="s">
        <v>8067</v>
      </c>
      <c r="K1555" s="5" t="s">
        <v>194</v>
      </c>
      <c r="L1555" s="5" t="s">
        <v>985</v>
      </c>
      <c r="M1555" s="5" t="s">
        <v>15578</v>
      </c>
      <c r="N1555" s="5" t="s">
        <v>1337</v>
      </c>
      <c r="O1555" s="5" t="s">
        <v>15255</v>
      </c>
      <c r="P1555" s="5" t="s">
        <v>14451</v>
      </c>
      <c r="Q1555" s="5">
        <v>22379878</v>
      </c>
      <c r="R1555" s="5">
        <v>22379878</v>
      </c>
      <c r="S1555" t="s">
        <v>42</v>
      </c>
      <c r="T1555" t="s">
        <v>587</v>
      </c>
      <c r="U1555" t="s">
        <v>18260</v>
      </c>
      <c r="V1555" t="s">
        <v>1337</v>
      </c>
    </row>
    <row r="1556" spans="1:22" ht="15" x14ac:dyDescent="0.35">
      <c r="A1556" s="5" t="s">
        <v>3823</v>
      </c>
      <c r="B1556" s="344" t="s">
        <v>6410</v>
      </c>
      <c r="C1556" s="5" t="s">
        <v>10483</v>
      </c>
      <c r="D1556" s="5" t="s">
        <v>192</v>
      </c>
      <c r="E1556" s="5" t="s">
        <v>7</v>
      </c>
      <c r="F1556" s="5" t="s">
        <v>193</v>
      </c>
      <c r="G1556" s="5" t="s">
        <v>16</v>
      </c>
      <c r="H1556" s="5" t="s">
        <v>8</v>
      </c>
      <c r="I1556" s="360" t="s">
        <v>8070</v>
      </c>
      <c r="K1556" s="5" t="s">
        <v>194</v>
      </c>
      <c r="L1556" s="5" t="s">
        <v>192</v>
      </c>
      <c r="M1556" s="5" t="s">
        <v>11621</v>
      </c>
      <c r="N1556" s="5" t="s">
        <v>12023</v>
      </c>
      <c r="O1556" s="5" t="s">
        <v>15255</v>
      </c>
      <c r="P1556" s="5" t="s">
        <v>7610</v>
      </c>
      <c r="Q1556" s="5">
        <v>27641336</v>
      </c>
      <c r="R1556" s="5">
        <v>44056147</v>
      </c>
      <c r="S1556" t="s">
        <v>42</v>
      </c>
      <c r="T1556" t="s">
        <v>7203</v>
      </c>
      <c r="U1556" t="s">
        <v>18261</v>
      </c>
      <c r="V1556" t="s">
        <v>10483</v>
      </c>
    </row>
    <row r="1557" spans="1:22" ht="15" x14ac:dyDescent="0.35">
      <c r="A1557" s="5" t="s">
        <v>3652</v>
      </c>
      <c r="B1557" s="344" t="s">
        <v>1485</v>
      </c>
      <c r="C1557" s="5" t="s">
        <v>7615</v>
      </c>
      <c r="D1557" s="5" t="s">
        <v>194</v>
      </c>
      <c r="E1557" s="5" t="s">
        <v>7</v>
      </c>
      <c r="F1557" s="5" t="s">
        <v>193</v>
      </c>
      <c r="G1557" s="5" t="s">
        <v>6</v>
      </c>
      <c r="H1557" s="5" t="s">
        <v>7</v>
      </c>
      <c r="I1557" s="360" t="s">
        <v>8027</v>
      </c>
      <c r="K1557" s="5" t="s">
        <v>194</v>
      </c>
      <c r="L1557" s="5" t="s">
        <v>194</v>
      </c>
      <c r="M1557" s="5" t="s">
        <v>750</v>
      </c>
      <c r="N1557" s="5" t="s">
        <v>7615</v>
      </c>
      <c r="O1557" s="5" t="s">
        <v>15255</v>
      </c>
      <c r="P1557" s="5" t="s">
        <v>3730</v>
      </c>
      <c r="Q1557" s="5">
        <v>22606064</v>
      </c>
      <c r="R1557" s="5">
        <v>22629838</v>
      </c>
      <c r="S1557" t="s">
        <v>42</v>
      </c>
      <c r="T1557" t="s">
        <v>2457</v>
      </c>
      <c r="U1557" t="s">
        <v>18262</v>
      </c>
      <c r="V1557" t="s">
        <v>7615</v>
      </c>
    </row>
    <row r="1558" spans="1:22" ht="15" x14ac:dyDescent="0.35">
      <c r="A1558" s="5" t="s">
        <v>5845</v>
      </c>
      <c r="B1558" s="344" t="s">
        <v>2396</v>
      </c>
      <c r="C1558" s="5" t="s">
        <v>5846</v>
      </c>
      <c r="D1558" s="5" t="s">
        <v>194</v>
      </c>
      <c r="E1558" s="5" t="s">
        <v>7</v>
      </c>
      <c r="F1558" s="5" t="s">
        <v>193</v>
      </c>
      <c r="G1558" s="5" t="s">
        <v>6</v>
      </c>
      <c r="H1558" s="5" t="s">
        <v>8</v>
      </c>
      <c r="I1558" s="360" t="s">
        <v>8028</v>
      </c>
      <c r="K1558" s="5" t="s">
        <v>194</v>
      </c>
      <c r="L1558" s="5" t="s">
        <v>194</v>
      </c>
      <c r="M1558" s="5" t="s">
        <v>483</v>
      </c>
      <c r="N1558" s="5" t="s">
        <v>11714</v>
      </c>
      <c r="O1558" s="5" t="s">
        <v>15255</v>
      </c>
      <c r="P1558" s="5" t="s">
        <v>15638</v>
      </c>
      <c r="Q1558" s="5">
        <v>22631586</v>
      </c>
      <c r="R1558" s="5">
        <v>22631586</v>
      </c>
      <c r="S1558" t="s">
        <v>42</v>
      </c>
      <c r="T1558" t="s">
        <v>6913</v>
      </c>
      <c r="U1558" t="s">
        <v>18263</v>
      </c>
      <c r="V1558" t="s">
        <v>5846</v>
      </c>
    </row>
    <row r="1559" spans="1:22" ht="15" x14ac:dyDescent="0.35">
      <c r="A1559" s="5" t="s">
        <v>3784</v>
      </c>
      <c r="B1559" s="344" t="s">
        <v>3786</v>
      </c>
      <c r="C1559" s="5" t="s">
        <v>3785</v>
      </c>
      <c r="D1559" s="5" t="s">
        <v>192</v>
      </c>
      <c r="E1559" s="5" t="s">
        <v>10</v>
      </c>
      <c r="F1559" s="5" t="s">
        <v>193</v>
      </c>
      <c r="G1559" s="5" t="s">
        <v>16</v>
      </c>
      <c r="H1559" s="5" t="s">
        <v>6</v>
      </c>
      <c r="I1559" s="360" t="s">
        <v>8068</v>
      </c>
      <c r="K1559" s="5" t="s">
        <v>194</v>
      </c>
      <c r="L1559" s="5" t="s">
        <v>192</v>
      </c>
      <c r="M1559" s="5" t="s">
        <v>3065</v>
      </c>
      <c r="N1559" s="5" t="s">
        <v>12159</v>
      </c>
      <c r="O1559" s="5" t="s">
        <v>15255</v>
      </c>
      <c r="P1559" s="5" t="s">
        <v>16115</v>
      </c>
      <c r="Q1559" s="5">
        <v>44056307</v>
      </c>
      <c r="S1559" t="s">
        <v>42</v>
      </c>
      <c r="T1559" t="s">
        <v>3783</v>
      </c>
      <c r="U1559" t="s">
        <v>18264</v>
      </c>
      <c r="V1559" t="s">
        <v>3785</v>
      </c>
    </row>
    <row r="1560" spans="1:22" ht="15" x14ac:dyDescent="0.35">
      <c r="A1560" s="5" t="s">
        <v>3646</v>
      </c>
      <c r="B1560" s="344" t="s">
        <v>1490</v>
      </c>
      <c r="C1560" s="5" t="s">
        <v>245</v>
      </c>
      <c r="D1560" s="5" t="s">
        <v>194</v>
      </c>
      <c r="E1560" s="5" t="s">
        <v>12</v>
      </c>
      <c r="F1560" s="5" t="s">
        <v>193</v>
      </c>
      <c r="G1560" s="5" t="s">
        <v>6</v>
      </c>
      <c r="H1560" s="5" t="s">
        <v>9</v>
      </c>
      <c r="I1560" s="360" t="s">
        <v>8029</v>
      </c>
      <c r="K1560" s="5" t="s">
        <v>194</v>
      </c>
      <c r="L1560" s="5" t="s">
        <v>194</v>
      </c>
      <c r="M1560" s="5" t="s">
        <v>3638</v>
      </c>
      <c r="N1560" s="5" t="s">
        <v>245</v>
      </c>
      <c r="O1560" s="5" t="s">
        <v>15255</v>
      </c>
      <c r="P1560" s="5" t="s">
        <v>3647</v>
      </c>
      <c r="Q1560" s="5">
        <v>22932598</v>
      </c>
      <c r="R1560" s="5">
        <v>22932598</v>
      </c>
      <c r="S1560" t="s">
        <v>42</v>
      </c>
      <c r="T1560" t="s">
        <v>2324</v>
      </c>
      <c r="U1560" t="s">
        <v>18265</v>
      </c>
      <c r="V1560" t="s">
        <v>245</v>
      </c>
    </row>
    <row r="1561" spans="1:22" ht="15" x14ac:dyDescent="0.35">
      <c r="A1561" s="5" t="s">
        <v>3633</v>
      </c>
      <c r="B1561" s="344" t="s">
        <v>2241</v>
      </c>
      <c r="C1561" s="5" t="s">
        <v>3634</v>
      </c>
      <c r="D1561" s="5" t="s">
        <v>194</v>
      </c>
      <c r="E1561" s="5" t="s">
        <v>7</v>
      </c>
      <c r="F1561" s="5" t="s">
        <v>193</v>
      </c>
      <c r="G1561" s="5" t="s">
        <v>6</v>
      </c>
      <c r="H1561" s="5" t="s">
        <v>8</v>
      </c>
      <c r="I1561" s="360" t="s">
        <v>8028</v>
      </c>
      <c r="K1561" s="5" t="s">
        <v>194</v>
      </c>
      <c r="L1561" s="5" t="s">
        <v>194</v>
      </c>
      <c r="M1561" s="5" t="s">
        <v>483</v>
      </c>
      <c r="N1561" s="5" t="s">
        <v>11696</v>
      </c>
      <c r="O1561" s="5" t="s">
        <v>15255</v>
      </c>
      <c r="P1561" s="5" t="s">
        <v>10886</v>
      </c>
      <c r="Q1561" s="5">
        <v>22930854</v>
      </c>
      <c r="S1561" t="s">
        <v>42</v>
      </c>
      <c r="T1561" t="s">
        <v>3632</v>
      </c>
      <c r="U1561" t="s">
        <v>18266</v>
      </c>
      <c r="V1561" t="s">
        <v>3634</v>
      </c>
    </row>
    <row r="1562" spans="1:22" ht="15" x14ac:dyDescent="0.35">
      <c r="A1562" s="5" t="s">
        <v>6317</v>
      </c>
      <c r="B1562" s="344" t="s">
        <v>1557</v>
      </c>
      <c r="C1562" s="5" t="s">
        <v>14448</v>
      </c>
      <c r="D1562" s="5" t="s">
        <v>194</v>
      </c>
      <c r="E1562" s="5" t="s">
        <v>9</v>
      </c>
      <c r="F1562" s="5" t="s">
        <v>193</v>
      </c>
      <c r="G1562" s="5" t="s">
        <v>7</v>
      </c>
      <c r="H1562" s="5" t="s">
        <v>6</v>
      </c>
      <c r="I1562" s="360" t="s">
        <v>8031</v>
      </c>
      <c r="K1562" s="5" t="s">
        <v>194</v>
      </c>
      <c r="L1562" s="5" t="s">
        <v>11617</v>
      </c>
      <c r="M1562" s="5" t="s">
        <v>11617</v>
      </c>
      <c r="N1562" s="5" t="s">
        <v>11617</v>
      </c>
      <c r="O1562" s="5" t="s">
        <v>15255</v>
      </c>
      <c r="P1562" s="5" t="s">
        <v>10892</v>
      </c>
      <c r="Q1562" s="5">
        <v>22618066</v>
      </c>
      <c r="R1562" s="5">
        <v>22618066</v>
      </c>
      <c r="S1562" t="s">
        <v>45</v>
      </c>
      <c r="T1562" t="s">
        <v>13574</v>
      </c>
    </row>
    <row r="1563" spans="1:22" ht="15" x14ac:dyDescent="0.35">
      <c r="A1563" s="5" t="s">
        <v>3861</v>
      </c>
      <c r="B1563" s="344" t="s">
        <v>3863</v>
      </c>
      <c r="C1563" s="5" t="s">
        <v>3862</v>
      </c>
      <c r="D1563" s="5" t="s">
        <v>192</v>
      </c>
      <c r="E1563" s="5" t="s">
        <v>9</v>
      </c>
      <c r="F1563" s="5" t="s">
        <v>193</v>
      </c>
      <c r="G1563" s="5" t="s">
        <v>16</v>
      </c>
      <c r="H1563" s="5" t="s">
        <v>8</v>
      </c>
      <c r="I1563" s="360" t="s">
        <v>8070</v>
      </c>
      <c r="K1563" s="5" t="s">
        <v>194</v>
      </c>
      <c r="L1563" s="5" t="s">
        <v>192</v>
      </c>
      <c r="M1563" s="5" t="s">
        <v>11621</v>
      </c>
      <c r="N1563" s="5" t="s">
        <v>2719</v>
      </c>
      <c r="O1563" s="5" t="s">
        <v>15255</v>
      </c>
      <c r="P1563" s="5" t="s">
        <v>16148</v>
      </c>
      <c r="Q1563" s="5">
        <v>72051501</v>
      </c>
      <c r="R1563" s="5">
        <v>72051501</v>
      </c>
      <c r="S1563" t="s">
        <v>42</v>
      </c>
      <c r="T1563" t="s">
        <v>2530</v>
      </c>
      <c r="U1563" t="s">
        <v>18267</v>
      </c>
      <c r="V1563" t="s">
        <v>3862</v>
      </c>
    </row>
    <row r="1564" spans="1:22" ht="15" x14ac:dyDescent="0.35">
      <c r="A1564" s="5" t="s">
        <v>3841</v>
      </c>
      <c r="B1564" s="344" t="s">
        <v>3843</v>
      </c>
      <c r="C1564" s="5" t="s">
        <v>3842</v>
      </c>
      <c r="D1564" s="5" t="s">
        <v>192</v>
      </c>
      <c r="E1564" s="5" t="s">
        <v>7</v>
      </c>
      <c r="F1564" s="5" t="s">
        <v>193</v>
      </c>
      <c r="G1564" s="5" t="s">
        <v>16</v>
      </c>
      <c r="H1564" s="5" t="s">
        <v>8</v>
      </c>
      <c r="I1564" s="360" t="s">
        <v>8070</v>
      </c>
      <c r="K1564" s="5" t="s">
        <v>194</v>
      </c>
      <c r="L1564" s="5" t="s">
        <v>192</v>
      </c>
      <c r="M1564" s="5" t="s">
        <v>11621</v>
      </c>
      <c r="N1564" s="5" t="s">
        <v>3842</v>
      </c>
      <c r="O1564" s="5" t="s">
        <v>15255</v>
      </c>
      <c r="P1564" s="5" t="s">
        <v>13101</v>
      </c>
      <c r="Q1564" s="5">
        <v>27642989</v>
      </c>
      <c r="S1564" t="s">
        <v>42</v>
      </c>
      <c r="T1564" t="s">
        <v>2278</v>
      </c>
      <c r="U1564" t="s">
        <v>18268</v>
      </c>
      <c r="V1564" t="s">
        <v>3842</v>
      </c>
    </row>
    <row r="1565" spans="1:22" ht="15" x14ac:dyDescent="0.35">
      <c r="A1565" s="5" t="s">
        <v>3752</v>
      </c>
      <c r="B1565" s="344" t="s">
        <v>3753</v>
      </c>
      <c r="C1565" s="5" t="s">
        <v>1442</v>
      </c>
      <c r="D1565" s="5" t="s">
        <v>194</v>
      </c>
      <c r="E1565" s="5" t="s">
        <v>11</v>
      </c>
      <c r="F1565" s="5" t="s">
        <v>193</v>
      </c>
      <c r="G1565" s="5" t="s">
        <v>11</v>
      </c>
      <c r="H1565" s="5" t="s">
        <v>8</v>
      </c>
      <c r="I1565" s="360" t="s">
        <v>8058</v>
      </c>
      <c r="K1565" s="5" t="s">
        <v>194</v>
      </c>
      <c r="L1565" s="5" t="s">
        <v>249</v>
      </c>
      <c r="M1565" s="5" t="s">
        <v>226</v>
      </c>
      <c r="N1565" s="5" t="s">
        <v>1442</v>
      </c>
      <c r="O1565" s="5" t="s">
        <v>15255</v>
      </c>
      <c r="P1565" s="5" t="s">
        <v>15936</v>
      </c>
      <c r="Q1565" s="5">
        <v>22687747</v>
      </c>
      <c r="R1565" s="5">
        <v>22687747</v>
      </c>
      <c r="S1565" t="s">
        <v>42</v>
      </c>
      <c r="T1565" t="s">
        <v>7214</v>
      </c>
      <c r="U1565" t="s">
        <v>18269</v>
      </c>
      <c r="V1565" t="s">
        <v>1442</v>
      </c>
    </row>
    <row r="1566" spans="1:22" ht="15" x14ac:dyDescent="0.35">
      <c r="A1566" s="5" t="s">
        <v>9294</v>
      </c>
      <c r="B1566" s="344" t="s">
        <v>6934</v>
      </c>
      <c r="C1566" s="5" t="s">
        <v>9295</v>
      </c>
      <c r="D1566" s="5" t="s">
        <v>194</v>
      </c>
      <c r="E1566" s="5" t="s">
        <v>8</v>
      </c>
      <c r="F1566" s="5" t="s">
        <v>193</v>
      </c>
      <c r="G1566" s="5" t="s">
        <v>7</v>
      </c>
      <c r="H1566" s="5" t="s">
        <v>11</v>
      </c>
      <c r="I1566" s="360" t="s">
        <v>8036</v>
      </c>
      <c r="K1566" s="5" t="s">
        <v>194</v>
      </c>
      <c r="L1566" s="5" t="s">
        <v>11617</v>
      </c>
      <c r="M1566" s="5" t="s">
        <v>5796</v>
      </c>
      <c r="N1566" s="5" t="s">
        <v>12223</v>
      </c>
      <c r="O1566" s="5" t="s">
        <v>15255</v>
      </c>
      <c r="P1566" s="5" t="s">
        <v>16199</v>
      </c>
      <c r="Q1566" s="5">
        <v>22661842</v>
      </c>
      <c r="R1566" s="5">
        <v>22661165</v>
      </c>
      <c r="S1566" t="s">
        <v>42</v>
      </c>
      <c r="T1566" t="s">
        <v>9493</v>
      </c>
      <c r="U1566" t="s">
        <v>18270</v>
      </c>
      <c r="V1566" t="s">
        <v>9295</v>
      </c>
    </row>
    <row r="1567" spans="1:22" ht="15" x14ac:dyDescent="0.35">
      <c r="A1567" s="5" t="s">
        <v>3686</v>
      </c>
      <c r="B1567" s="344" t="s">
        <v>1560</v>
      </c>
      <c r="C1567" s="5" t="s">
        <v>14449</v>
      </c>
      <c r="D1567" s="5" t="s">
        <v>194</v>
      </c>
      <c r="E1567" s="5" t="s">
        <v>9</v>
      </c>
      <c r="F1567" s="5" t="s">
        <v>193</v>
      </c>
      <c r="G1567" s="5" t="s">
        <v>10</v>
      </c>
      <c r="H1567" s="5" t="s">
        <v>9</v>
      </c>
      <c r="I1567" s="360" t="s">
        <v>8054</v>
      </c>
      <c r="K1567" s="5" t="s">
        <v>194</v>
      </c>
      <c r="L1567" s="5" t="s">
        <v>153</v>
      </c>
      <c r="M1567" s="5" t="s">
        <v>11768</v>
      </c>
      <c r="N1567" s="5" t="s">
        <v>11618</v>
      </c>
      <c r="O1567" s="5" t="s">
        <v>15255</v>
      </c>
      <c r="P1567" s="5" t="s">
        <v>10003</v>
      </c>
      <c r="Q1567" s="5">
        <v>22612712</v>
      </c>
      <c r="S1567" t="s">
        <v>42</v>
      </c>
      <c r="T1567" t="s">
        <v>3438</v>
      </c>
      <c r="U1567" t="s">
        <v>18271</v>
      </c>
      <c r="V1567" t="s">
        <v>14449</v>
      </c>
    </row>
    <row r="1568" spans="1:22" ht="15" x14ac:dyDescent="0.35">
      <c r="A1568" s="5" t="s">
        <v>3645</v>
      </c>
      <c r="B1568" s="344" t="s">
        <v>1494</v>
      </c>
      <c r="C1568" s="5" t="s">
        <v>3638</v>
      </c>
      <c r="D1568" s="5" t="s">
        <v>194</v>
      </c>
      <c r="E1568" s="5" t="s">
        <v>12</v>
      </c>
      <c r="F1568" s="5" t="s">
        <v>193</v>
      </c>
      <c r="G1568" s="5" t="s">
        <v>6</v>
      </c>
      <c r="H1568" s="5" t="s">
        <v>9</v>
      </c>
      <c r="I1568" s="360" t="s">
        <v>8029</v>
      </c>
      <c r="K1568" s="5" t="s">
        <v>194</v>
      </c>
      <c r="L1568" s="5" t="s">
        <v>194</v>
      </c>
      <c r="M1568" s="5" t="s">
        <v>3638</v>
      </c>
      <c r="N1568" s="5" t="s">
        <v>10001</v>
      </c>
      <c r="O1568" s="5" t="s">
        <v>15255</v>
      </c>
      <c r="P1568" s="5" t="s">
        <v>10029</v>
      </c>
      <c r="Q1568" s="5">
        <v>22390994</v>
      </c>
      <c r="R1568" s="5">
        <v>22390994</v>
      </c>
      <c r="S1568" t="s">
        <v>42</v>
      </c>
      <c r="T1568" t="s">
        <v>2277</v>
      </c>
      <c r="U1568" t="s">
        <v>18272</v>
      </c>
      <c r="V1568" t="s">
        <v>3638</v>
      </c>
    </row>
    <row r="1569" spans="1:22" ht="15" x14ac:dyDescent="0.35">
      <c r="A1569" s="5" t="s">
        <v>3790</v>
      </c>
      <c r="B1569" s="344" t="s">
        <v>3792</v>
      </c>
      <c r="C1569" s="5" t="s">
        <v>2891</v>
      </c>
      <c r="D1569" s="5" t="s">
        <v>192</v>
      </c>
      <c r="E1569" s="5" t="s">
        <v>10</v>
      </c>
      <c r="F1569" s="5" t="s">
        <v>193</v>
      </c>
      <c r="G1569" s="5" t="s">
        <v>16</v>
      </c>
      <c r="H1569" s="5" t="s">
        <v>9</v>
      </c>
      <c r="I1569" s="360" t="s">
        <v>8071</v>
      </c>
      <c r="K1569" s="5" t="s">
        <v>194</v>
      </c>
      <c r="L1569" s="5" t="s">
        <v>192</v>
      </c>
      <c r="M1569" s="5" t="s">
        <v>14752</v>
      </c>
      <c r="N1569" s="5" t="s">
        <v>2891</v>
      </c>
      <c r="O1569" s="5" t="s">
        <v>15255</v>
      </c>
      <c r="P1569" s="5" t="s">
        <v>3791</v>
      </c>
      <c r="Q1569" s="5">
        <v>22065913</v>
      </c>
      <c r="S1569" t="s">
        <v>42</v>
      </c>
      <c r="T1569" t="s">
        <v>2686</v>
      </c>
      <c r="U1569" t="s">
        <v>18273</v>
      </c>
      <c r="V1569" t="s">
        <v>2891</v>
      </c>
    </row>
    <row r="1570" spans="1:22" ht="15" x14ac:dyDescent="0.35">
      <c r="A1570" s="5" t="s">
        <v>10484</v>
      </c>
      <c r="B1570" s="344" t="s">
        <v>7138</v>
      </c>
      <c r="C1570" s="5" t="s">
        <v>10485</v>
      </c>
      <c r="D1570" s="5" t="s">
        <v>192</v>
      </c>
      <c r="E1570" s="5" t="s">
        <v>8</v>
      </c>
      <c r="F1570" s="5" t="s">
        <v>193</v>
      </c>
      <c r="G1570" s="5" t="s">
        <v>16</v>
      </c>
      <c r="H1570" s="5" t="s">
        <v>10</v>
      </c>
      <c r="I1570" s="360" t="s">
        <v>8072</v>
      </c>
      <c r="K1570" s="5" t="s">
        <v>194</v>
      </c>
      <c r="L1570" s="5" t="s">
        <v>192</v>
      </c>
      <c r="M1570" s="5" t="s">
        <v>12245</v>
      </c>
      <c r="N1570" s="5" t="s">
        <v>10485</v>
      </c>
      <c r="O1570" s="5" t="s">
        <v>15255</v>
      </c>
      <c r="P1570" s="5" t="s">
        <v>10887</v>
      </c>
      <c r="Q1570" s="5">
        <v>44056133</v>
      </c>
      <c r="R1570" s="5">
        <v>27666283</v>
      </c>
      <c r="S1570" t="s">
        <v>42</v>
      </c>
      <c r="T1570" t="s">
        <v>10891</v>
      </c>
      <c r="U1570" t="s">
        <v>18274</v>
      </c>
      <c r="V1570" t="s">
        <v>10485</v>
      </c>
    </row>
    <row r="1571" spans="1:22" ht="15" x14ac:dyDescent="0.35">
      <c r="A1571" s="5" t="s">
        <v>12865</v>
      </c>
      <c r="B1571" s="344" t="s">
        <v>9700</v>
      </c>
      <c r="C1571" s="5" t="s">
        <v>12866</v>
      </c>
      <c r="D1571" s="5" t="s">
        <v>192</v>
      </c>
      <c r="E1571" s="5" t="s">
        <v>8</v>
      </c>
      <c r="F1571" s="5" t="s">
        <v>193</v>
      </c>
      <c r="G1571" s="5" t="s">
        <v>16</v>
      </c>
      <c r="H1571" s="5" t="s">
        <v>10</v>
      </c>
      <c r="I1571" s="360" t="s">
        <v>8072</v>
      </c>
      <c r="K1571" s="5" t="s">
        <v>194</v>
      </c>
      <c r="L1571" s="5" t="s">
        <v>192</v>
      </c>
      <c r="M1571" s="5" t="s">
        <v>12245</v>
      </c>
      <c r="N1571" s="5" t="s">
        <v>12866</v>
      </c>
      <c r="O1571" s="5" t="s">
        <v>15255</v>
      </c>
      <c r="P1571" s="5" t="s">
        <v>13729</v>
      </c>
      <c r="Q1571" s="5">
        <v>27666283</v>
      </c>
      <c r="R1571" s="5">
        <v>27666283</v>
      </c>
      <c r="S1571" t="s">
        <v>42</v>
      </c>
      <c r="T1571" t="s">
        <v>9589</v>
      </c>
      <c r="U1571" t="s">
        <v>18275</v>
      </c>
      <c r="V1571" t="s">
        <v>12866</v>
      </c>
    </row>
    <row r="1572" spans="1:22" ht="15" x14ac:dyDescent="0.35">
      <c r="A1572" s="5" t="s">
        <v>3767</v>
      </c>
      <c r="B1572" s="344" t="s">
        <v>3310</v>
      </c>
      <c r="C1572" s="5" t="s">
        <v>3768</v>
      </c>
      <c r="D1572" s="5" t="s">
        <v>192</v>
      </c>
      <c r="E1572" s="5" t="s">
        <v>6</v>
      </c>
      <c r="F1572" s="5" t="s">
        <v>193</v>
      </c>
      <c r="G1572" s="5" t="s">
        <v>16</v>
      </c>
      <c r="H1572" s="5" t="s">
        <v>7</v>
      </c>
      <c r="I1572" s="360" t="s">
        <v>8069</v>
      </c>
      <c r="K1572" s="5" t="s">
        <v>194</v>
      </c>
      <c r="L1572" s="5" t="s">
        <v>192</v>
      </c>
      <c r="M1572" s="5" t="s">
        <v>1803</v>
      </c>
      <c r="N1572" s="5" t="s">
        <v>1265</v>
      </c>
      <c r="O1572" s="5" t="s">
        <v>15255</v>
      </c>
      <c r="P1572" s="5" t="s">
        <v>3769</v>
      </c>
      <c r="Q1572" s="5">
        <v>27611112</v>
      </c>
      <c r="S1572" t="s">
        <v>42</v>
      </c>
      <c r="T1572" t="s">
        <v>2527</v>
      </c>
      <c r="U1572" t="s">
        <v>18276</v>
      </c>
      <c r="V1572" t="s">
        <v>3768</v>
      </c>
    </row>
    <row r="1573" spans="1:22" ht="15" x14ac:dyDescent="0.35">
      <c r="A1573" s="5" t="s">
        <v>3678</v>
      </c>
      <c r="B1573" s="344" t="s">
        <v>1523</v>
      </c>
      <c r="C1573" s="5" t="s">
        <v>14442</v>
      </c>
      <c r="D1573" s="5" t="s">
        <v>194</v>
      </c>
      <c r="E1573" s="5" t="s">
        <v>8</v>
      </c>
      <c r="F1573" s="5" t="s">
        <v>193</v>
      </c>
      <c r="G1573" s="5" t="s">
        <v>9</v>
      </c>
      <c r="H1573" s="5" t="s">
        <v>10</v>
      </c>
      <c r="I1573" s="360" t="s">
        <v>8049</v>
      </c>
      <c r="K1573" s="5" t="s">
        <v>194</v>
      </c>
      <c r="L1573" s="5" t="s">
        <v>3655</v>
      </c>
      <c r="M1573" s="5" t="s">
        <v>1455</v>
      </c>
      <c r="N1573" s="5" t="s">
        <v>1265</v>
      </c>
      <c r="O1573" s="5" t="s">
        <v>15255</v>
      </c>
      <c r="P1573" s="5" t="s">
        <v>15570</v>
      </c>
      <c r="Q1573" s="5">
        <v>24832200</v>
      </c>
      <c r="R1573" s="5">
        <v>24830095</v>
      </c>
      <c r="S1573" t="s">
        <v>42</v>
      </c>
      <c r="T1573" t="s">
        <v>1746</v>
      </c>
      <c r="U1573" t="s">
        <v>18277</v>
      </c>
      <c r="V1573" t="s">
        <v>15573</v>
      </c>
    </row>
    <row r="1574" spans="1:22" ht="15" x14ac:dyDescent="0.35">
      <c r="A1574" s="5" t="s">
        <v>6333</v>
      </c>
      <c r="B1574" s="344" t="s">
        <v>2244</v>
      </c>
      <c r="C1574" s="5" t="s">
        <v>9296</v>
      </c>
      <c r="D1574" s="5" t="s">
        <v>194</v>
      </c>
      <c r="E1574" s="5" t="s">
        <v>10</v>
      </c>
      <c r="F1574" s="5" t="s">
        <v>193</v>
      </c>
      <c r="G1574" s="5" t="s">
        <v>8</v>
      </c>
      <c r="H1574" s="5" t="s">
        <v>6</v>
      </c>
      <c r="I1574" s="360" t="s">
        <v>8037</v>
      </c>
      <c r="K1574" s="5" t="s">
        <v>194</v>
      </c>
      <c r="L1574" s="5" t="s">
        <v>1455</v>
      </c>
      <c r="M1574" s="5" t="s">
        <v>1455</v>
      </c>
      <c r="N1574" s="5" t="s">
        <v>1455</v>
      </c>
      <c r="O1574" s="5" t="s">
        <v>15255</v>
      </c>
      <c r="P1574" s="5" t="s">
        <v>7611</v>
      </c>
      <c r="Q1574" s="5">
        <v>22440139</v>
      </c>
      <c r="R1574" s="5">
        <v>22440139</v>
      </c>
      <c r="S1574" t="s">
        <v>45</v>
      </c>
      <c r="T1574" t="s">
        <v>13574</v>
      </c>
    </row>
    <row r="1575" spans="1:22" ht="15" x14ac:dyDescent="0.35">
      <c r="A1575" s="5" t="s">
        <v>3673</v>
      </c>
      <c r="B1575" s="344" t="s">
        <v>1526</v>
      </c>
      <c r="C1575" s="5" t="s">
        <v>2135</v>
      </c>
      <c r="D1575" s="5" t="s">
        <v>194</v>
      </c>
      <c r="E1575" s="5" t="s">
        <v>8</v>
      </c>
      <c r="F1575" s="5" t="s">
        <v>193</v>
      </c>
      <c r="G1575" s="5" t="s">
        <v>9</v>
      </c>
      <c r="H1575" s="5" t="s">
        <v>9</v>
      </c>
      <c r="I1575" s="360" t="s">
        <v>8048</v>
      </c>
      <c r="K1575" s="5" t="s">
        <v>194</v>
      </c>
      <c r="L1575" s="5" t="s">
        <v>3655</v>
      </c>
      <c r="M1575" s="5" t="s">
        <v>2135</v>
      </c>
      <c r="N1575" s="5" t="s">
        <v>12118</v>
      </c>
      <c r="O1575" s="5" t="s">
        <v>15255</v>
      </c>
      <c r="P1575" s="5" t="s">
        <v>10888</v>
      </c>
      <c r="Q1575" s="5">
        <v>22696531</v>
      </c>
      <c r="R1575" s="5">
        <v>22696531</v>
      </c>
      <c r="S1575" t="s">
        <v>42</v>
      </c>
      <c r="T1575" t="s">
        <v>1683</v>
      </c>
      <c r="U1575" t="s">
        <v>18278</v>
      </c>
      <c r="V1575" t="s">
        <v>2135</v>
      </c>
    </row>
    <row r="1576" spans="1:22" ht="15" x14ac:dyDescent="0.35">
      <c r="A1576" s="5" t="s">
        <v>3619</v>
      </c>
      <c r="B1576" s="344" t="s">
        <v>3620</v>
      </c>
      <c r="C1576" s="5" t="s">
        <v>9297</v>
      </c>
      <c r="D1576" s="5" t="s">
        <v>194</v>
      </c>
      <c r="E1576" s="5" t="s">
        <v>6</v>
      </c>
      <c r="F1576" s="5" t="s">
        <v>193</v>
      </c>
      <c r="G1576" s="5" t="s">
        <v>6</v>
      </c>
      <c r="H1576" s="5" t="s">
        <v>6</v>
      </c>
      <c r="I1576" s="360" t="s">
        <v>8026</v>
      </c>
      <c r="K1576" s="5" t="s">
        <v>194</v>
      </c>
      <c r="L1576" s="5" t="s">
        <v>194</v>
      </c>
      <c r="M1576" s="5" t="s">
        <v>194</v>
      </c>
      <c r="N1576" s="5" t="s">
        <v>194</v>
      </c>
      <c r="O1576" s="5" t="s">
        <v>15255</v>
      </c>
      <c r="P1576" s="5" t="s">
        <v>13114</v>
      </c>
      <c r="Q1576" s="5">
        <v>22371265</v>
      </c>
      <c r="R1576" s="5">
        <v>22371265</v>
      </c>
      <c r="S1576" t="s">
        <v>42</v>
      </c>
      <c r="T1576" t="s">
        <v>3618</v>
      </c>
      <c r="U1576" t="s">
        <v>18279</v>
      </c>
      <c r="V1576" t="s">
        <v>9297</v>
      </c>
    </row>
    <row r="1577" spans="1:22" ht="15" x14ac:dyDescent="0.35">
      <c r="A1577" s="5" t="s">
        <v>3628</v>
      </c>
      <c r="B1577" s="344" t="s">
        <v>1454</v>
      </c>
      <c r="C1577" s="5" t="s">
        <v>3629</v>
      </c>
      <c r="D1577" s="5" t="s">
        <v>194</v>
      </c>
      <c r="E1577" s="5" t="s">
        <v>6</v>
      </c>
      <c r="F1577" s="5" t="s">
        <v>193</v>
      </c>
      <c r="G1577" s="5" t="s">
        <v>6</v>
      </c>
      <c r="H1577" s="5" t="s">
        <v>6</v>
      </c>
      <c r="I1577" s="360" t="s">
        <v>8026</v>
      </c>
      <c r="K1577" s="5" t="s">
        <v>194</v>
      </c>
      <c r="L1577" s="5" t="s">
        <v>194</v>
      </c>
      <c r="M1577" s="5" t="s">
        <v>194</v>
      </c>
      <c r="N1577" s="5" t="s">
        <v>3629</v>
      </c>
      <c r="O1577" s="5" t="s">
        <v>15255</v>
      </c>
      <c r="P1577" s="5" t="s">
        <v>13073</v>
      </c>
      <c r="Q1577" s="5">
        <v>22374503</v>
      </c>
      <c r="R1577" s="5">
        <v>22374503</v>
      </c>
      <c r="S1577" t="s">
        <v>42</v>
      </c>
      <c r="T1577" t="s">
        <v>3627</v>
      </c>
      <c r="U1577" t="s">
        <v>18280</v>
      </c>
      <c r="V1577" t="s">
        <v>3629</v>
      </c>
    </row>
    <row r="1578" spans="1:22" ht="15" x14ac:dyDescent="0.35">
      <c r="A1578" s="5" t="s">
        <v>3827</v>
      </c>
      <c r="B1578" s="344" t="s">
        <v>934</v>
      </c>
      <c r="C1578" s="5" t="s">
        <v>3828</v>
      </c>
      <c r="D1578" s="5" t="s">
        <v>192</v>
      </c>
      <c r="E1578" s="5" t="s">
        <v>7</v>
      </c>
      <c r="F1578" s="5" t="s">
        <v>193</v>
      </c>
      <c r="G1578" s="5" t="s">
        <v>16</v>
      </c>
      <c r="H1578" s="5" t="s">
        <v>8</v>
      </c>
      <c r="I1578" s="360" t="s">
        <v>8070</v>
      </c>
      <c r="K1578" s="5" t="s">
        <v>194</v>
      </c>
      <c r="L1578" s="5" t="s">
        <v>192</v>
      </c>
      <c r="M1578" s="5" t="s">
        <v>11621</v>
      </c>
      <c r="N1578" s="5" t="s">
        <v>3828</v>
      </c>
      <c r="O1578" s="5" t="s">
        <v>15255</v>
      </c>
      <c r="P1578" s="5" t="s">
        <v>3858</v>
      </c>
      <c r="Q1578" s="5">
        <v>27642011</v>
      </c>
      <c r="R1578" s="5">
        <v>27642011</v>
      </c>
      <c r="S1578" t="s">
        <v>42</v>
      </c>
      <c r="T1578" t="s">
        <v>7031</v>
      </c>
      <c r="U1578" t="s">
        <v>18281</v>
      </c>
      <c r="V1578" t="s">
        <v>3828</v>
      </c>
    </row>
    <row r="1579" spans="1:22" ht="15" x14ac:dyDescent="0.35">
      <c r="A1579" s="5" t="s">
        <v>3674</v>
      </c>
      <c r="B1579" s="344" t="s">
        <v>1527</v>
      </c>
      <c r="C1579" s="5" t="s">
        <v>3675</v>
      </c>
      <c r="D1579" s="5" t="s">
        <v>194</v>
      </c>
      <c r="E1579" s="5" t="s">
        <v>12</v>
      </c>
      <c r="F1579" s="5" t="s">
        <v>193</v>
      </c>
      <c r="G1579" s="5" t="s">
        <v>12</v>
      </c>
      <c r="H1579" s="5" t="s">
        <v>7</v>
      </c>
      <c r="I1579" s="360" t="s">
        <v>8061</v>
      </c>
      <c r="K1579" s="5" t="s">
        <v>194</v>
      </c>
      <c r="L1579" s="5" t="s">
        <v>3676</v>
      </c>
      <c r="M1579" s="5" t="s">
        <v>15249</v>
      </c>
      <c r="N1579" s="5" t="s">
        <v>11614</v>
      </c>
      <c r="O1579" s="5" t="s">
        <v>15255</v>
      </c>
      <c r="P1579" s="5" t="s">
        <v>10181</v>
      </c>
      <c r="Q1579" s="5">
        <v>22396667</v>
      </c>
      <c r="R1579" s="5">
        <v>22396667</v>
      </c>
      <c r="S1579" t="s">
        <v>42</v>
      </c>
      <c r="T1579" t="s">
        <v>1687</v>
      </c>
      <c r="U1579" t="s">
        <v>18282</v>
      </c>
      <c r="V1579" t="s">
        <v>3675</v>
      </c>
    </row>
    <row r="1580" spans="1:22" ht="15" x14ac:dyDescent="0.35">
      <c r="A1580" s="5" t="s">
        <v>3851</v>
      </c>
      <c r="B1580" s="344" t="s">
        <v>3852</v>
      </c>
      <c r="C1580" s="5" t="s">
        <v>2537</v>
      </c>
      <c r="D1580" s="5" t="s">
        <v>192</v>
      </c>
      <c r="E1580" s="5" t="s">
        <v>9</v>
      </c>
      <c r="F1580" s="5" t="s">
        <v>193</v>
      </c>
      <c r="G1580" s="5" t="s">
        <v>16</v>
      </c>
      <c r="H1580" s="5" t="s">
        <v>8</v>
      </c>
      <c r="I1580" s="360" t="s">
        <v>8070</v>
      </c>
      <c r="K1580" s="5" t="s">
        <v>194</v>
      </c>
      <c r="L1580" s="5" t="s">
        <v>192</v>
      </c>
      <c r="M1580" s="5" t="s">
        <v>11621</v>
      </c>
      <c r="N1580" s="5" t="s">
        <v>482</v>
      </c>
      <c r="O1580" s="5" t="s">
        <v>15255</v>
      </c>
      <c r="P1580" s="5" t="s">
        <v>10184</v>
      </c>
      <c r="Q1580" s="5">
        <v>70120148</v>
      </c>
      <c r="R1580" s="5">
        <v>27645236</v>
      </c>
      <c r="S1580" t="s">
        <v>42</v>
      </c>
      <c r="T1580" t="s">
        <v>2462</v>
      </c>
      <c r="U1580" t="s">
        <v>18283</v>
      </c>
      <c r="V1580" t="s">
        <v>2537</v>
      </c>
    </row>
    <row r="1581" spans="1:22" ht="15" x14ac:dyDescent="0.35">
      <c r="A1581" s="5" t="s">
        <v>3849</v>
      </c>
      <c r="B1581" s="344" t="s">
        <v>1506</v>
      </c>
      <c r="C1581" s="5" t="s">
        <v>3850</v>
      </c>
      <c r="D1581" s="5" t="s">
        <v>192</v>
      </c>
      <c r="E1581" s="5" t="s">
        <v>9</v>
      </c>
      <c r="F1581" s="5" t="s">
        <v>193</v>
      </c>
      <c r="G1581" s="5" t="s">
        <v>16</v>
      </c>
      <c r="H1581" s="5" t="s">
        <v>8</v>
      </c>
      <c r="I1581" s="360" t="s">
        <v>8070</v>
      </c>
      <c r="K1581" s="5" t="s">
        <v>194</v>
      </c>
      <c r="L1581" s="5" t="s">
        <v>192</v>
      </c>
      <c r="M1581" s="5" t="s">
        <v>11621</v>
      </c>
      <c r="N1581" s="5" t="s">
        <v>11931</v>
      </c>
      <c r="O1581" s="5" t="s">
        <v>15255</v>
      </c>
      <c r="P1581" s="5" t="s">
        <v>10177</v>
      </c>
      <c r="Q1581" s="5">
        <v>27642950</v>
      </c>
      <c r="R1581" s="5">
        <v>44057906</v>
      </c>
      <c r="S1581" t="s">
        <v>42</v>
      </c>
      <c r="T1581" t="s">
        <v>3848</v>
      </c>
      <c r="U1581" t="s">
        <v>18284</v>
      </c>
      <c r="V1581" t="s">
        <v>3850</v>
      </c>
    </row>
    <row r="1582" spans="1:22" ht="15" x14ac:dyDescent="0.35">
      <c r="A1582" s="5" t="s">
        <v>3708</v>
      </c>
      <c r="B1582" s="344" t="s">
        <v>1563</v>
      </c>
      <c r="C1582" s="5" t="s">
        <v>1204</v>
      </c>
      <c r="D1582" s="5" t="s">
        <v>194</v>
      </c>
      <c r="E1582" s="5" t="s">
        <v>6</v>
      </c>
      <c r="F1582" s="5" t="s">
        <v>193</v>
      </c>
      <c r="G1582" s="5" t="s">
        <v>10</v>
      </c>
      <c r="H1582" s="5" t="s">
        <v>8</v>
      </c>
      <c r="I1582" s="360" t="s">
        <v>8053</v>
      </c>
      <c r="K1582" s="5" t="s">
        <v>194</v>
      </c>
      <c r="L1582" s="5" t="s">
        <v>153</v>
      </c>
      <c r="M1582" s="5" t="s">
        <v>571</v>
      </c>
      <c r="N1582" s="5" t="s">
        <v>571</v>
      </c>
      <c r="O1582" s="5" t="s">
        <v>15255</v>
      </c>
      <c r="P1582" s="5" t="s">
        <v>10821</v>
      </c>
      <c r="Q1582" s="5">
        <v>22371236</v>
      </c>
      <c r="S1582" t="s">
        <v>42</v>
      </c>
      <c r="T1582" t="s">
        <v>2315</v>
      </c>
      <c r="U1582" t="s">
        <v>18285</v>
      </c>
      <c r="V1582" t="s">
        <v>1204</v>
      </c>
    </row>
    <row r="1583" spans="1:22" ht="15" x14ac:dyDescent="0.35">
      <c r="A1583" s="5" t="s">
        <v>3798</v>
      </c>
      <c r="B1583" s="344" t="s">
        <v>3799</v>
      </c>
      <c r="C1583" s="5" t="s">
        <v>824</v>
      </c>
      <c r="D1583" s="5" t="s">
        <v>192</v>
      </c>
      <c r="E1583" s="5" t="s">
        <v>6</v>
      </c>
      <c r="F1583" s="5" t="s">
        <v>193</v>
      </c>
      <c r="G1583" s="5" t="s">
        <v>16</v>
      </c>
      <c r="H1583" s="5" t="s">
        <v>7</v>
      </c>
      <c r="I1583" s="360" t="s">
        <v>8069</v>
      </c>
      <c r="K1583" s="5" t="s">
        <v>194</v>
      </c>
      <c r="L1583" s="5" t="s">
        <v>192</v>
      </c>
      <c r="M1583" s="5" t="s">
        <v>1803</v>
      </c>
      <c r="N1583" s="5" t="s">
        <v>824</v>
      </c>
      <c r="O1583" s="5" t="s">
        <v>15255</v>
      </c>
      <c r="P1583" s="5" t="s">
        <v>9437</v>
      </c>
      <c r="Q1583" s="5">
        <v>70152214</v>
      </c>
      <c r="S1583" t="s">
        <v>42</v>
      </c>
      <c r="T1583" t="s">
        <v>1701</v>
      </c>
      <c r="U1583" t="s">
        <v>18286</v>
      </c>
      <c r="V1583" t="s">
        <v>824</v>
      </c>
    </row>
    <row r="1584" spans="1:22" ht="15" x14ac:dyDescent="0.35">
      <c r="A1584" s="5" t="s">
        <v>3668</v>
      </c>
      <c r="B1584" s="344" t="s">
        <v>1531</v>
      </c>
      <c r="C1584" s="5" t="s">
        <v>3669</v>
      </c>
      <c r="D1584" s="5" t="s">
        <v>194</v>
      </c>
      <c r="E1584" s="5" t="s">
        <v>12</v>
      </c>
      <c r="F1584" s="5" t="s">
        <v>193</v>
      </c>
      <c r="G1584" s="5" t="s">
        <v>14</v>
      </c>
      <c r="H1584" s="5" t="s">
        <v>8</v>
      </c>
      <c r="I1584" s="360" t="s">
        <v>8065</v>
      </c>
      <c r="K1584" s="5" t="s">
        <v>194</v>
      </c>
      <c r="L1584" s="5" t="s">
        <v>14439</v>
      </c>
      <c r="M1584" s="5" t="s">
        <v>11490</v>
      </c>
      <c r="N1584" s="5" t="s">
        <v>3669</v>
      </c>
      <c r="O1584" s="5" t="s">
        <v>15255</v>
      </c>
      <c r="P1584" s="5" t="s">
        <v>15571</v>
      </c>
      <c r="Q1584" s="5">
        <v>22655019</v>
      </c>
      <c r="R1584" s="5">
        <v>22655019</v>
      </c>
      <c r="S1584" t="s">
        <v>42</v>
      </c>
      <c r="T1584" t="s">
        <v>1400</v>
      </c>
      <c r="U1584" t="s">
        <v>18287</v>
      </c>
      <c r="V1584" t="s">
        <v>3669</v>
      </c>
    </row>
    <row r="1585" spans="1:22" ht="15" x14ac:dyDescent="0.35">
      <c r="A1585" s="5" t="s">
        <v>9941</v>
      </c>
      <c r="B1585" s="344" t="s">
        <v>6977</v>
      </c>
      <c r="C1585" s="5" t="s">
        <v>9942</v>
      </c>
      <c r="D1585" s="5" t="s">
        <v>192</v>
      </c>
      <c r="E1585" s="5" t="s">
        <v>10</v>
      </c>
      <c r="F1585" s="5" t="s">
        <v>193</v>
      </c>
      <c r="G1585" s="5" t="s">
        <v>16</v>
      </c>
      <c r="H1585" s="5" t="s">
        <v>9</v>
      </c>
      <c r="I1585" s="360" t="s">
        <v>8071</v>
      </c>
      <c r="K1585" s="5" t="s">
        <v>194</v>
      </c>
      <c r="L1585" s="5" t="s">
        <v>192</v>
      </c>
      <c r="M1585" s="5" t="s">
        <v>14752</v>
      </c>
      <c r="N1585" s="5" t="s">
        <v>9942</v>
      </c>
      <c r="O1585" s="5" t="s">
        <v>15255</v>
      </c>
      <c r="P1585" s="5" t="s">
        <v>16219</v>
      </c>
      <c r="Q1585" s="5">
        <v>44122931</v>
      </c>
      <c r="S1585" t="s">
        <v>42</v>
      </c>
      <c r="T1585" t="s">
        <v>2139</v>
      </c>
      <c r="U1585" t="s">
        <v>18288</v>
      </c>
      <c r="V1585" t="s">
        <v>9942</v>
      </c>
    </row>
    <row r="1586" spans="1:22" ht="15" x14ac:dyDescent="0.35">
      <c r="A1586" s="5" t="s">
        <v>10486</v>
      </c>
      <c r="B1586" s="344" t="s">
        <v>7289</v>
      </c>
      <c r="C1586" s="5" t="s">
        <v>3002</v>
      </c>
      <c r="D1586" s="5" t="s">
        <v>192</v>
      </c>
      <c r="E1586" s="5" t="s">
        <v>10</v>
      </c>
      <c r="F1586" s="5" t="s">
        <v>193</v>
      </c>
      <c r="G1586" s="5" t="s">
        <v>16</v>
      </c>
      <c r="H1586" s="5" t="s">
        <v>9</v>
      </c>
      <c r="I1586" s="360" t="s">
        <v>8071</v>
      </c>
      <c r="K1586" s="5" t="s">
        <v>194</v>
      </c>
      <c r="L1586" s="5" t="s">
        <v>192</v>
      </c>
      <c r="M1586" s="5" t="s">
        <v>14752</v>
      </c>
      <c r="N1586" s="5" t="s">
        <v>3002</v>
      </c>
      <c r="O1586" s="5" t="s">
        <v>15255</v>
      </c>
      <c r="P1586" s="5" t="s">
        <v>16235</v>
      </c>
      <c r="Q1586" s="5">
        <v>44140695</v>
      </c>
      <c r="R1586" s="5">
        <v>83866568</v>
      </c>
      <c r="S1586" t="s">
        <v>42</v>
      </c>
      <c r="T1586" t="s">
        <v>10551</v>
      </c>
      <c r="U1586" t="s">
        <v>18289</v>
      </c>
      <c r="V1586" t="s">
        <v>3002</v>
      </c>
    </row>
    <row r="1587" spans="1:22" ht="15" x14ac:dyDescent="0.35">
      <c r="A1587" s="5" t="s">
        <v>10487</v>
      </c>
      <c r="B1587" s="344" t="s">
        <v>7025</v>
      </c>
      <c r="C1587" s="5" t="s">
        <v>79</v>
      </c>
      <c r="D1587" s="5" t="s">
        <v>192</v>
      </c>
      <c r="E1587" s="5" t="s">
        <v>6</v>
      </c>
      <c r="F1587" s="5" t="s">
        <v>193</v>
      </c>
      <c r="G1587" s="5" t="s">
        <v>16</v>
      </c>
      <c r="H1587" s="5" t="s">
        <v>7</v>
      </c>
      <c r="I1587" s="360" t="s">
        <v>8069</v>
      </c>
      <c r="K1587" s="5" t="s">
        <v>194</v>
      </c>
      <c r="L1587" s="5" t="s">
        <v>192</v>
      </c>
      <c r="M1587" s="5" t="s">
        <v>1803</v>
      </c>
      <c r="N1587" s="5" t="s">
        <v>12144</v>
      </c>
      <c r="O1587" s="5" t="s">
        <v>15255</v>
      </c>
      <c r="P1587" s="5" t="s">
        <v>10889</v>
      </c>
      <c r="Q1587" s="5">
        <v>88161305</v>
      </c>
      <c r="S1587" t="s">
        <v>42</v>
      </c>
      <c r="T1587" t="s">
        <v>3804</v>
      </c>
      <c r="U1587" t="s">
        <v>18290</v>
      </c>
      <c r="V1587" t="s">
        <v>16098</v>
      </c>
    </row>
    <row r="1588" spans="1:22" ht="15" x14ac:dyDescent="0.35">
      <c r="A1588" s="5" t="s">
        <v>10488</v>
      </c>
      <c r="B1588" s="344" t="s">
        <v>10489</v>
      </c>
      <c r="C1588" s="5" t="s">
        <v>10490</v>
      </c>
      <c r="D1588" s="5" t="s">
        <v>192</v>
      </c>
      <c r="E1588" s="5" t="s">
        <v>8</v>
      </c>
      <c r="F1588" s="5" t="s">
        <v>193</v>
      </c>
      <c r="G1588" s="5" t="s">
        <v>16</v>
      </c>
      <c r="H1588" s="5" t="s">
        <v>10</v>
      </c>
      <c r="I1588" s="360" t="s">
        <v>8072</v>
      </c>
      <c r="K1588" s="5" t="s">
        <v>194</v>
      </c>
      <c r="L1588" s="5" t="s">
        <v>192</v>
      </c>
      <c r="M1588" s="5" t="s">
        <v>12245</v>
      </c>
      <c r="N1588" s="5" t="s">
        <v>79</v>
      </c>
      <c r="O1588" s="5" t="s">
        <v>15255</v>
      </c>
      <c r="P1588" s="5" t="s">
        <v>16086</v>
      </c>
      <c r="Q1588" s="5">
        <v>70189093</v>
      </c>
      <c r="S1588" t="s">
        <v>42</v>
      </c>
      <c r="T1588" t="s">
        <v>10530</v>
      </c>
      <c r="U1588" t="s">
        <v>18291</v>
      </c>
      <c r="V1588" t="s">
        <v>10490</v>
      </c>
    </row>
    <row r="1589" spans="1:22" ht="15" x14ac:dyDescent="0.35">
      <c r="A1589" s="5" t="s">
        <v>3703</v>
      </c>
      <c r="B1589" s="344" t="s">
        <v>1564</v>
      </c>
      <c r="C1589" s="5" t="s">
        <v>79</v>
      </c>
      <c r="D1589" s="5" t="s">
        <v>194</v>
      </c>
      <c r="E1589" s="5" t="s">
        <v>9</v>
      </c>
      <c r="F1589" s="5" t="s">
        <v>193</v>
      </c>
      <c r="G1589" s="5" t="s">
        <v>10</v>
      </c>
      <c r="H1589" s="5" t="s">
        <v>9</v>
      </c>
      <c r="I1589" s="360" t="s">
        <v>8054</v>
      </c>
      <c r="K1589" s="5" t="s">
        <v>194</v>
      </c>
      <c r="L1589" s="5" t="s">
        <v>153</v>
      </c>
      <c r="M1589" s="5" t="s">
        <v>11768</v>
      </c>
      <c r="N1589" s="5" t="s">
        <v>79</v>
      </c>
      <c r="O1589" s="5" t="s">
        <v>15255</v>
      </c>
      <c r="P1589" s="5" t="s">
        <v>10883</v>
      </c>
      <c r="Q1589" s="5">
        <v>22677164</v>
      </c>
      <c r="R1589" s="5">
        <v>22677164</v>
      </c>
      <c r="S1589" t="s">
        <v>42</v>
      </c>
      <c r="T1589" t="s">
        <v>3702</v>
      </c>
      <c r="U1589" t="s">
        <v>18292</v>
      </c>
      <c r="V1589" t="s">
        <v>79</v>
      </c>
    </row>
    <row r="1590" spans="1:22" ht="15" x14ac:dyDescent="0.35">
      <c r="A1590" s="5" t="s">
        <v>10491</v>
      </c>
      <c r="B1590" s="344" t="s">
        <v>9624</v>
      </c>
      <c r="C1590" s="5" t="s">
        <v>10492</v>
      </c>
      <c r="D1590" s="5" t="s">
        <v>192</v>
      </c>
      <c r="E1590" s="5" t="s">
        <v>10</v>
      </c>
      <c r="F1590" s="5" t="s">
        <v>193</v>
      </c>
      <c r="G1590" s="5" t="s">
        <v>16</v>
      </c>
      <c r="H1590" s="5" t="s">
        <v>6</v>
      </c>
      <c r="I1590" s="360" t="s">
        <v>8068</v>
      </c>
      <c r="K1590" s="5" t="s">
        <v>194</v>
      </c>
      <c r="L1590" s="5" t="s">
        <v>192</v>
      </c>
      <c r="M1590" s="5" t="s">
        <v>3065</v>
      </c>
      <c r="N1590" s="5" t="s">
        <v>10492</v>
      </c>
      <c r="O1590" s="5" t="s">
        <v>15255</v>
      </c>
      <c r="P1590" s="5" t="s">
        <v>16238</v>
      </c>
      <c r="Q1590" s="5">
        <v>70147824</v>
      </c>
      <c r="S1590" t="s">
        <v>42</v>
      </c>
      <c r="T1590" t="s">
        <v>3808</v>
      </c>
      <c r="U1590" t="s">
        <v>18293</v>
      </c>
      <c r="V1590" t="s">
        <v>10492</v>
      </c>
    </row>
    <row r="1591" spans="1:22" ht="15" x14ac:dyDescent="0.35">
      <c r="A1591" s="5" t="s">
        <v>3658</v>
      </c>
      <c r="B1591" s="344" t="s">
        <v>3660</v>
      </c>
      <c r="C1591" s="5" t="s">
        <v>3659</v>
      </c>
      <c r="D1591" s="5" t="s">
        <v>194</v>
      </c>
      <c r="E1591" s="5" t="s">
        <v>8</v>
      </c>
      <c r="F1591" s="5" t="s">
        <v>193</v>
      </c>
      <c r="G1591" s="5" t="s">
        <v>9</v>
      </c>
      <c r="H1591" s="5" t="s">
        <v>10</v>
      </c>
      <c r="I1591" s="360" t="s">
        <v>8049</v>
      </c>
      <c r="K1591" s="5" t="s">
        <v>194</v>
      </c>
      <c r="L1591" s="5" t="s">
        <v>3655</v>
      </c>
      <c r="M1591" s="5" t="s">
        <v>1455</v>
      </c>
      <c r="N1591" s="5" t="s">
        <v>3659</v>
      </c>
      <c r="O1591" s="5" t="s">
        <v>15255</v>
      </c>
      <c r="P1591" s="5" t="s">
        <v>15806</v>
      </c>
      <c r="Q1591" s="5">
        <v>24830314</v>
      </c>
      <c r="S1591" t="s">
        <v>42</v>
      </c>
      <c r="T1591" t="s">
        <v>1241</v>
      </c>
      <c r="U1591" t="s">
        <v>18294</v>
      </c>
      <c r="V1591" t="s">
        <v>3659</v>
      </c>
    </row>
    <row r="1592" spans="1:22" ht="15" x14ac:dyDescent="0.35">
      <c r="A1592" s="5" t="s">
        <v>3661</v>
      </c>
      <c r="B1592" s="344" t="s">
        <v>2098</v>
      </c>
      <c r="C1592" s="5" t="s">
        <v>14507</v>
      </c>
      <c r="D1592" s="5" t="s">
        <v>194</v>
      </c>
      <c r="E1592" s="5" t="s">
        <v>8</v>
      </c>
      <c r="F1592" s="5" t="s">
        <v>193</v>
      </c>
      <c r="G1592" s="5" t="s">
        <v>9</v>
      </c>
      <c r="H1592" s="5" t="s">
        <v>10</v>
      </c>
      <c r="I1592" s="360" t="s">
        <v>8049</v>
      </c>
      <c r="K1592" s="5" t="s">
        <v>194</v>
      </c>
      <c r="L1592" s="5" t="s">
        <v>3655</v>
      </c>
      <c r="M1592" s="5" t="s">
        <v>1455</v>
      </c>
      <c r="N1592" s="5" t="s">
        <v>11677</v>
      </c>
      <c r="O1592" s="5" t="s">
        <v>15255</v>
      </c>
      <c r="P1592" s="5" t="s">
        <v>15622</v>
      </c>
      <c r="Q1592" s="5">
        <v>24834115</v>
      </c>
      <c r="S1592" t="s">
        <v>42</v>
      </c>
      <c r="T1592" t="s">
        <v>1315</v>
      </c>
      <c r="U1592" t="s">
        <v>18295</v>
      </c>
      <c r="V1592" t="s">
        <v>14507</v>
      </c>
    </row>
    <row r="1593" spans="1:22" ht="15" x14ac:dyDescent="0.35">
      <c r="A1593" s="5" t="s">
        <v>3736</v>
      </c>
      <c r="B1593" s="344" t="s">
        <v>3738</v>
      </c>
      <c r="C1593" s="5" t="s">
        <v>471</v>
      </c>
      <c r="D1593" s="5" t="s">
        <v>194</v>
      </c>
      <c r="E1593" s="5" t="s">
        <v>10</v>
      </c>
      <c r="F1593" s="5" t="s">
        <v>193</v>
      </c>
      <c r="G1593" s="5" t="s">
        <v>8</v>
      </c>
      <c r="H1593" s="5" t="s">
        <v>12</v>
      </c>
      <c r="I1593" s="360" t="s">
        <v>8043</v>
      </c>
      <c r="K1593" s="5" t="s">
        <v>194</v>
      </c>
      <c r="L1593" s="5" t="s">
        <v>1455</v>
      </c>
      <c r="M1593" s="5" t="s">
        <v>14454</v>
      </c>
      <c r="N1593" s="5" t="s">
        <v>471</v>
      </c>
      <c r="O1593" s="5" t="s">
        <v>15255</v>
      </c>
      <c r="P1593" s="5" t="s">
        <v>15946</v>
      </c>
      <c r="Q1593" s="5">
        <v>22682492</v>
      </c>
      <c r="R1593" s="5">
        <v>22682492</v>
      </c>
      <c r="S1593" t="s">
        <v>42</v>
      </c>
      <c r="T1593" t="s">
        <v>2964</v>
      </c>
      <c r="U1593" t="s">
        <v>18296</v>
      </c>
      <c r="V1593" t="s">
        <v>471</v>
      </c>
    </row>
    <row r="1594" spans="1:22" ht="15" x14ac:dyDescent="0.35">
      <c r="A1594" s="5" t="s">
        <v>3648</v>
      </c>
      <c r="B1594" s="344" t="s">
        <v>1496</v>
      </c>
      <c r="C1594" s="5" t="s">
        <v>758</v>
      </c>
      <c r="D1594" s="5" t="s">
        <v>194</v>
      </c>
      <c r="E1594" s="5" t="s">
        <v>7</v>
      </c>
      <c r="F1594" s="5" t="s">
        <v>193</v>
      </c>
      <c r="G1594" s="5" t="s">
        <v>6</v>
      </c>
      <c r="H1594" s="5" t="s">
        <v>7</v>
      </c>
      <c r="I1594" s="360" t="s">
        <v>8027</v>
      </c>
      <c r="K1594" s="5" t="s">
        <v>194</v>
      </c>
      <c r="L1594" s="5" t="s">
        <v>194</v>
      </c>
      <c r="M1594" s="5" t="s">
        <v>750</v>
      </c>
      <c r="N1594" s="5" t="s">
        <v>784</v>
      </c>
      <c r="O1594" s="5" t="s">
        <v>15255</v>
      </c>
      <c r="P1594" s="5" t="s">
        <v>6588</v>
      </c>
      <c r="Q1594" s="5">
        <v>22630819</v>
      </c>
      <c r="R1594" s="5">
        <v>22630819</v>
      </c>
      <c r="S1594" t="s">
        <v>42</v>
      </c>
      <c r="T1594" t="s">
        <v>2338</v>
      </c>
      <c r="U1594" t="s">
        <v>18297</v>
      </c>
      <c r="V1594" t="s">
        <v>758</v>
      </c>
    </row>
    <row r="1595" spans="1:22" ht="15" x14ac:dyDescent="0.35">
      <c r="A1595" s="5" t="s">
        <v>3706</v>
      </c>
      <c r="B1595" s="344" t="s">
        <v>3584</v>
      </c>
      <c r="C1595" s="5" t="s">
        <v>3707</v>
      </c>
      <c r="D1595" s="5" t="s">
        <v>194</v>
      </c>
      <c r="E1595" s="5" t="s">
        <v>9</v>
      </c>
      <c r="F1595" s="5" t="s">
        <v>193</v>
      </c>
      <c r="G1595" s="5" t="s">
        <v>10</v>
      </c>
      <c r="H1595" s="5" t="s">
        <v>9</v>
      </c>
      <c r="I1595" s="360" t="s">
        <v>8054</v>
      </c>
      <c r="K1595" s="5" t="s">
        <v>194</v>
      </c>
      <c r="L1595" s="5" t="s">
        <v>153</v>
      </c>
      <c r="M1595" s="5" t="s">
        <v>11768</v>
      </c>
      <c r="N1595" s="5" t="s">
        <v>11870</v>
      </c>
      <c r="O1595" s="5" t="s">
        <v>15255</v>
      </c>
      <c r="P1595" s="5" t="s">
        <v>14599</v>
      </c>
      <c r="Q1595" s="5">
        <v>22676257</v>
      </c>
      <c r="R1595" s="5">
        <v>22676257</v>
      </c>
      <c r="S1595" t="s">
        <v>42</v>
      </c>
      <c r="T1595" t="s">
        <v>3705</v>
      </c>
      <c r="U1595" t="s">
        <v>18298</v>
      </c>
      <c r="V1595" t="s">
        <v>3707</v>
      </c>
    </row>
    <row r="1596" spans="1:22" ht="15" x14ac:dyDescent="0.35">
      <c r="A1596" s="5" t="s">
        <v>3689</v>
      </c>
      <c r="B1596" s="344" t="s">
        <v>1565</v>
      </c>
      <c r="C1596" s="5" t="s">
        <v>9298</v>
      </c>
      <c r="D1596" s="5" t="s">
        <v>194</v>
      </c>
      <c r="E1596" s="5" t="s">
        <v>9</v>
      </c>
      <c r="F1596" s="5" t="s">
        <v>193</v>
      </c>
      <c r="G1596" s="5" t="s">
        <v>7</v>
      </c>
      <c r="H1596" s="5" t="s">
        <v>11</v>
      </c>
      <c r="I1596" s="360" t="s">
        <v>8036</v>
      </c>
      <c r="K1596" s="5" t="s">
        <v>194</v>
      </c>
      <c r="L1596" s="5" t="s">
        <v>11617</v>
      </c>
      <c r="M1596" s="5" t="s">
        <v>5796</v>
      </c>
      <c r="N1596" s="5" t="s">
        <v>11619</v>
      </c>
      <c r="O1596" s="5" t="s">
        <v>15255</v>
      </c>
      <c r="P1596" s="5" t="s">
        <v>13730</v>
      </c>
      <c r="Q1596" s="5">
        <v>22660481</v>
      </c>
      <c r="R1596" s="5">
        <v>22662047</v>
      </c>
      <c r="S1596" t="s">
        <v>42</v>
      </c>
      <c r="T1596" t="s">
        <v>3436</v>
      </c>
      <c r="U1596" t="s">
        <v>18299</v>
      </c>
      <c r="V1596" t="s">
        <v>9298</v>
      </c>
    </row>
    <row r="1597" spans="1:22" ht="15" x14ac:dyDescent="0.35">
      <c r="A1597" s="5" t="s">
        <v>11243</v>
      </c>
      <c r="B1597" s="344" t="s">
        <v>7172</v>
      </c>
      <c r="C1597" s="5" t="s">
        <v>11244</v>
      </c>
      <c r="D1597" s="5" t="s">
        <v>192</v>
      </c>
      <c r="E1597" s="5" t="s">
        <v>8</v>
      </c>
      <c r="F1597" s="5" t="s">
        <v>193</v>
      </c>
      <c r="G1597" s="5" t="s">
        <v>16</v>
      </c>
      <c r="H1597" s="5" t="s">
        <v>6</v>
      </c>
      <c r="I1597" s="360" t="s">
        <v>8068</v>
      </c>
      <c r="K1597" s="5" t="s">
        <v>194</v>
      </c>
      <c r="L1597" s="5" t="s">
        <v>192</v>
      </c>
      <c r="M1597" s="5" t="s">
        <v>3065</v>
      </c>
      <c r="N1597" s="5" t="s">
        <v>11244</v>
      </c>
      <c r="O1597" s="5" t="s">
        <v>15255</v>
      </c>
      <c r="P1597" s="5" t="s">
        <v>16018</v>
      </c>
      <c r="Q1597" s="5">
        <v>27666859</v>
      </c>
      <c r="R1597" s="5">
        <v>44060967</v>
      </c>
      <c r="S1597" t="s">
        <v>42</v>
      </c>
      <c r="T1597" t="s">
        <v>8271</v>
      </c>
      <c r="U1597" t="s">
        <v>18300</v>
      </c>
      <c r="V1597" t="s">
        <v>11244</v>
      </c>
    </row>
    <row r="1598" spans="1:22" ht="15" x14ac:dyDescent="0.35">
      <c r="A1598" s="5" t="s">
        <v>3636</v>
      </c>
      <c r="B1598" s="344" t="s">
        <v>2088</v>
      </c>
      <c r="C1598" s="5" t="s">
        <v>3637</v>
      </c>
      <c r="D1598" s="5" t="s">
        <v>194</v>
      </c>
      <c r="E1598" s="5" t="s">
        <v>7</v>
      </c>
      <c r="F1598" s="5" t="s">
        <v>193</v>
      </c>
      <c r="G1598" s="5" t="s">
        <v>6</v>
      </c>
      <c r="H1598" s="5" t="s">
        <v>9</v>
      </c>
      <c r="I1598" s="360" t="s">
        <v>8029</v>
      </c>
      <c r="K1598" s="5" t="s">
        <v>194</v>
      </c>
      <c r="L1598" s="5" t="s">
        <v>194</v>
      </c>
      <c r="M1598" s="5" t="s">
        <v>3638</v>
      </c>
      <c r="N1598" s="5" t="s">
        <v>11676</v>
      </c>
      <c r="O1598" s="5" t="s">
        <v>15255</v>
      </c>
      <c r="P1598" s="5" t="s">
        <v>15620</v>
      </c>
      <c r="Q1598" s="5">
        <v>22633258</v>
      </c>
      <c r="R1598" s="5">
        <v>22633258</v>
      </c>
      <c r="S1598" t="s">
        <v>42</v>
      </c>
      <c r="T1598" t="s">
        <v>3635</v>
      </c>
      <c r="U1598" t="s">
        <v>18301</v>
      </c>
      <c r="V1598" t="s">
        <v>3637</v>
      </c>
    </row>
    <row r="1599" spans="1:22" ht="15" x14ac:dyDescent="0.35">
      <c r="A1599" s="5" t="s">
        <v>6067</v>
      </c>
      <c r="B1599" s="344" t="s">
        <v>5476</v>
      </c>
      <c r="C1599" s="5" t="s">
        <v>2685</v>
      </c>
      <c r="D1599" s="5" t="s">
        <v>192</v>
      </c>
      <c r="E1599" s="5" t="s">
        <v>10</v>
      </c>
      <c r="F1599" s="5" t="s">
        <v>193</v>
      </c>
      <c r="G1599" s="5" t="s">
        <v>16</v>
      </c>
      <c r="H1599" s="5" t="s">
        <v>6</v>
      </c>
      <c r="I1599" s="360" t="s">
        <v>8068</v>
      </c>
      <c r="K1599" s="5" t="s">
        <v>194</v>
      </c>
      <c r="L1599" s="5" t="s">
        <v>192</v>
      </c>
      <c r="M1599" s="5" t="s">
        <v>3065</v>
      </c>
      <c r="N1599" s="5" t="s">
        <v>2685</v>
      </c>
      <c r="O1599" s="5" t="s">
        <v>15255</v>
      </c>
      <c r="P1599" s="5" t="s">
        <v>10208</v>
      </c>
      <c r="Q1599" s="5">
        <v>22005086</v>
      </c>
      <c r="S1599" t="s">
        <v>42</v>
      </c>
      <c r="T1599" t="s">
        <v>7376</v>
      </c>
      <c r="U1599" t="s">
        <v>18302</v>
      </c>
      <c r="V1599" t="s">
        <v>2685</v>
      </c>
    </row>
    <row r="1600" spans="1:22" ht="15" x14ac:dyDescent="0.35">
      <c r="A1600" s="5" t="s">
        <v>3816</v>
      </c>
      <c r="B1600" s="344" t="s">
        <v>3597</v>
      </c>
      <c r="C1600" s="5" t="s">
        <v>100</v>
      </c>
      <c r="D1600" s="5" t="s">
        <v>192</v>
      </c>
      <c r="E1600" s="5" t="s">
        <v>10</v>
      </c>
      <c r="F1600" s="5" t="s">
        <v>193</v>
      </c>
      <c r="G1600" s="5" t="s">
        <v>16</v>
      </c>
      <c r="H1600" s="5" t="s">
        <v>6</v>
      </c>
      <c r="I1600" s="360" t="s">
        <v>8068</v>
      </c>
      <c r="K1600" s="5" t="s">
        <v>194</v>
      </c>
      <c r="L1600" s="5" t="s">
        <v>192</v>
      </c>
      <c r="M1600" s="5" t="s">
        <v>3065</v>
      </c>
      <c r="N1600" s="5" t="s">
        <v>100</v>
      </c>
      <c r="O1600" s="5" t="s">
        <v>15255</v>
      </c>
      <c r="P1600" s="5" t="s">
        <v>10189</v>
      </c>
      <c r="Q1600" s="5">
        <v>44056189</v>
      </c>
      <c r="R1600" s="5">
        <v>84010913</v>
      </c>
      <c r="S1600" t="s">
        <v>42</v>
      </c>
      <c r="T1600" t="s">
        <v>1191</v>
      </c>
      <c r="U1600" t="s">
        <v>18303</v>
      </c>
      <c r="V1600" t="s">
        <v>100</v>
      </c>
    </row>
    <row r="1601" spans="1:22" ht="15" x14ac:dyDescent="0.35">
      <c r="A1601" s="5" t="s">
        <v>3771</v>
      </c>
      <c r="B1601" s="344" t="s">
        <v>2284</v>
      </c>
      <c r="C1601" s="5" t="s">
        <v>3772</v>
      </c>
      <c r="D1601" s="5" t="s">
        <v>192</v>
      </c>
      <c r="E1601" s="5" t="s">
        <v>6</v>
      </c>
      <c r="F1601" s="5" t="s">
        <v>193</v>
      </c>
      <c r="G1601" s="5" t="s">
        <v>16</v>
      </c>
      <c r="H1601" s="5" t="s">
        <v>7</v>
      </c>
      <c r="I1601" s="360" t="s">
        <v>8069</v>
      </c>
      <c r="K1601" s="5" t="s">
        <v>194</v>
      </c>
      <c r="L1601" s="5" t="s">
        <v>192</v>
      </c>
      <c r="M1601" s="5" t="s">
        <v>1803</v>
      </c>
      <c r="N1601" s="5" t="s">
        <v>3772</v>
      </c>
      <c r="O1601" s="5" t="s">
        <v>15255</v>
      </c>
      <c r="P1601" s="5" t="s">
        <v>8411</v>
      </c>
      <c r="Q1601" s="5">
        <v>27611536</v>
      </c>
      <c r="R1601" s="5">
        <v>27611536</v>
      </c>
      <c r="S1601" t="s">
        <v>42</v>
      </c>
      <c r="T1601" t="s">
        <v>3770</v>
      </c>
      <c r="U1601" t="s">
        <v>18304</v>
      </c>
      <c r="V1601" t="s">
        <v>3772</v>
      </c>
    </row>
    <row r="1602" spans="1:22" ht="15" x14ac:dyDescent="0.35">
      <c r="A1602" s="5" t="s">
        <v>3690</v>
      </c>
      <c r="B1602" s="344" t="s">
        <v>3692</v>
      </c>
      <c r="C1602" s="5" t="s">
        <v>14771</v>
      </c>
      <c r="D1602" s="5" t="s">
        <v>194</v>
      </c>
      <c r="E1602" s="5" t="s">
        <v>8</v>
      </c>
      <c r="F1602" s="5" t="s">
        <v>193</v>
      </c>
      <c r="G1602" s="5" t="s">
        <v>7</v>
      </c>
      <c r="H1602" s="5" t="s">
        <v>11</v>
      </c>
      <c r="I1602" s="360" t="s">
        <v>8036</v>
      </c>
      <c r="K1602" s="5" t="s">
        <v>194</v>
      </c>
      <c r="L1602" s="5" t="s">
        <v>11617</v>
      </c>
      <c r="M1602" s="5" t="s">
        <v>5796</v>
      </c>
      <c r="N1602" s="5" t="s">
        <v>12104</v>
      </c>
      <c r="O1602" s="5" t="s">
        <v>15255</v>
      </c>
      <c r="P1602" s="5" t="s">
        <v>16039</v>
      </c>
      <c r="Q1602" s="5">
        <v>22661379</v>
      </c>
      <c r="R1602" s="5">
        <v>22661379</v>
      </c>
      <c r="S1602" t="s">
        <v>42</v>
      </c>
      <c r="T1602" t="s">
        <v>6670</v>
      </c>
      <c r="U1602" t="s">
        <v>18305</v>
      </c>
      <c r="V1602" t="s">
        <v>14771</v>
      </c>
    </row>
    <row r="1603" spans="1:22" ht="15" x14ac:dyDescent="0.35">
      <c r="A1603" s="5" t="s">
        <v>3782</v>
      </c>
      <c r="B1603" s="344" t="s">
        <v>1613</v>
      </c>
      <c r="C1603" s="5" t="s">
        <v>3065</v>
      </c>
      <c r="D1603" s="5" t="s">
        <v>192</v>
      </c>
      <c r="E1603" s="5" t="s">
        <v>8</v>
      </c>
      <c r="F1603" s="5" t="s">
        <v>193</v>
      </c>
      <c r="G1603" s="5" t="s">
        <v>16</v>
      </c>
      <c r="H1603" s="5" t="s">
        <v>6</v>
      </c>
      <c r="I1603" s="360" t="s">
        <v>8068</v>
      </c>
      <c r="K1603" s="5" t="s">
        <v>194</v>
      </c>
      <c r="L1603" s="5" t="s">
        <v>192</v>
      </c>
      <c r="M1603" s="5" t="s">
        <v>3065</v>
      </c>
      <c r="N1603" s="5" t="s">
        <v>3065</v>
      </c>
      <c r="O1603" s="5" t="s">
        <v>15255</v>
      </c>
      <c r="P1603" s="5" t="s">
        <v>7612</v>
      </c>
      <c r="Q1603" s="5">
        <v>27666267</v>
      </c>
      <c r="R1603" s="5">
        <v>27666267</v>
      </c>
      <c r="S1603" t="s">
        <v>42</v>
      </c>
      <c r="T1603" t="s">
        <v>3781</v>
      </c>
      <c r="U1603" t="s">
        <v>18306</v>
      </c>
      <c r="V1603" t="s">
        <v>3065</v>
      </c>
    </row>
    <row r="1604" spans="1:22" ht="15" x14ac:dyDescent="0.35">
      <c r="A1604" s="5" t="s">
        <v>6101</v>
      </c>
      <c r="B1604" s="344" t="s">
        <v>4362</v>
      </c>
      <c r="C1604" s="5" t="s">
        <v>6102</v>
      </c>
      <c r="D1604" s="5" t="s">
        <v>192</v>
      </c>
      <c r="E1604" s="5" t="s">
        <v>8</v>
      </c>
      <c r="F1604" s="5" t="s">
        <v>193</v>
      </c>
      <c r="G1604" s="5" t="s">
        <v>16</v>
      </c>
      <c r="H1604" s="5" t="s">
        <v>6</v>
      </c>
      <c r="I1604" s="360" t="s">
        <v>8068</v>
      </c>
      <c r="K1604" s="5" t="s">
        <v>194</v>
      </c>
      <c r="L1604" s="5" t="s">
        <v>192</v>
      </c>
      <c r="M1604" s="5" t="s">
        <v>3065</v>
      </c>
      <c r="N1604" s="5" t="s">
        <v>6102</v>
      </c>
      <c r="O1604" s="5" t="s">
        <v>15255</v>
      </c>
      <c r="P1604" s="5" t="s">
        <v>6103</v>
      </c>
      <c r="Q1604" s="5">
        <v>27667182</v>
      </c>
      <c r="R1604" s="5">
        <v>27667182</v>
      </c>
      <c r="S1604" t="s">
        <v>42</v>
      </c>
      <c r="T1604" t="s">
        <v>7146</v>
      </c>
      <c r="U1604" t="s">
        <v>18307</v>
      </c>
      <c r="V1604" t="s">
        <v>6102</v>
      </c>
    </row>
    <row r="1605" spans="1:22" ht="15" x14ac:dyDescent="0.35">
      <c r="A1605" s="5" t="s">
        <v>6026</v>
      </c>
      <c r="B1605" s="344" t="s">
        <v>2801</v>
      </c>
      <c r="C1605" s="5" t="s">
        <v>451</v>
      </c>
      <c r="D1605" s="5" t="s">
        <v>192</v>
      </c>
      <c r="E1605" s="5" t="s">
        <v>8</v>
      </c>
      <c r="F1605" s="5" t="s">
        <v>193</v>
      </c>
      <c r="G1605" s="5" t="s">
        <v>16</v>
      </c>
      <c r="H1605" s="5" t="s">
        <v>6</v>
      </c>
      <c r="I1605" s="360" t="s">
        <v>8068</v>
      </c>
      <c r="K1605" s="5" t="s">
        <v>194</v>
      </c>
      <c r="L1605" s="5" t="s">
        <v>192</v>
      </c>
      <c r="M1605" s="5" t="s">
        <v>3065</v>
      </c>
      <c r="N1605" s="5" t="s">
        <v>451</v>
      </c>
      <c r="O1605" s="5" t="s">
        <v>15255</v>
      </c>
      <c r="P1605" s="5" t="s">
        <v>6027</v>
      </c>
      <c r="Q1605" s="5">
        <v>27666906</v>
      </c>
      <c r="R1605" s="5">
        <v>27666906</v>
      </c>
      <c r="S1605" t="s">
        <v>42</v>
      </c>
      <c r="T1605" t="s">
        <v>7204</v>
      </c>
      <c r="U1605" t="s">
        <v>18308</v>
      </c>
      <c r="V1605" t="s">
        <v>451</v>
      </c>
    </row>
    <row r="1606" spans="1:22" ht="15" x14ac:dyDescent="0.35">
      <c r="A1606" s="5" t="s">
        <v>3773</v>
      </c>
      <c r="B1606" s="344" t="s">
        <v>3774</v>
      </c>
      <c r="C1606" s="5" t="s">
        <v>196</v>
      </c>
      <c r="D1606" s="5" t="s">
        <v>192</v>
      </c>
      <c r="E1606" s="5" t="s">
        <v>6</v>
      </c>
      <c r="F1606" s="5" t="s">
        <v>193</v>
      </c>
      <c r="G1606" s="5" t="s">
        <v>16</v>
      </c>
      <c r="H1606" s="5" t="s">
        <v>7</v>
      </c>
      <c r="I1606" s="360" t="s">
        <v>8069</v>
      </c>
      <c r="K1606" s="5" t="s">
        <v>194</v>
      </c>
      <c r="L1606" s="5" t="s">
        <v>192</v>
      </c>
      <c r="M1606" s="5" t="s">
        <v>1803</v>
      </c>
      <c r="N1606" s="5" t="s">
        <v>196</v>
      </c>
      <c r="O1606" s="5" t="s">
        <v>15255</v>
      </c>
      <c r="P1606" s="5" t="s">
        <v>15815</v>
      </c>
      <c r="Q1606" s="5">
        <v>27610402</v>
      </c>
      <c r="R1606" s="5">
        <v>27610402</v>
      </c>
      <c r="S1606" t="s">
        <v>42</v>
      </c>
      <c r="T1606" t="s">
        <v>2577</v>
      </c>
      <c r="U1606" t="s">
        <v>18309</v>
      </c>
      <c r="V1606" t="s">
        <v>196</v>
      </c>
    </row>
    <row r="1607" spans="1:22" ht="15" x14ac:dyDescent="0.35">
      <c r="A1607" s="5" t="s">
        <v>3713</v>
      </c>
      <c r="B1607" s="344" t="s">
        <v>1568</v>
      </c>
      <c r="C1607" s="5" t="s">
        <v>3714</v>
      </c>
      <c r="D1607" s="5" t="s">
        <v>194</v>
      </c>
      <c r="E1607" s="5" t="s">
        <v>9</v>
      </c>
      <c r="F1607" s="5" t="s">
        <v>193</v>
      </c>
      <c r="G1607" s="5" t="s">
        <v>7</v>
      </c>
      <c r="H1607" s="5" t="s">
        <v>7</v>
      </c>
      <c r="I1607" s="360" t="s">
        <v>8032</v>
      </c>
      <c r="K1607" s="5" t="s">
        <v>194</v>
      </c>
      <c r="L1607" s="5" t="s">
        <v>11617</v>
      </c>
      <c r="M1607" s="5" t="s">
        <v>603</v>
      </c>
      <c r="N1607" s="5" t="s">
        <v>3714</v>
      </c>
      <c r="O1607" s="5" t="s">
        <v>15255</v>
      </c>
      <c r="P1607" s="5" t="s">
        <v>15575</v>
      </c>
      <c r="Q1607" s="5">
        <v>22602296</v>
      </c>
      <c r="R1607" s="5">
        <v>22602296</v>
      </c>
      <c r="S1607" t="s">
        <v>42</v>
      </c>
      <c r="T1607" t="s">
        <v>3712</v>
      </c>
      <c r="U1607" t="s">
        <v>18310</v>
      </c>
      <c r="V1607" t="s">
        <v>3714</v>
      </c>
    </row>
    <row r="1608" spans="1:22" ht="15" x14ac:dyDescent="0.35">
      <c r="A1608" s="5" t="s">
        <v>6312</v>
      </c>
      <c r="B1608" s="344" t="s">
        <v>1457</v>
      </c>
      <c r="C1608" s="5" t="s">
        <v>6508</v>
      </c>
      <c r="D1608" s="5" t="s">
        <v>194</v>
      </c>
      <c r="E1608" s="5" t="s">
        <v>6</v>
      </c>
      <c r="F1608" s="5" t="s">
        <v>193</v>
      </c>
      <c r="G1608" s="5" t="s">
        <v>6</v>
      </c>
      <c r="H1608" s="5" t="s">
        <v>6</v>
      </c>
      <c r="I1608" s="360" t="s">
        <v>8026</v>
      </c>
      <c r="K1608" s="5" t="s">
        <v>194</v>
      </c>
      <c r="L1608" s="5" t="s">
        <v>194</v>
      </c>
      <c r="M1608" s="5" t="s">
        <v>194</v>
      </c>
      <c r="N1608" s="5" t="s">
        <v>194</v>
      </c>
      <c r="O1608" s="5" t="s">
        <v>15255</v>
      </c>
      <c r="P1608" s="5" t="s">
        <v>14433</v>
      </c>
      <c r="Q1608" s="5">
        <v>22370819</v>
      </c>
      <c r="R1608" s="5">
        <v>22370819</v>
      </c>
      <c r="S1608" t="s">
        <v>45</v>
      </c>
      <c r="T1608" t="s">
        <v>13574</v>
      </c>
    </row>
    <row r="1609" spans="1:22" ht="15" x14ac:dyDescent="0.35">
      <c r="A1609" s="5" t="s">
        <v>3755</v>
      </c>
      <c r="B1609" s="344" t="s">
        <v>3296</v>
      </c>
      <c r="C1609" s="5" t="s">
        <v>9299</v>
      </c>
      <c r="D1609" s="5" t="s">
        <v>194</v>
      </c>
      <c r="E1609" s="5" t="s">
        <v>11</v>
      </c>
      <c r="F1609" s="5" t="s">
        <v>193</v>
      </c>
      <c r="G1609" s="5" t="s">
        <v>15</v>
      </c>
      <c r="H1609" s="5" t="s">
        <v>7</v>
      </c>
      <c r="I1609" s="360" t="s">
        <v>8067</v>
      </c>
      <c r="K1609" s="5" t="s">
        <v>194</v>
      </c>
      <c r="L1609" s="5" t="s">
        <v>985</v>
      </c>
      <c r="M1609" s="5" t="s">
        <v>15578</v>
      </c>
      <c r="N1609" s="5" t="s">
        <v>11825</v>
      </c>
      <c r="O1609" s="5" t="s">
        <v>15255</v>
      </c>
      <c r="P1609" s="5" t="s">
        <v>8382</v>
      </c>
      <c r="Q1609" s="5">
        <v>22625185</v>
      </c>
      <c r="R1609" s="5">
        <v>22625185</v>
      </c>
      <c r="S1609" t="s">
        <v>42</v>
      </c>
      <c r="T1609" t="s">
        <v>3754</v>
      </c>
      <c r="U1609" t="s">
        <v>18311</v>
      </c>
      <c r="V1609" t="s">
        <v>9299</v>
      </c>
    </row>
    <row r="1610" spans="1:22" ht="15" x14ac:dyDescent="0.35">
      <c r="A1610" s="5" t="s">
        <v>12867</v>
      </c>
      <c r="B1610" s="344" t="s">
        <v>11007</v>
      </c>
      <c r="C1610" s="5" t="s">
        <v>43</v>
      </c>
      <c r="D1610" s="5" t="s">
        <v>192</v>
      </c>
      <c r="E1610" s="5" t="s">
        <v>8</v>
      </c>
      <c r="F1610" s="5" t="s">
        <v>193</v>
      </c>
      <c r="G1610" s="5" t="s">
        <v>16</v>
      </c>
      <c r="H1610" s="5" t="s">
        <v>7</v>
      </c>
      <c r="I1610" s="360" t="s">
        <v>8069</v>
      </c>
      <c r="K1610" s="5" t="s">
        <v>194</v>
      </c>
      <c r="L1610" s="5" t="s">
        <v>192</v>
      </c>
      <c r="M1610" s="5" t="s">
        <v>1803</v>
      </c>
      <c r="N1610" s="5" t="s">
        <v>13110</v>
      </c>
      <c r="O1610" s="5" t="s">
        <v>15255</v>
      </c>
      <c r="P1610" s="5" t="s">
        <v>13111</v>
      </c>
      <c r="Q1610" s="5">
        <v>70156827</v>
      </c>
      <c r="R1610" s="5">
        <v>27666283</v>
      </c>
      <c r="S1610" t="s">
        <v>42</v>
      </c>
      <c r="T1610" t="s">
        <v>2563</v>
      </c>
      <c r="U1610" t="s">
        <v>18312</v>
      </c>
      <c r="V1610" t="s">
        <v>43</v>
      </c>
    </row>
    <row r="1611" spans="1:22" ht="15" x14ac:dyDescent="0.35">
      <c r="A1611" s="5" t="s">
        <v>3671</v>
      </c>
      <c r="B1611" s="344" t="s">
        <v>1532</v>
      </c>
      <c r="C1611" s="5" t="s">
        <v>14443</v>
      </c>
      <c r="D1611" s="5" t="s">
        <v>194</v>
      </c>
      <c r="E1611" s="5" t="s">
        <v>8</v>
      </c>
      <c r="F1611" s="5" t="s">
        <v>193</v>
      </c>
      <c r="G1611" s="5" t="s">
        <v>9</v>
      </c>
      <c r="H1611" s="5" t="s">
        <v>8</v>
      </c>
      <c r="I1611" s="360" t="s">
        <v>8047</v>
      </c>
      <c r="K1611" s="5" t="s">
        <v>194</v>
      </c>
      <c r="L1611" s="5" t="s">
        <v>3655</v>
      </c>
      <c r="M1611" s="5" t="s">
        <v>166</v>
      </c>
      <c r="N1611" s="5" t="s">
        <v>166</v>
      </c>
      <c r="O1611" s="5" t="s">
        <v>15255</v>
      </c>
      <c r="P1611" s="5" t="s">
        <v>13009</v>
      </c>
      <c r="Q1611" s="5">
        <v>22655325</v>
      </c>
      <c r="R1611" s="5">
        <v>22655325</v>
      </c>
      <c r="S1611" t="s">
        <v>42</v>
      </c>
      <c r="T1611" t="s">
        <v>1629</v>
      </c>
      <c r="U1611" t="s">
        <v>18313</v>
      </c>
      <c r="V1611" t="s">
        <v>14443</v>
      </c>
    </row>
    <row r="1612" spans="1:22" ht="15" x14ac:dyDescent="0.35">
      <c r="A1612" s="5" t="s">
        <v>3809</v>
      </c>
      <c r="B1612" s="344" t="s">
        <v>3811</v>
      </c>
      <c r="C1612" s="5" t="s">
        <v>3810</v>
      </c>
      <c r="D1612" s="5" t="s">
        <v>194</v>
      </c>
      <c r="E1612" s="5" t="s">
        <v>6</v>
      </c>
      <c r="F1612" s="5" t="s">
        <v>193</v>
      </c>
      <c r="G1612" s="5" t="s">
        <v>6</v>
      </c>
      <c r="H1612" s="5" t="s">
        <v>10</v>
      </c>
      <c r="I1612" s="360" t="s">
        <v>8030</v>
      </c>
      <c r="K1612" s="5" t="s">
        <v>194</v>
      </c>
      <c r="L1612" s="5" t="s">
        <v>194</v>
      </c>
      <c r="M1612" s="5" t="s">
        <v>14642</v>
      </c>
      <c r="N1612" s="5" t="s">
        <v>153</v>
      </c>
      <c r="O1612" s="5" t="s">
        <v>15255</v>
      </c>
      <c r="P1612" s="5" t="s">
        <v>8412</v>
      </c>
      <c r="Q1612" s="5">
        <v>24820052</v>
      </c>
      <c r="S1612" t="s">
        <v>42</v>
      </c>
      <c r="T1612" t="s">
        <v>2765</v>
      </c>
      <c r="U1612" t="s">
        <v>18314</v>
      </c>
      <c r="V1612" t="s">
        <v>3810</v>
      </c>
    </row>
    <row r="1613" spans="1:22" ht="15" x14ac:dyDescent="0.35">
      <c r="A1613" s="5" t="s">
        <v>5759</v>
      </c>
      <c r="B1613" s="344" t="s">
        <v>4698</v>
      </c>
      <c r="C1613" s="5" t="s">
        <v>7201</v>
      </c>
      <c r="D1613" s="5" t="s">
        <v>192</v>
      </c>
      <c r="E1613" s="5" t="s">
        <v>8</v>
      </c>
      <c r="F1613" s="5" t="s">
        <v>193</v>
      </c>
      <c r="G1613" s="5" t="s">
        <v>16</v>
      </c>
      <c r="H1613" s="5" t="s">
        <v>8</v>
      </c>
      <c r="I1613" s="360" t="s">
        <v>8070</v>
      </c>
      <c r="K1613" s="5" t="s">
        <v>194</v>
      </c>
      <c r="L1613" s="5" t="s">
        <v>192</v>
      </c>
      <c r="M1613" s="5" t="s">
        <v>11621</v>
      </c>
      <c r="N1613" s="5" t="s">
        <v>12021</v>
      </c>
      <c r="O1613" s="5" t="s">
        <v>15255</v>
      </c>
      <c r="P1613" s="5" t="s">
        <v>13835</v>
      </c>
      <c r="Q1613" s="5">
        <v>70151605</v>
      </c>
      <c r="S1613" t="s">
        <v>42</v>
      </c>
      <c r="T1613" t="s">
        <v>3052</v>
      </c>
      <c r="U1613" t="s">
        <v>18315</v>
      </c>
      <c r="V1613" t="s">
        <v>7201</v>
      </c>
    </row>
    <row r="1614" spans="1:22" ht="15" x14ac:dyDescent="0.35">
      <c r="A1614" s="5" t="s">
        <v>6314</v>
      </c>
      <c r="B1614" s="344" t="s">
        <v>1535</v>
      </c>
      <c r="C1614" s="5" t="s">
        <v>6509</v>
      </c>
      <c r="D1614" s="5" t="s">
        <v>194</v>
      </c>
      <c r="E1614" s="5" t="s">
        <v>12</v>
      </c>
      <c r="F1614" s="5" t="s">
        <v>193</v>
      </c>
      <c r="G1614" s="5" t="s">
        <v>12</v>
      </c>
      <c r="H1614" s="5" t="s">
        <v>6</v>
      </c>
      <c r="I1614" s="360" t="s">
        <v>8060</v>
      </c>
      <c r="K1614" s="5" t="s">
        <v>194</v>
      </c>
      <c r="L1614" s="5" t="s">
        <v>3676</v>
      </c>
      <c r="M1614" s="5" t="s">
        <v>231</v>
      </c>
      <c r="N1614" s="5" t="s">
        <v>231</v>
      </c>
      <c r="O1614" s="5" t="s">
        <v>15255</v>
      </c>
      <c r="P1614" s="5" t="s">
        <v>15502</v>
      </c>
      <c r="Q1614" s="5">
        <v>22930200</v>
      </c>
      <c r="R1614" s="5">
        <v>22930200</v>
      </c>
      <c r="S1614" t="s">
        <v>45</v>
      </c>
      <c r="T1614" t="s">
        <v>13574</v>
      </c>
    </row>
    <row r="1615" spans="1:22" ht="15" x14ac:dyDescent="0.35">
      <c r="A1615" s="5" t="s">
        <v>3653</v>
      </c>
      <c r="B1615" s="344" t="s">
        <v>1501</v>
      </c>
      <c r="C1615" s="5" t="s">
        <v>483</v>
      </c>
      <c r="D1615" s="5" t="s">
        <v>194</v>
      </c>
      <c r="E1615" s="5" t="s">
        <v>7</v>
      </c>
      <c r="F1615" s="5" t="s">
        <v>193</v>
      </c>
      <c r="G1615" s="5" t="s">
        <v>6</v>
      </c>
      <c r="H1615" s="5" t="s">
        <v>8</v>
      </c>
      <c r="I1615" s="360" t="s">
        <v>8028</v>
      </c>
      <c r="K1615" s="5" t="s">
        <v>194</v>
      </c>
      <c r="L1615" s="5" t="s">
        <v>194</v>
      </c>
      <c r="M1615" s="5" t="s">
        <v>483</v>
      </c>
      <c r="N1615" s="5" t="s">
        <v>483</v>
      </c>
      <c r="O1615" s="5" t="s">
        <v>15255</v>
      </c>
      <c r="P1615" s="5" t="s">
        <v>15568</v>
      </c>
      <c r="Q1615" s="5">
        <v>21007383</v>
      </c>
      <c r="R1615" s="5">
        <v>21007383</v>
      </c>
      <c r="S1615" t="s">
        <v>42</v>
      </c>
      <c r="T1615" t="s">
        <v>1129</v>
      </c>
      <c r="U1615" t="s">
        <v>18316</v>
      </c>
      <c r="V1615" t="s">
        <v>483</v>
      </c>
    </row>
    <row r="1616" spans="1:22" ht="15" x14ac:dyDescent="0.35">
      <c r="A1616" s="5" t="s">
        <v>6319</v>
      </c>
      <c r="B1616" s="344" t="s">
        <v>1602</v>
      </c>
      <c r="C1616" s="5" t="s">
        <v>9300</v>
      </c>
      <c r="D1616" s="5" t="s">
        <v>194</v>
      </c>
      <c r="E1616" s="5" t="s">
        <v>11</v>
      </c>
      <c r="F1616" s="5" t="s">
        <v>193</v>
      </c>
      <c r="G1616" s="5" t="s">
        <v>11</v>
      </c>
      <c r="H1616" s="5" t="s">
        <v>6</v>
      </c>
      <c r="I1616" s="360" t="s">
        <v>8056</v>
      </c>
      <c r="K1616" s="5" t="s">
        <v>194</v>
      </c>
      <c r="L1616" s="5" t="s">
        <v>249</v>
      </c>
      <c r="M1616" s="5" t="s">
        <v>249</v>
      </c>
      <c r="N1616" s="5" t="s">
        <v>9992</v>
      </c>
      <c r="O1616" s="5" t="s">
        <v>15255</v>
      </c>
      <c r="P1616" s="5" t="s">
        <v>15503</v>
      </c>
      <c r="Q1616" s="5">
        <v>22687022</v>
      </c>
      <c r="R1616" s="5">
        <v>22687022</v>
      </c>
      <c r="S1616" t="s">
        <v>45</v>
      </c>
      <c r="T1616" t="s">
        <v>13574</v>
      </c>
    </row>
    <row r="1617" spans="1:22" ht="15" x14ac:dyDescent="0.35">
      <c r="A1617" s="5" t="s">
        <v>6315</v>
      </c>
      <c r="B1617" s="344" t="s">
        <v>1536</v>
      </c>
      <c r="C1617" s="5" t="s">
        <v>14444</v>
      </c>
      <c r="D1617" s="5" t="s">
        <v>194</v>
      </c>
      <c r="E1617" s="5" t="s">
        <v>12</v>
      </c>
      <c r="F1617" s="5" t="s">
        <v>193</v>
      </c>
      <c r="G1617" s="5" t="s">
        <v>14</v>
      </c>
      <c r="H1617" s="5" t="s">
        <v>6</v>
      </c>
      <c r="I1617" s="360" t="s">
        <v>8063</v>
      </c>
      <c r="K1617" s="5" t="s">
        <v>194</v>
      </c>
      <c r="L1617" s="5" t="s">
        <v>14439</v>
      </c>
      <c r="M1617" s="5" t="s">
        <v>2805</v>
      </c>
      <c r="N1617" s="5" t="s">
        <v>2805</v>
      </c>
      <c r="O1617" s="5" t="s">
        <v>15255</v>
      </c>
      <c r="P1617" s="5" t="s">
        <v>9128</v>
      </c>
      <c r="Q1617" s="5">
        <v>22654266</v>
      </c>
      <c r="R1617" s="5">
        <v>22654266</v>
      </c>
      <c r="S1617" t="s">
        <v>45</v>
      </c>
      <c r="T1617" t="s">
        <v>13574</v>
      </c>
    </row>
    <row r="1618" spans="1:22" ht="15" x14ac:dyDescent="0.35">
      <c r="A1618" s="5" t="s">
        <v>3693</v>
      </c>
      <c r="B1618" s="344" t="s">
        <v>1573</v>
      </c>
      <c r="C1618" s="5" t="s">
        <v>43</v>
      </c>
      <c r="D1618" s="5" t="s">
        <v>194</v>
      </c>
      <c r="E1618" s="5" t="s">
        <v>6</v>
      </c>
      <c r="F1618" s="5" t="s">
        <v>193</v>
      </c>
      <c r="G1618" s="5" t="s">
        <v>10</v>
      </c>
      <c r="H1618" s="5" t="s">
        <v>7</v>
      </c>
      <c r="I1618" s="360" t="s">
        <v>8052</v>
      </c>
      <c r="K1618" s="5" t="s">
        <v>194</v>
      </c>
      <c r="L1618" s="5" t="s">
        <v>153</v>
      </c>
      <c r="M1618" s="5" t="s">
        <v>11483</v>
      </c>
      <c r="N1618" s="5" t="s">
        <v>3600</v>
      </c>
      <c r="O1618" s="5" t="s">
        <v>15255</v>
      </c>
      <c r="P1618" s="5" t="s">
        <v>15576</v>
      </c>
      <c r="Q1618" s="5">
        <v>22381702</v>
      </c>
      <c r="R1618" s="5">
        <v>22381701</v>
      </c>
      <c r="S1618" t="s">
        <v>42</v>
      </c>
      <c r="T1618" t="s">
        <v>3421</v>
      </c>
      <c r="U1618" t="s">
        <v>18317</v>
      </c>
      <c r="V1618" t="s">
        <v>43</v>
      </c>
    </row>
    <row r="1619" spans="1:22" ht="15" x14ac:dyDescent="0.35">
      <c r="A1619" s="5" t="s">
        <v>3740</v>
      </c>
      <c r="B1619" s="344" t="s">
        <v>1603</v>
      </c>
      <c r="C1619" s="5" t="s">
        <v>7613</v>
      </c>
      <c r="D1619" s="5" t="s">
        <v>194</v>
      </c>
      <c r="E1619" s="5" t="s">
        <v>11</v>
      </c>
      <c r="F1619" s="5" t="s">
        <v>193</v>
      </c>
      <c r="G1619" s="5" t="s">
        <v>11</v>
      </c>
      <c r="H1619" s="5" t="s">
        <v>7</v>
      </c>
      <c r="I1619" s="360" t="s">
        <v>8057</v>
      </c>
      <c r="K1619" s="5" t="s">
        <v>194</v>
      </c>
      <c r="L1619" s="5" t="s">
        <v>249</v>
      </c>
      <c r="M1619" s="5" t="s">
        <v>43</v>
      </c>
      <c r="N1619" s="5" t="s">
        <v>11483</v>
      </c>
      <c r="O1619" s="5" t="s">
        <v>15255</v>
      </c>
      <c r="P1619" s="5" t="s">
        <v>10065</v>
      </c>
      <c r="Q1619" s="5">
        <v>22688617</v>
      </c>
      <c r="R1619" s="5">
        <v>22688617</v>
      </c>
      <c r="S1619" t="s">
        <v>42</v>
      </c>
      <c r="T1619" t="s">
        <v>2916</v>
      </c>
      <c r="U1619" t="s">
        <v>18318</v>
      </c>
      <c r="V1619" t="s">
        <v>7613</v>
      </c>
    </row>
    <row r="1620" spans="1:22" ht="15" x14ac:dyDescent="0.35">
      <c r="A1620" s="5" t="s">
        <v>3746</v>
      </c>
      <c r="B1620" s="344" t="s">
        <v>1604</v>
      </c>
      <c r="C1620" s="5" t="s">
        <v>3747</v>
      </c>
      <c r="D1620" s="5" t="s">
        <v>194</v>
      </c>
      <c r="E1620" s="5" t="s">
        <v>10</v>
      </c>
      <c r="F1620" s="5" t="s">
        <v>193</v>
      </c>
      <c r="G1620" s="5" t="s">
        <v>8</v>
      </c>
      <c r="H1620" s="5" t="s">
        <v>14</v>
      </c>
      <c r="I1620" s="360" t="s">
        <v>8044</v>
      </c>
      <c r="K1620" s="5" t="s">
        <v>194</v>
      </c>
      <c r="L1620" s="5" t="s">
        <v>1455</v>
      </c>
      <c r="M1620" s="5" t="s">
        <v>14453</v>
      </c>
      <c r="N1620" s="5" t="s">
        <v>656</v>
      </c>
      <c r="O1620" s="5" t="s">
        <v>15255</v>
      </c>
      <c r="P1620" s="5" t="s">
        <v>15579</v>
      </c>
      <c r="Q1620" s="5">
        <v>22680287</v>
      </c>
      <c r="R1620" s="5">
        <v>22686734</v>
      </c>
      <c r="S1620" t="s">
        <v>42</v>
      </c>
      <c r="T1620" t="s">
        <v>601</v>
      </c>
      <c r="U1620" t="s">
        <v>18319</v>
      </c>
      <c r="V1620" t="s">
        <v>3747</v>
      </c>
    </row>
    <row r="1621" spans="1:22" ht="15" x14ac:dyDescent="0.35">
      <c r="A1621" s="5" t="s">
        <v>3718</v>
      </c>
      <c r="B1621" s="344" t="s">
        <v>3719</v>
      </c>
      <c r="C1621" s="5" t="s">
        <v>61</v>
      </c>
      <c r="D1621" s="5" t="s">
        <v>194</v>
      </c>
      <c r="E1621" s="5" t="s">
        <v>8</v>
      </c>
      <c r="F1621" s="5" t="s">
        <v>193</v>
      </c>
      <c r="G1621" s="5" t="s">
        <v>7</v>
      </c>
      <c r="H1621" s="5" t="s">
        <v>11</v>
      </c>
      <c r="I1621" s="360" t="s">
        <v>8036</v>
      </c>
      <c r="K1621" s="5" t="s">
        <v>194</v>
      </c>
      <c r="L1621" s="5" t="s">
        <v>11617</v>
      </c>
      <c r="M1621" s="5" t="s">
        <v>5796</v>
      </c>
      <c r="N1621" s="5" t="s">
        <v>61</v>
      </c>
      <c r="O1621" s="5" t="s">
        <v>15255</v>
      </c>
      <c r="P1621" s="5" t="s">
        <v>13112</v>
      </c>
      <c r="Q1621" s="5">
        <v>22661068</v>
      </c>
      <c r="R1621" s="5">
        <v>22661068</v>
      </c>
      <c r="S1621" t="s">
        <v>42</v>
      </c>
      <c r="T1621" t="s">
        <v>3717</v>
      </c>
      <c r="U1621" t="s">
        <v>18320</v>
      </c>
      <c r="V1621" t="s">
        <v>61</v>
      </c>
    </row>
    <row r="1622" spans="1:22" ht="15" x14ac:dyDescent="0.35">
      <c r="A1622" s="5" t="s">
        <v>3742</v>
      </c>
      <c r="B1622" s="344" t="s">
        <v>1605</v>
      </c>
      <c r="C1622" s="5" t="s">
        <v>682</v>
      </c>
      <c r="D1622" s="5" t="s">
        <v>194</v>
      </c>
      <c r="E1622" s="5" t="s">
        <v>10</v>
      </c>
      <c r="F1622" s="5" t="s">
        <v>193</v>
      </c>
      <c r="G1622" s="5" t="s">
        <v>8</v>
      </c>
      <c r="H1622" s="5" t="s">
        <v>12</v>
      </c>
      <c r="I1622" s="360" t="s">
        <v>8043</v>
      </c>
      <c r="K1622" s="5" t="s">
        <v>194</v>
      </c>
      <c r="L1622" s="5" t="s">
        <v>1455</v>
      </c>
      <c r="M1622" s="5" t="s">
        <v>14454</v>
      </c>
      <c r="N1622" s="5" t="s">
        <v>79</v>
      </c>
      <c r="O1622" s="5" t="s">
        <v>15255</v>
      </c>
      <c r="P1622" s="5" t="s">
        <v>14538</v>
      </c>
      <c r="Q1622" s="5">
        <v>22684832</v>
      </c>
      <c r="S1622" t="s">
        <v>42</v>
      </c>
      <c r="T1622" t="s">
        <v>3741</v>
      </c>
      <c r="U1622" t="s">
        <v>18321</v>
      </c>
      <c r="V1622" t="s">
        <v>682</v>
      </c>
    </row>
    <row r="1623" spans="1:22" ht="15" x14ac:dyDescent="0.35">
      <c r="A1623" s="5" t="s">
        <v>3748</v>
      </c>
      <c r="B1623" s="344" t="s">
        <v>1606</v>
      </c>
      <c r="C1623" s="5" t="s">
        <v>3749</v>
      </c>
      <c r="D1623" s="5" t="s">
        <v>194</v>
      </c>
      <c r="E1623" s="5" t="s">
        <v>10</v>
      </c>
      <c r="F1623" s="5" t="s">
        <v>193</v>
      </c>
      <c r="G1623" s="5" t="s">
        <v>8</v>
      </c>
      <c r="H1623" s="5" t="s">
        <v>8</v>
      </c>
      <c r="I1623" s="360" t="s">
        <v>8039</v>
      </c>
      <c r="K1623" s="5" t="s">
        <v>194</v>
      </c>
      <c r="L1623" s="5" t="s">
        <v>1455</v>
      </c>
      <c r="M1623" s="5" t="s">
        <v>61</v>
      </c>
      <c r="N1623" s="5" t="s">
        <v>61</v>
      </c>
      <c r="O1623" s="5" t="s">
        <v>15255</v>
      </c>
      <c r="P1623" s="5" t="s">
        <v>13113</v>
      </c>
      <c r="Q1623" s="5">
        <v>22408091</v>
      </c>
      <c r="S1623" t="s">
        <v>42</v>
      </c>
      <c r="T1623" t="s">
        <v>3667</v>
      </c>
      <c r="U1623" t="s">
        <v>18322</v>
      </c>
      <c r="V1623" t="s">
        <v>3749</v>
      </c>
    </row>
    <row r="1624" spans="1:22" ht="15" x14ac:dyDescent="0.35">
      <c r="A1624" s="5" t="s">
        <v>3698</v>
      </c>
      <c r="B1624" s="344" t="s">
        <v>1576</v>
      </c>
      <c r="C1624" s="5" t="s">
        <v>8235</v>
      </c>
      <c r="D1624" s="5" t="s">
        <v>194</v>
      </c>
      <c r="E1624" s="5" t="s">
        <v>9</v>
      </c>
      <c r="F1624" s="5" t="s">
        <v>193</v>
      </c>
      <c r="G1624" s="5" t="s">
        <v>7</v>
      </c>
      <c r="H1624" s="5" t="s">
        <v>7</v>
      </c>
      <c r="I1624" s="360" t="s">
        <v>8032</v>
      </c>
      <c r="K1624" s="5" t="s">
        <v>194</v>
      </c>
      <c r="L1624" s="5" t="s">
        <v>11617</v>
      </c>
      <c r="M1624" s="5" t="s">
        <v>603</v>
      </c>
      <c r="N1624" s="5" t="s">
        <v>603</v>
      </c>
      <c r="O1624" s="5" t="s">
        <v>15255</v>
      </c>
      <c r="P1624" s="5" t="s">
        <v>15577</v>
      </c>
      <c r="Q1624" s="5">
        <v>22604185</v>
      </c>
      <c r="R1624" s="5">
        <v>22604185</v>
      </c>
      <c r="S1624" t="s">
        <v>42</v>
      </c>
      <c r="T1624" t="s">
        <v>3697</v>
      </c>
      <c r="U1624" t="s">
        <v>18323</v>
      </c>
      <c r="V1624" t="s">
        <v>8235</v>
      </c>
    </row>
    <row r="1625" spans="1:22" ht="15" x14ac:dyDescent="0.35">
      <c r="A1625" s="5" t="s">
        <v>6318</v>
      </c>
      <c r="B1625" s="344" t="s">
        <v>1580</v>
      </c>
      <c r="C1625" s="5" t="s">
        <v>15455</v>
      </c>
      <c r="D1625" s="5" t="s">
        <v>194</v>
      </c>
      <c r="E1625" s="5" t="s">
        <v>9</v>
      </c>
      <c r="F1625" s="5" t="s">
        <v>193</v>
      </c>
      <c r="G1625" s="5" t="s">
        <v>10</v>
      </c>
      <c r="H1625" s="5" t="s">
        <v>6</v>
      </c>
      <c r="I1625" s="360" t="s">
        <v>8051</v>
      </c>
      <c r="K1625" s="5" t="s">
        <v>194</v>
      </c>
      <c r="L1625" s="5" t="s">
        <v>153</v>
      </c>
      <c r="M1625" s="5" t="s">
        <v>153</v>
      </c>
      <c r="N1625" s="5" t="s">
        <v>153</v>
      </c>
      <c r="O1625" s="5" t="s">
        <v>15255</v>
      </c>
      <c r="P1625" s="5" t="s">
        <v>10004</v>
      </c>
      <c r="Q1625" s="5">
        <v>22605807</v>
      </c>
      <c r="R1625" s="5">
        <v>22605807</v>
      </c>
      <c r="S1625" t="s">
        <v>45</v>
      </c>
      <c r="T1625" t="s">
        <v>13574</v>
      </c>
    </row>
    <row r="1626" spans="1:22" ht="15" x14ac:dyDescent="0.35">
      <c r="A1626" s="5" t="s">
        <v>5850</v>
      </c>
      <c r="B1626" s="344" t="s">
        <v>5548</v>
      </c>
      <c r="C1626" s="5" t="s">
        <v>231</v>
      </c>
      <c r="D1626" s="5" t="s">
        <v>192</v>
      </c>
      <c r="E1626" s="5" t="s">
        <v>10</v>
      </c>
      <c r="F1626" s="5" t="s">
        <v>193</v>
      </c>
      <c r="G1626" s="5" t="s">
        <v>16</v>
      </c>
      <c r="H1626" s="5" t="s">
        <v>9</v>
      </c>
      <c r="I1626" s="360" t="s">
        <v>8071</v>
      </c>
      <c r="K1626" s="5" t="s">
        <v>194</v>
      </c>
      <c r="L1626" s="5" t="s">
        <v>192</v>
      </c>
      <c r="M1626" s="5" t="s">
        <v>14752</v>
      </c>
      <c r="N1626" s="5" t="s">
        <v>231</v>
      </c>
      <c r="O1626" s="5" t="s">
        <v>15255</v>
      </c>
      <c r="P1626" s="5" t="s">
        <v>16128</v>
      </c>
      <c r="Q1626" s="5">
        <v>44117971</v>
      </c>
      <c r="S1626" t="s">
        <v>42</v>
      </c>
      <c r="T1626" t="s">
        <v>7390</v>
      </c>
      <c r="U1626" t="s">
        <v>18324</v>
      </c>
      <c r="V1626" t="s">
        <v>231</v>
      </c>
    </row>
    <row r="1627" spans="1:22" ht="15" x14ac:dyDescent="0.35">
      <c r="A1627" s="5" t="s">
        <v>5792</v>
      </c>
      <c r="B1627" s="344" t="s">
        <v>3285</v>
      </c>
      <c r="C1627" s="5" t="s">
        <v>9301</v>
      </c>
      <c r="D1627" s="5" t="s">
        <v>194</v>
      </c>
      <c r="E1627" s="5" t="s">
        <v>8</v>
      </c>
      <c r="F1627" s="5" t="s">
        <v>193</v>
      </c>
      <c r="G1627" s="5" t="s">
        <v>9</v>
      </c>
      <c r="H1627" s="5" t="s">
        <v>11</v>
      </c>
      <c r="I1627" s="360" t="s">
        <v>8050</v>
      </c>
      <c r="K1627" s="5" t="s">
        <v>194</v>
      </c>
      <c r="L1627" s="5" t="s">
        <v>3655</v>
      </c>
      <c r="M1627" s="5" t="s">
        <v>14438</v>
      </c>
      <c r="N1627" s="5" t="s">
        <v>9301</v>
      </c>
      <c r="O1627" s="5" t="s">
        <v>15255</v>
      </c>
      <c r="P1627" s="5" t="s">
        <v>15724</v>
      </c>
      <c r="Q1627" s="5">
        <v>47036079</v>
      </c>
      <c r="R1627" s="5">
        <v>22699502</v>
      </c>
      <c r="S1627" t="s">
        <v>42</v>
      </c>
      <c r="T1627" t="s">
        <v>7009</v>
      </c>
      <c r="U1627" t="s">
        <v>18325</v>
      </c>
      <c r="V1627" t="s">
        <v>9301</v>
      </c>
    </row>
    <row r="1628" spans="1:22" ht="15" x14ac:dyDescent="0.35">
      <c r="A1628" s="5" t="s">
        <v>3777</v>
      </c>
      <c r="B1628" s="344" t="s">
        <v>323</v>
      </c>
      <c r="C1628" s="5" t="s">
        <v>90</v>
      </c>
      <c r="D1628" s="5" t="s">
        <v>192</v>
      </c>
      <c r="E1628" s="5" t="s">
        <v>6</v>
      </c>
      <c r="F1628" s="5" t="s">
        <v>193</v>
      </c>
      <c r="G1628" s="5" t="s">
        <v>16</v>
      </c>
      <c r="H1628" s="5" t="s">
        <v>7</v>
      </c>
      <c r="I1628" s="360" t="s">
        <v>8069</v>
      </c>
      <c r="K1628" s="5" t="s">
        <v>194</v>
      </c>
      <c r="L1628" s="5" t="s">
        <v>192</v>
      </c>
      <c r="M1628" s="5" t="s">
        <v>1803</v>
      </c>
      <c r="N1628" s="5" t="s">
        <v>90</v>
      </c>
      <c r="O1628" s="5" t="s">
        <v>15255</v>
      </c>
      <c r="P1628" s="5" t="s">
        <v>7614</v>
      </c>
      <c r="Q1628" s="5">
        <v>89226492</v>
      </c>
      <c r="S1628" t="s">
        <v>42</v>
      </c>
      <c r="T1628" t="s">
        <v>3776</v>
      </c>
      <c r="U1628" t="s">
        <v>18326</v>
      </c>
      <c r="V1628" t="s">
        <v>90</v>
      </c>
    </row>
    <row r="1629" spans="1:22" ht="15" x14ac:dyDescent="0.35">
      <c r="A1629" s="5" t="s">
        <v>3683</v>
      </c>
      <c r="B1629" s="344" t="s">
        <v>1581</v>
      </c>
      <c r="C1629" s="5" t="s">
        <v>14450</v>
      </c>
      <c r="D1629" s="5" t="s">
        <v>194</v>
      </c>
      <c r="E1629" s="5" t="s">
        <v>9</v>
      </c>
      <c r="F1629" s="5" t="s">
        <v>193</v>
      </c>
      <c r="G1629" s="5" t="s">
        <v>7</v>
      </c>
      <c r="H1629" s="5" t="s">
        <v>9</v>
      </c>
      <c r="I1629" s="360" t="s">
        <v>8034</v>
      </c>
      <c r="K1629" s="5" t="s">
        <v>194</v>
      </c>
      <c r="L1629" s="5" t="s">
        <v>11617</v>
      </c>
      <c r="M1629" s="5" t="s">
        <v>1966</v>
      </c>
      <c r="N1629" s="5" t="s">
        <v>1966</v>
      </c>
      <c r="O1629" s="5" t="s">
        <v>15255</v>
      </c>
      <c r="P1629" s="5" t="s">
        <v>13115</v>
      </c>
      <c r="Q1629" s="5">
        <v>22602098</v>
      </c>
      <c r="R1629" s="5">
        <v>22602098</v>
      </c>
      <c r="S1629" t="s">
        <v>42</v>
      </c>
      <c r="T1629" t="s">
        <v>6853</v>
      </c>
      <c r="U1629" t="s">
        <v>18327</v>
      </c>
      <c r="V1629" t="s">
        <v>14450</v>
      </c>
    </row>
    <row r="1630" spans="1:22" ht="15" x14ac:dyDescent="0.35">
      <c r="A1630" s="5" t="s">
        <v>6316</v>
      </c>
      <c r="B1630" s="344" t="s">
        <v>1539</v>
      </c>
      <c r="C1630" s="5" t="s">
        <v>14445</v>
      </c>
      <c r="D1630" s="5" t="s">
        <v>194</v>
      </c>
      <c r="E1630" s="5" t="s">
        <v>8</v>
      </c>
      <c r="F1630" s="5" t="s">
        <v>193</v>
      </c>
      <c r="G1630" s="5" t="s">
        <v>9</v>
      </c>
      <c r="H1630" s="5" t="s">
        <v>6</v>
      </c>
      <c r="I1630" s="360" t="s">
        <v>8045</v>
      </c>
      <c r="K1630" s="5" t="s">
        <v>194</v>
      </c>
      <c r="L1630" s="5" t="s">
        <v>3655</v>
      </c>
      <c r="M1630" s="5" t="s">
        <v>3655</v>
      </c>
      <c r="N1630" s="5" t="s">
        <v>3655</v>
      </c>
      <c r="O1630" s="5" t="s">
        <v>15255</v>
      </c>
      <c r="P1630" s="5" t="s">
        <v>13581</v>
      </c>
      <c r="Q1630" s="5">
        <v>22698994</v>
      </c>
      <c r="R1630" s="5">
        <v>22698994</v>
      </c>
      <c r="S1630" t="s">
        <v>45</v>
      </c>
      <c r="T1630" t="s">
        <v>13574</v>
      </c>
    </row>
    <row r="1631" spans="1:22" ht="15" x14ac:dyDescent="0.35">
      <c r="A1631" s="5" t="s">
        <v>3695</v>
      </c>
      <c r="B1631" s="344" t="s">
        <v>3580</v>
      </c>
      <c r="C1631" s="5" t="s">
        <v>9302</v>
      </c>
      <c r="D1631" s="5" t="s">
        <v>194</v>
      </c>
      <c r="E1631" s="5" t="s">
        <v>9</v>
      </c>
      <c r="F1631" s="5" t="s">
        <v>193</v>
      </c>
      <c r="G1631" s="5" t="s">
        <v>10</v>
      </c>
      <c r="H1631" s="5" t="s">
        <v>9</v>
      </c>
      <c r="I1631" s="360" t="s">
        <v>8054</v>
      </c>
      <c r="K1631" s="5" t="s">
        <v>194</v>
      </c>
      <c r="L1631" s="5" t="s">
        <v>153</v>
      </c>
      <c r="M1631" s="5" t="s">
        <v>11768</v>
      </c>
      <c r="N1631" s="5" t="s">
        <v>9302</v>
      </c>
      <c r="O1631" s="5" t="s">
        <v>15255</v>
      </c>
      <c r="P1631" s="5" t="s">
        <v>13731</v>
      </c>
      <c r="Q1631" s="5">
        <v>22677100</v>
      </c>
      <c r="S1631" t="s">
        <v>42</v>
      </c>
      <c r="T1631" t="s">
        <v>3694</v>
      </c>
      <c r="U1631" t="s">
        <v>18328</v>
      </c>
      <c r="V1631" t="s">
        <v>9302</v>
      </c>
    </row>
    <row r="1632" spans="1:22" ht="15" x14ac:dyDescent="0.35">
      <c r="A1632" s="5" t="s">
        <v>3757</v>
      </c>
      <c r="B1632" s="344" t="s">
        <v>3589</v>
      </c>
      <c r="C1632" s="5" t="s">
        <v>444</v>
      </c>
      <c r="D1632" s="5" t="s">
        <v>194</v>
      </c>
      <c r="E1632" s="5" t="s">
        <v>11</v>
      </c>
      <c r="F1632" s="5" t="s">
        <v>193</v>
      </c>
      <c r="G1632" s="5" t="s">
        <v>11</v>
      </c>
      <c r="H1632" s="5" t="s">
        <v>7</v>
      </c>
      <c r="I1632" s="360" t="s">
        <v>8057</v>
      </c>
      <c r="K1632" s="5" t="s">
        <v>194</v>
      </c>
      <c r="L1632" s="5" t="s">
        <v>249</v>
      </c>
      <c r="M1632" s="5" t="s">
        <v>43</v>
      </c>
      <c r="N1632" s="5" t="s">
        <v>444</v>
      </c>
      <c r="O1632" s="5" t="s">
        <v>15255</v>
      </c>
      <c r="P1632" s="5" t="s">
        <v>13116</v>
      </c>
      <c r="Q1632" s="5">
        <v>22682307</v>
      </c>
      <c r="R1632" s="5">
        <v>22687683</v>
      </c>
      <c r="S1632" t="s">
        <v>42</v>
      </c>
      <c r="T1632" t="s">
        <v>3756</v>
      </c>
      <c r="U1632" t="s">
        <v>18329</v>
      </c>
      <c r="V1632" t="s">
        <v>444</v>
      </c>
    </row>
    <row r="1633" spans="1:22" ht="15" x14ac:dyDescent="0.35">
      <c r="A1633" s="5" t="s">
        <v>3739</v>
      </c>
      <c r="B1633" s="344" t="s">
        <v>1607</v>
      </c>
      <c r="C1633" s="5" t="s">
        <v>9303</v>
      </c>
      <c r="D1633" s="5" t="s">
        <v>194</v>
      </c>
      <c r="E1633" s="5" t="s">
        <v>10</v>
      </c>
      <c r="F1633" s="5" t="s">
        <v>193</v>
      </c>
      <c r="G1633" s="5" t="s">
        <v>8</v>
      </c>
      <c r="H1633" s="5" t="s">
        <v>11</v>
      </c>
      <c r="I1633" s="360" t="s">
        <v>8042</v>
      </c>
      <c r="K1633" s="5" t="s">
        <v>194</v>
      </c>
      <c r="L1633" s="5" t="s">
        <v>1455</v>
      </c>
      <c r="M1633" s="5" t="s">
        <v>1109</v>
      </c>
      <c r="N1633" s="5" t="s">
        <v>1109</v>
      </c>
      <c r="O1633" s="5" t="s">
        <v>15255</v>
      </c>
      <c r="P1633" s="5" t="s">
        <v>13109</v>
      </c>
      <c r="Q1633" s="5">
        <v>22444863</v>
      </c>
      <c r="R1633" s="5">
        <v>22444863</v>
      </c>
      <c r="S1633" t="s">
        <v>42</v>
      </c>
      <c r="T1633" t="s">
        <v>3004</v>
      </c>
      <c r="U1633" t="s">
        <v>18330</v>
      </c>
      <c r="V1633" t="s">
        <v>9303</v>
      </c>
    </row>
    <row r="1634" spans="1:22" ht="15" x14ac:dyDescent="0.35">
      <c r="A1634" s="5" t="s">
        <v>3759</v>
      </c>
      <c r="B1634" s="344" t="s">
        <v>1610</v>
      </c>
      <c r="C1634" s="5" t="s">
        <v>3760</v>
      </c>
      <c r="D1634" s="5" t="s">
        <v>194</v>
      </c>
      <c r="E1634" s="5" t="s">
        <v>10</v>
      </c>
      <c r="F1634" s="5" t="s">
        <v>193</v>
      </c>
      <c r="G1634" s="5" t="s">
        <v>8</v>
      </c>
      <c r="H1634" s="5" t="s">
        <v>10</v>
      </c>
      <c r="I1634" s="360" t="s">
        <v>8041</v>
      </c>
      <c r="K1634" s="5" t="s">
        <v>194</v>
      </c>
      <c r="L1634" s="5" t="s">
        <v>1455</v>
      </c>
      <c r="M1634" s="5" t="s">
        <v>3760</v>
      </c>
      <c r="N1634" s="5" t="s">
        <v>3760</v>
      </c>
      <c r="O1634" s="5" t="s">
        <v>15255</v>
      </c>
      <c r="P1634" s="5" t="s">
        <v>10890</v>
      </c>
      <c r="Q1634" s="5">
        <v>22448403</v>
      </c>
      <c r="R1634" s="5">
        <v>22444480</v>
      </c>
      <c r="S1634" t="s">
        <v>42</v>
      </c>
      <c r="T1634" t="s">
        <v>3758</v>
      </c>
      <c r="U1634" t="s">
        <v>18331</v>
      </c>
      <c r="V1634" t="s">
        <v>3760</v>
      </c>
    </row>
    <row r="1635" spans="1:22" ht="15" x14ac:dyDescent="0.35">
      <c r="A1635" s="5" t="s">
        <v>6320</v>
      </c>
      <c r="B1635" s="344" t="s">
        <v>1612</v>
      </c>
      <c r="C1635" s="5" t="s">
        <v>9304</v>
      </c>
      <c r="D1635" s="5" t="s">
        <v>194</v>
      </c>
      <c r="E1635" s="5" t="s">
        <v>11</v>
      </c>
      <c r="F1635" s="5" t="s">
        <v>193</v>
      </c>
      <c r="G1635" s="5" t="s">
        <v>15</v>
      </c>
      <c r="H1635" s="5" t="s">
        <v>6</v>
      </c>
      <c r="I1635" s="360" t="s">
        <v>8066</v>
      </c>
      <c r="K1635" s="5" t="s">
        <v>194</v>
      </c>
      <c r="L1635" s="5" t="s">
        <v>985</v>
      </c>
      <c r="M1635" s="5" t="s">
        <v>985</v>
      </c>
      <c r="N1635" s="5" t="s">
        <v>9992</v>
      </c>
      <c r="O1635" s="5" t="s">
        <v>15255</v>
      </c>
      <c r="P1635" s="5" t="s">
        <v>13117</v>
      </c>
      <c r="Q1635" s="5">
        <v>22628815</v>
      </c>
      <c r="S1635" t="s">
        <v>45</v>
      </c>
      <c r="T1635" t="s">
        <v>13574</v>
      </c>
    </row>
    <row r="1636" spans="1:22" ht="15" x14ac:dyDescent="0.35">
      <c r="A1636" s="5" t="s">
        <v>3679</v>
      </c>
      <c r="B1636" s="344" t="s">
        <v>1540</v>
      </c>
      <c r="C1636" s="5" t="s">
        <v>9305</v>
      </c>
      <c r="D1636" s="5" t="s">
        <v>194</v>
      </c>
      <c r="E1636" s="5" t="s">
        <v>8</v>
      </c>
      <c r="F1636" s="5" t="s">
        <v>193</v>
      </c>
      <c r="G1636" s="5" t="s">
        <v>9</v>
      </c>
      <c r="H1636" s="5" t="s">
        <v>7</v>
      </c>
      <c r="I1636" s="360" t="s">
        <v>8046</v>
      </c>
      <c r="K1636" s="5" t="s">
        <v>194</v>
      </c>
      <c r="L1636" s="5" t="s">
        <v>3655</v>
      </c>
      <c r="M1636" s="5" t="s">
        <v>603</v>
      </c>
      <c r="N1636" s="5" t="s">
        <v>603</v>
      </c>
      <c r="O1636" s="5" t="s">
        <v>15255</v>
      </c>
      <c r="P1636" s="5" t="s">
        <v>15572</v>
      </c>
      <c r="Q1636" s="5">
        <v>22699006</v>
      </c>
      <c r="R1636" s="5">
        <v>22699006</v>
      </c>
      <c r="S1636" t="s">
        <v>42</v>
      </c>
      <c r="T1636" t="s">
        <v>1143</v>
      </c>
      <c r="U1636" t="s">
        <v>18332</v>
      </c>
      <c r="V1636" t="s">
        <v>9305</v>
      </c>
    </row>
    <row r="1637" spans="1:22" ht="15" x14ac:dyDescent="0.35">
      <c r="A1637" s="5" t="s">
        <v>3704</v>
      </c>
      <c r="B1637" s="344" t="s">
        <v>1582</v>
      </c>
      <c r="C1637" s="5" t="s">
        <v>9306</v>
      </c>
      <c r="D1637" s="5" t="s">
        <v>194</v>
      </c>
      <c r="E1637" s="5" t="s">
        <v>9</v>
      </c>
      <c r="F1637" s="5" t="s">
        <v>193</v>
      </c>
      <c r="G1637" s="5" t="s">
        <v>7</v>
      </c>
      <c r="H1637" s="5" t="s">
        <v>10</v>
      </c>
      <c r="I1637" s="360" t="s">
        <v>8035</v>
      </c>
      <c r="K1637" s="5" t="s">
        <v>194</v>
      </c>
      <c r="L1637" s="5" t="s">
        <v>11617</v>
      </c>
      <c r="M1637" s="5" t="s">
        <v>2991</v>
      </c>
      <c r="N1637" s="5" t="s">
        <v>2991</v>
      </c>
      <c r="O1637" s="5" t="s">
        <v>15255</v>
      </c>
      <c r="P1637" s="5" t="s">
        <v>3737</v>
      </c>
      <c r="Q1637" s="5">
        <v>22382968</v>
      </c>
      <c r="R1637" s="5">
        <v>22382968</v>
      </c>
      <c r="S1637" t="s">
        <v>42</v>
      </c>
      <c r="T1637" t="s">
        <v>6854</v>
      </c>
      <c r="U1637" t="s">
        <v>18333</v>
      </c>
      <c r="V1637" t="s">
        <v>9306</v>
      </c>
    </row>
    <row r="1638" spans="1:22" ht="15" x14ac:dyDescent="0.35">
      <c r="A1638" s="5" t="s">
        <v>3796</v>
      </c>
      <c r="B1638" s="344" t="s">
        <v>3797</v>
      </c>
      <c r="C1638" s="5" t="s">
        <v>1908</v>
      </c>
      <c r="D1638" s="5" t="s">
        <v>194</v>
      </c>
      <c r="E1638" s="5" t="s">
        <v>6</v>
      </c>
      <c r="F1638" s="5" t="s">
        <v>193</v>
      </c>
      <c r="G1638" s="5" t="s">
        <v>6</v>
      </c>
      <c r="H1638" s="5" t="s">
        <v>10</v>
      </c>
      <c r="I1638" s="360" t="s">
        <v>8030</v>
      </c>
      <c r="K1638" s="5" t="s">
        <v>194</v>
      </c>
      <c r="L1638" s="5" t="s">
        <v>194</v>
      </c>
      <c r="M1638" s="5" t="s">
        <v>14642</v>
      </c>
      <c r="N1638" s="5" t="s">
        <v>11930</v>
      </c>
      <c r="O1638" s="5" t="s">
        <v>15255</v>
      </c>
      <c r="P1638" s="5" t="s">
        <v>13732</v>
      </c>
      <c r="Q1638" s="5">
        <v>24821207</v>
      </c>
      <c r="R1638" s="5">
        <v>24822648</v>
      </c>
      <c r="S1638" t="s">
        <v>42</v>
      </c>
      <c r="T1638" t="s">
        <v>1483</v>
      </c>
      <c r="U1638" t="s">
        <v>18334</v>
      </c>
      <c r="V1638" t="s">
        <v>1908</v>
      </c>
    </row>
    <row r="1639" spans="1:22" ht="15" x14ac:dyDescent="0.35">
      <c r="A1639" s="5" t="s">
        <v>3643</v>
      </c>
      <c r="B1639" s="344" t="s">
        <v>1502</v>
      </c>
      <c r="C1639" s="5" t="s">
        <v>3644</v>
      </c>
      <c r="D1639" s="5" t="s">
        <v>194</v>
      </c>
      <c r="E1639" s="5" t="s">
        <v>7</v>
      </c>
      <c r="F1639" s="5" t="s">
        <v>193</v>
      </c>
      <c r="G1639" s="5" t="s">
        <v>6</v>
      </c>
      <c r="H1639" s="5" t="s">
        <v>9</v>
      </c>
      <c r="I1639" s="360" t="s">
        <v>8029</v>
      </c>
      <c r="K1639" s="5" t="s">
        <v>194</v>
      </c>
      <c r="L1639" s="5" t="s">
        <v>194</v>
      </c>
      <c r="M1639" s="5" t="s">
        <v>3638</v>
      </c>
      <c r="N1639" s="5" t="s">
        <v>10002</v>
      </c>
      <c r="O1639" s="5" t="s">
        <v>15255</v>
      </c>
      <c r="P1639" s="5" t="s">
        <v>8378</v>
      </c>
      <c r="Q1639" s="5">
        <v>22604447</v>
      </c>
      <c r="R1639" s="5">
        <v>22604447</v>
      </c>
      <c r="S1639" t="s">
        <v>42</v>
      </c>
      <c r="T1639" t="s">
        <v>2178</v>
      </c>
      <c r="U1639" t="s">
        <v>18335</v>
      </c>
      <c r="V1639" t="s">
        <v>3644</v>
      </c>
    </row>
    <row r="1640" spans="1:22" ht="15" x14ac:dyDescent="0.35">
      <c r="A1640" s="5" t="s">
        <v>3805</v>
      </c>
      <c r="B1640" s="344" t="s">
        <v>1616</v>
      </c>
      <c r="C1640" s="5" t="s">
        <v>3806</v>
      </c>
      <c r="D1640" s="5" t="s">
        <v>192</v>
      </c>
      <c r="E1640" s="5" t="s">
        <v>6</v>
      </c>
      <c r="F1640" s="5" t="s">
        <v>193</v>
      </c>
      <c r="G1640" s="5" t="s">
        <v>16</v>
      </c>
      <c r="H1640" s="5" t="s">
        <v>7</v>
      </c>
      <c r="I1640" s="360" t="s">
        <v>8069</v>
      </c>
      <c r="K1640" s="5" t="s">
        <v>194</v>
      </c>
      <c r="L1640" s="5" t="s">
        <v>192</v>
      </c>
      <c r="M1640" s="5" t="s">
        <v>1803</v>
      </c>
      <c r="N1640" s="5" t="s">
        <v>1803</v>
      </c>
      <c r="O1640" s="5" t="s">
        <v>15255</v>
      </c>
      <c r="P1640" s="5" t="s">
        <v>14633</v>
      </c>
      <c r="Q1640" s="5">
        <v>27611409</v>
      </c>
      <c r="R1640" s="5">
        <v>27611409</v>
      </c>
      <c r="S1640" t="s">
        <v>42</v>
      </c>
      <c r="T1640" t="s">
        <v>2739</v>
      </c>
      <c r="U1640" t="s">
        <v>18336</v>
      </c>
      <c r="V1640" t="s">
        <v>3806</v>
      </c>
    </row>
    <row r="1641" spans="1:22" ht="15" x14ac:dyDescent="0.35">
      <c r="A1641" s="5" t="s">
        <v>3664</v>
      </c>
      <c r="B1641" s="344" t="s">
        <v>1545</v>
      </c>
      <c r="C1641" s="5" t="s">
        <v>3665</v>
      </c>
      <c r="D1641" s="5" t="s">
        <v>194</v>
      </c>
      <c r="E1641" s="5" t="s">
        <v>8</v>
      </c>
      <c r="F1641" s="5" t="s">
        <v>193</v>
      </c>
      <c r="G1641" s="5" t="s">
        <v>9</v>
      </c>
      <c r="H1641" s="5" t="s">
        <v>11</v>
      </c>
      <c r="I1641" s="360" t="s">
        <v>8050</v>
      </c>
      <c r="K1641" s="5" t="s">
        <v>194</v>
      </c>
      <c r="L1641" s="5" t="s">
        <v>3655</v>
      </c>
      <c r="M1641" s="5" t="s">
        <v>14438</v>
      </c>
      <c r="N1641" s="5" t="s">
        <v>3666</v>
      </c>
      <c r="O1641" s="5" t="s">
        <v>15255</v>
      </c>
      <c r="P1641" s="5" t="s">
        <v>14446</v>
      </c>
      <c r="Q1641" s="5">
        <v>22691936</v>
      </c>
      <c r="S1641" t="s">
        <v>42</v>
      </c>
      <c r="T1641" t="s">
        <v>1407</v>
      </c>
      <c r="U1641" t="s">
        <v>18337</v>
      </c>
      <c r="V1641" t="s">
        <v>3665</v>
      </c>
    </row>
    <row r="1642" spans="1:22" ht="15" x14ac:dyDescent="0.35">
      <c r="A1642" s="5" t="s">
        <v>6313</v>
      </c>
      <c r="B1642" s="344" t="s">
        <v>1385</v>
      </c>
      <c r="C1642" s="5" t="s">
        <v>14434</v>
      </c>
      <c r="D1642" s="5" t="s">
        <v>194</v>
      </c>
      <c r="E1642" s="5" t="s">
        <v>6</v>
      </c>
      <c r="F1642" s="5" t="s">
        <v>193</v>
      </c>
      <c r="G1642" s="5" t="s">
        <v>6</v>
      </c>
      <c r="H1642" s="5" t="s">
        <v>6</v>
      </c>
      <c r="I1642" s="360" t="s">
        <v>8026</v>
      </c>
      <c r="K1642" s="5" t="s">
        <v>194</v>
      </c>
      <c r="L1642" s="5" t="s">
        <v>194</v>
      </c>
      <c r="M1642" s="5" t="s">
        <v>194</v>
      </c>
      <c r="N1642" s="5" t="s">
        <v>139</v>
      </c>
      <c r="O1642" s="5" t="s">
        <v>15255</v>
      </c>
      <c r="P1642" s="5" t="s">
        <v>14435</v>
      </c>
      <c r="Q1642" s="5">
        <v>22372313</v>
      </c>
      <c r="R1642" s="5">
        <v>22372313</v>
      </c>
      <c r="S1642" t="s">
        <v>45</v>
      </c>
      <c r="T1642" t="s">
        <v>13574</v>
      </c>
    </row>
    <row r="1643" spans="1:22" ht="15" x14ac:dyDescent="0.35">
      <c r="A1643" s="5" t="s">
        <v>8603</v>
      </c>
      <c r="B1643" s="344" t="s">
        <v>6429</v>
      </c>
      <c r="C1643" s="5" t="s">
        <v>3831</v>
      </c>
      <c r="D1643" s="5" t="s">
        <v>192</v>
      </c>
      <c r="E1643" s="5" t="s">
        <v>7</v>
      </c>
      <c r="F1643" s="5" t="s">
        <v>193</v>
      </c>
      <c r="G1643" s="5" t="s">
        <v>16</v>
      </c>
      <c r="H1643" s="5" t="s">
        <v>8</v>
      </c>
      <c r="I1643" s="360" t="s">
        <v>8070</v>
      </c>
      <c r="K1643" s="5" t="s">
        <v>194</v>
      </c>
      <c r="L1643" s="5" t="s">
        <v>192</v>
      </c>
      <c r="M1643" s="5" t="s">
        <v>11621</v>
      </c>
      <c r="N1643" s="5" t="s">
        <v>3831</v>
      </c>
      <c r="O1643" s="5" t="s">
        <v>15255</v>
      </c>
      <c r="P1643" s="5" t="s">
        <v>14751</v>
      </c>
      <c r="Q1643" s="5">
        <v>70199349</v>
      </c>
      <c r="R1643" s="5">
        <v>85617306</v>
      </c>
      <c r="S1643" t="s">
        <v>42</v>
      </c>
      <c r="T1643" t="s">
        <v>3830</v>
      </c>
      <c r="U1643" t="s">
        <v>18338</v>
      </c>
      <c r="V1643" t="s">
        <v>3831</v>
      </c>
    </row>
    <row r="1644" spans="1:22" ht="15" x14ac:dyDescent="0.35">
      <c r="A1644" s="5" t="s">
        <v>3864</v>
      </c>
      <c r="B1644" s="344" t="s">
        <v>3866</v>
      </c>
      <c r="C1644" s="5" t="s">
        <v>3865</v>
      </c>
      <c r="D1644" s="5" t="s">
        <v>192</v>
      </c>
      <c r="E1644" s="5" t="s">
        <v>7</v>
      </c>
      <c r="F1644" s="5" t="s">
        <v>193</v>
      </c>
      <c r="G1644" s="5" t="s">
        <v>16</v>
      </c>
      <c r="H1644" s="5" t="s">
        <v>8</v>
      </c>
      <c r="I1644" s="360" t="s">
        <v>8070</v>
      </c>
      <c r="K1644" s="5" t="s">
        <v>194</v>
      </c>
      <c r="L1644" s="5" t="s">
        <v>192</v>
      </c>
      <c r="M1644" s="5" t="s">
        <v>11621</v>
      </c>
      <c r="N1644" s="5" t="s">
        <v>3865</v>
      </c>
      <c r="O1644" s="5" t="s">
        <v>15255</v>
      </c>
      <c r="P1644" s="5" t="s">
        <v>13733</v>
      </c>
      <c r="Q1644" s="5">
        <v>27642316</v>
      </c>
      <c r="S1644" t="s">
        <v>42</v>
      </c>
      <c r="T1644" t="s">
        <v>3313</v>
      </c>
      <c r="U1644" t="s">
        <v>18339</v>
      </c>
      <c r="V1644" t="s">
        <v>3865</v>
      </c>
    </row>
    <row r="1645" spans="1:22" ht="15" x14ac:dyDescent="0.35">
      <c r="A1645" s="5" t="s">
        <v>3853</v>
      </c>
      <c r="B1645" s="344" t="s">
        <v>3854</v>
      </c>
      <c r="C1645" s="5" t="s">
        <v>7615</v>
      </c>
      <c r="D1645" s="5" t="s">
        <v>192</v>
      </c>
      <c r="E1645" s="5" t="s">
        <v>9</v>
      </c>
      <c r="F1645" s="5" t="s">
        <v>193</v>
      </c>
      <c r="G1645" s="5" t="s">
        <v>16</v>
      </c>
      <c r="H1645" s="5" t="s">
        <v>8</v>
      </c>
      <c r="I1645" s="360" t="s">
        <v>8070</v>
      </c>
      <c r="K1645" s="5" t="s">
        <v>194</v>
      </c>
      <c r="L1645" s="5" t="s">
        <v>192</v>
      </c>
      <c r="M1645" s="5" t="s">
        <v>11621</v>
      </c>
      <c r="N1645" s="5" t="s">
        <v>7615</v>
      </c>
      <c r="O1645" s="5" t="s">
        <v>15255</v>
      </c>
      <c r="P1645" s="5" t="s">
        <v>10119</v>
      </c>
      <c r="Q1645" s="5">
        <v>27641893</v>
      </c>
      <c r="R1645" s="5">
        <v>27641893</v>
      </c>
      <c r="S1645" t="s">
        <v>42</v>
      </c>
      <c r="T1645" t="s">
        <v>2784</v>
      </c>
      <c r="U1645" t="s">
        <v>18340</v>
      </c>
      <c r="V1645" t="s">
        <v>7615</v>
      </c>
    </row>
    <row r="1646" spans="1:22" ht="15" x14ac:dyDescent="0.35">
      <c r="A1646" s="5" t="s">
        <v>3788</v>
      </c>
      <c r="B1646" s="344" t="s">
        <v>1620</v>
      </c>
      <c r="C1646" s="5" t="s">
        <v>1262</v>
      </c>
      <c r="D1646" s="5" t="s">
        <v>192</v>
      </c>
      <c r="E1646" s="5" t="s">
        <v>8</v>
      </c>
      <c r="F1646" s="5" t="s">
        <v>193</v>
      </c>
      <c r="G1646" s="5" t="s">
        <v>16</v>
      </c>
      <c r="H1646" s="5" t="s">
        <v>6</v>
      </c>
      <c r="I1646" s="360" t="s">
        <v>8068</v>
      </c>
      <c r="K1646" s="5" t="s">
        <v>194</v>
      </c>
      <c r="L1646" s="5" t="s">
        <v>192</v>
      </c>
      <c r="M1646" s="5" t="s">
        <v>3065</v>
      </c>
      <c r="N1646" s="5" t="s">
        <v>1262</v>
      </c>
      <c r="O1646" s="5" t="s">
        <v>15255</v>
      </c>
      <c r="P1646" s="5" t="s">
        <v>9439</v>
      </c>
      <c r="Q1646" s="5">
        <v>27666148</v>
      </c>
      <c r="R1646" s="5">
        <v>27666148</v>
      </c>
      <c r="S1646" t="s">
        <v>42</v>
      </c>
      <c r="T1646" t="s">
        <v>3787</v>
      </c>
      <c r="U1646" t="s">
        <v>18341</v>
      </c>
      <c r="V1646" t="s">
        <v>1262</v>
      </c>
    </row>
    <row r="1647" spans="1:22" ht="15" x14ac:dyDescent="0.35">
      <c r="A1647" s="5" t="s">
        <v>3622</v>
      </c>
      <c r="B1647" s="344" t="s">
        <v>1462</v>
      </c>
      <c r="C1647" s="5" t="s">
        <v>9307</v>
      </c>
      <c r="D1647" s="5" t="s">
        <v>194</v>
      </c>
      <c r="E1647" s="5" t="s">
        <v>6</v>
      </c>
      <c r="F1647" s="5" t="s">
        <v>193</v>
      </c>
      <c r="G1647" s="5" t="s">
        <v>6</v>
      </c>
      <c r="H1647" s="5" t="s">
        <v>6</v>
      </c>
      <c r="I1647" s="360" t="s">
        <v>8026</v>
      </c>
      <c r="K1647" s="5" t="s">
        <v>194</v>
      </c>
      <c r="L1647" s="5" t="s">
        <v>194</v>
      </c>
      <c r="M1647" s="5" t="s">
        <v>194</v>
      </c>
      <c r="N1647" s="5" t="s">
        <v>11612</v>
      </c>
      <c r="O1647" s="5" t="s">
        <v>15255</v>
      </c>
      <c r="P1647" s="5" t="s">
        <v>6756</v>
      </c>
      <c r="Q1647" s="5">
        <v>22382207</v>
      </c>
      <c r="S1647" t="s">
        <v>42</v>
      </c>
      <c r="T1647" t="s">
        <v>3621</v>
      </c>
      <c r="U1647" t="s">
        <v>18342</v>
      </c>
      <c r="V1647" t="s">
        <v>9307</v>
      </c>
    </row>
    <row r="1648" spans="1:22" ht="15" x14ac:dyDescent="0.35">
      <c r="A1648" s="5" t="s">
        <v>3859</v>
      </c>
      <c r="B1648" s="344" t="s">
        <v>1627</v>
      </c>
      <c r="C1648" s="5" t="s">
        <v>3860</v>
      </c>
      <c r="D1648" s="5" t="s">
        <v>192</v>
      </c>
      <c r="E1648" s="5" t="s">
        <v>7</v>
      </c>
      <c r="F1648" s="5" t="s">
        <v>193</v>
      </c>
      <c r="G1648" s="5" t="s">
        <v>16</v>
      </c>
      <c r="H1648" s="5" t="s">
        <v>8</v>
      </c>
      <c r="I1648" s="360" t="s">
        <v>8070</v>
      </c>
      <c r="K1648" s="5" t="s">
        <v>194</v>
      </c>
      <c r="L1648" s="5" t="s">
        <v>192</v>
      </c>
      <c r="M1648" s="5" t="s">
        <v>11621</v>
      </c>
      <c r="N1648" s="5" t="s">
        <v>3860</v>
      </c>
      <c r="O1648" s="5" t="s">
        <v>15255</v>
      </c>
      <c r="P1648" s="5" t="s">
        <v>3837</v>
      </c>
      <c r="Q1648" s="5">
        <v>27644241</v>
      </c>
      <c r="R1648" s="5">
        <v>44047032</v>
      </c>
      <c r="S1648" t="s">
        <v>42</v>
      </c>
      <c r="T1648" t="s">
        <v>2551</v>
      </c>
      <c r="U1648" t="s">
        <v>18343</v>
      </c>
      <c r="V1648" t="s">
        <v>3860</v>
      </c>
    </row>
    <row r="1649" spans="1:22" ht="15" x14ac:dyDescent="0.35">
      <c r="A1649" s="5" t="s">
        <v>3869</v>
      </c>
      <c r="B1649" s="344" t="s">
        <v>2144</v>
      </c>
      <c r="C1649" s="5" t="s">
        <v>3870</v>
      </c>
      <c r="D1649" s="5" t="s">
        <v>192</v>
      </c>
      <c r="E1649" s="5" t="s">
        <v>7</v>
      </c>
      <c r="F1649" s="5" t="s">
        <v>193</v>
      </c>
      <c r="G1649" s="5" t="s">
        <v>16</v>
      </c>
      <c r="H1649" s="5" t="s">
        <v>8</v>
      </c>
      <c r="I1649" s="360" t="s">
        <v>8070</v>
      </c>
      <c r="K1649" s="5" t="s">
        <v>194</v>
      </c>
      <c r="L1649" s="5" t="s">
        <v>192</v>
      </c>
      <c r="M1649" s="5" t="s">
        <v>11621</v>
      </c>
      <c r="N1649" s="5" t="s">
        <v>3870</v>
      </c>
      <c r="O1649" s="5" t="s">
        <v>15255</v>
      </c>
      <c r="P1649" s="5" t="s">
        <v>14600</v>
      </c>
      <c r="Q1649" s="5">
        <v>27643020</v>
      </c>
      <c r="S1649" t="s">
        <v>42</v>
      </c>
      <c r="T1649" t="s">
        <v>6673</v>
      </c>
      <c r="U1649" t="s">
        <v>18344</v>
      </c>
      <c r="V1649" t="s">
        <v>3870</v>
      </c>
    </row>
    <row r="1650" spans="1:22" ht="15" x14ac:dyDescent="0.35">
      <c r="A1650" s="5" t="s">
        <v>3835</v>
      </c>
      <c r="B1650" s="344" t="s">
        <v>869</v>
      </c>
      <c r="C1650" s="5" t="s">
        <v>3836</v>
      </c>
      <c r="D1650" s="5" t="s">
        <v>192</v>
      </c>
      <c r="E1650" s="5" t="s">
        <v>7</v>
      </c>
      <c r="F1650" s="5" t="s">
        <v>193</v>
      </c>
      <c r="G1650" s="5" t="s">
        <v>16</v>
      </c>
      <c r="H1650" s="5" t="s">
        <v>8</v>
      </c>
      <c r="I1650" s="360" t="s">
        <v>8070</v>
      </c>
      <c r="K1650" s="5" t="s">
        <v>194</v>
      </c>
      <c r="L1650" s="5" t="s">
        <v>192</v>
      </c>
      <c r="M1650" s="5" t="s">
        <v>11621</v>
      </c>
      <c r="N1650" s="5" t="s">
        <v>3836</v>
      </c>
      <c r="O1650" s="5" t="s">
        <v>15255</v>
      </c>
      <c r="P1650" s="5" t="s">
        <v>15659</v>
      </c>
      <c r="Q1650" s="5">
        <v>27645534</v>
      </c>
      <c r="S1650" t="s">
        <v>42</v>
      </c>
      <c r="T1650" t="s">
        <v>6944</v>
      </c>
      <c r="U1650" t="s">
        <v>18345</v>
      </c>
      <c r="V1650" t="s">
        <v>3836</v>
      </c>
    </row>
    <row r="1651" spans="1:22" ht="15" x14ac:dyDescent="0.35">
      <c r="A1651" s="5" t="s">
        <v>3856</v>
      </c>
      <c r="B1651" s="344" t="s">
        <v>1630</v>
      </c>
      <c r="C1651" s="5" t="s">
        <v>3857</v>
      </c>
      <c r="D1651" s="5" t="s">
        <v>192</v>
      </c>
      <c r="E1651" s="5" t="s">
        <v>7</v>
      </c>
      <c r="F1651" s="5" t="s">
        <v>193</v>
      </c>
      <c r="G1651" s="5" t="s">
        <v>16</v>
      </c>
      <c r="H1651" s="5" t="s">
        <v>8</v>
      </c>
      <c r="I1651" s="360" t="s">
        <v>8070</v>
      </c>
      <c r="K1651" s="5" t="s">
        <v>194</v>
      </c>
      <c r="L1651" s="5" t="s">
        <v>192</v>
      </c>
      <c r="M1651" s="5" t="s">
        <v>11621</v>
      </c>
      <c r="N1651" s="5" t="s">
        <v>3857</v>
      </c>
      <c r="O1651" s="5" t="s">
        <v>15255</v>
      </c>
      <c r="P1651" s="5" t="s">
        <v>15580</v>
      </c>
      <c r="Q1651" s="5">
        <v>88097734</v>
      </c>
      <c r="S1651" t="s">
        <v>42</v>
      </c>
      <c r="T1651" t="s">
        <v>2742</v>
      </c>
      <c r="U1651" t="s">
        <v>18346</v>
      </c>
      <c r="V1651" t="s">
        <v>3857</v>
      </c>
    </row>
    <row r="1652" spans="1:22" ht="15" x14ac:dyDescent="0.35">
      <c r="A1652" s="5" t="s">
        <v>3840</v>
      </c>
      <c r="B1652" s="344" t="s">
        <v>2465</v>
      </c>
      <c r="C1652" s="5" t="s">
        <v>1164</v>
      </c>
      <c r="D1652" s="5" t="s">
        <v>192</v>
      </c>
      <c r="E1652" s="5" t="s">
        <v>9</v>
      </c>
      <c r="F1652" s="5" t="s">
        <v>193</v>
      </c>
      <c r="G1652" s="5" t="s">
        <v>16</v>
      </c>
      <c r="H1652" s="5" t="s">
        <v>8</v>
      </c>
      <c r="I1652" s="360" t="s">
        <v>8070</v>
      </c>
      <c r="K1652" s="5" t="s">
        <v>194</v>
      </c>
      <c r="L1652" s="5" t="s">
        <v>192</v>
      </c>
      <c r="M1652" s="5" t="s">
        <v>11621</v>
      </c>
      <c r="N1652" s="5" t="s">
        <v>11854</v>
      </c>
      <c r="O1652" s="5" t="s">
        <v>15255</v>
      </c>
      <c r="P1652" s="5" t="s">
        <v>7602</v>
      </c>
      <c r="Q1652" s="5">
        <v>27641513</v>
      </c>
      <c r="S1652" t="s">
        <v>42</v>
      </c>
      <c r="T1652" t="s">
        <v>2222</v>
      </c>
      <c r="U1652" t="s">
        <v>18347</v>
      </c>
      <c r="V1652" t="s">
        <v>1164</v>
      </c>
    </row>
    <row r="1653" spans="1:22" ht="15" x14ac:dyDescent="0.35">
      <c r="A1653" s="5" t="s">
        <v>5843</v>
      </c>
      <c r="B1653" s="344" t="s">
        <v>5036</v>
      </c>
      <c r="C1653" s="5" t="s">
        <v>5844</v>
      </c>
      <c r="D1653" s="5" t="s">
        <v>192</v>
      </c>
      <c r="E1653" s="5" t="s">
        <v>9</v>
      </c>
      <c r="F1653" s="5" t="s">
        <v>193</v>
      </c>
      <c r="G1653" s="5" t="s">
        <v>16</v>
      </c>
      <c r="H1653" s="5" t="s">
        <v>8</v>
      </c>
      <c r="I1653" s="360" t="s">
        <v>8070</v>
      </c>
      <c r="K1653" s="5" t="s">
        <v>194</v>
      </c>
      <c r="L1653" s="5" t="s">
        <v>192</v>
      </c>
      <c r="M1653" s="5" t="s">
        <v>11621</v>
      </c>
      <c r="N1653" s="5" t="s">
        <v>5844</v>
      </c>
      <c r="O1653" s="5" t="s">
        <v>15255</v>
      </c>
      <c r="P1653" s="5" t="s">
        <v>14750</v>
      </c>
      <c r="Q1653" s="5">
        <v>27643708</v>
      </c>
      <c r="R1653" s="5">
        <v>27643708</v>
      </c>
      <c r="S1653" t="s">
        <v>42</v>
      </c>
      <c r="T1653" t="s">
        <v>7281</v>
      </c>
      <c r="U1653" t="s">
        <v>18348</v>
      </c>
      <c r="V1653" t="s">
        <v>5844</v>
      </c>
    </row>
    <row r="1654" spans="1:22" ht="15" x14ac:dyDescent="0.35">
      <c r="A1654" s="5" t="s">
        <v>3871</v>
      </c>
      <c r="B1654" s="344" t="s">
        <v>2821</v>
      </c>
      <c r="C1654" s="5" t="s">
        <v>3872</v>
      </c>
      <c r="D1654" s="5" t="s">
        <v>192</v>
      </c>
      <c r="E1654" s="5" t="s">
        <v>7</v>
      </c>
      <c r="F1654" s="5" t="s">
        <v>193</v>
      </c>
      <c r="G1654" s="5" t="s">
        <v>16</v>
      </c>
      <c r="H1654" s="5" t="s">
        <v>8</v>
      </c>
      <c r="I1654" s="360" t="s">
        <v>8070</v>
      </c>
      <c r="K1654" s="5" t="s">
        <v>194</v>
      </c>
      <c r="L1654" s="5" t="s">
        <v>192</v>
      </c>
      <c r="M1654" s="5" t="s">
        <v>11621</v>
      </c>
      <c r="N1654" s="5" t="s">
        <v>3872</v>
      </c>
      <c r="O1654" s="5" t="s">
        <v>15255</v>
      </c>
      <c r="P1654" s="5" t="s">
        <v>3873</v>
      </c>
      <c r="Q1654" s="5">
        <v>27643823</v>
      </c>
      <c r="S1654" t="s">
        <v>42</v>
      </c>
      <c r="T1654" t="s">
        <v>6674</v>
      </c>
      <c r="U1654" t="s">
        <v>18349</v>
      </c>
      <c r="V1654" t="s">
        <v>3872</v>
      </c>
    </row>
    <row r="1655" spans="1:22" ht="15" x14ac:dyDescent="0.35">
      <c r="A1655" s="5" t="s">
        <v>3874</v>
      </c>
      <c r="B1655" s="344" t="s">
        <v>2279</v>
      </c>
      <c r="C1655" s="5" t="s">
        <v>3875</v>
      </c>
      <c r="D1655" s="5" t="s">
        <v>192</v>
      </c>
      <c r="E1655" s="5" t="s">
        <v>7</v>
      </c>
      <c r="F1655" s="5" t="s">
        <v>193</v>
      </c>
      <c r="G1655" s="5" t="s">
        <v>16</v>
      </c>
      <c r="H1655" s="5" t="s">
        <v>8</v>
      </c>
      <c r="I1655" s="360" t="s">
        <v>8070</v>
      </c>
      <c r="K1655" s="5" t="s">
        <v>194</v>
      </c>
      <c r="L1655" s="5" t="s">
        <v>192</v>
      </c>
      <c r="M1655" s="5" t="s">
        <v>11621</v>
      </c>
      <c r="N1655" s="5" t="s">
        <v>3875</v>
      </c>
      <c r="O1655" s="5" t="s">
        <v>15255</v>
      </c>
      <c r="P1655" s="5" t="s">
        <v>14590</v>
      </c>
      <c r="Q1655" s="5">
        <v>27644736</v>
      </c>
      <c r="S1655" t="s">
        <v>42</v>
      </c>
      <c r="T1655" t="s">
        <v>2376</v>
      </c>
      <c r="U1655" t="s">
        <v>18350</v>
      </c>
      <c r="V1655" t="s">
        <v>3875</v>
      </c>
    </row>
    <row r="1656" spans="1:22" ht="15" x14ac:dyDescent="0.35">
      <c r="A1656" s="5" t="s">
        <v>9840</v>
      </c>
      <c r="B1656" s="344" t="s">
        <v>9839</v>
      </c>
      <c r="C1656" s="5" t="s">
        <v>9841</v>
      </c>
      <c r="D1656" s="5" t="s">
        <v>192</v>
      </c>
      <c r="E1656" s="5" t="s">
        <v>7</v>
      </c>
      <c r="F1656" s="5" t="s">
        <v>193</v>
      </c>
      <c r="G1656" s="5" t="s">
        <v>16</v>
      </c>
      <c r="H1656" s="5" t="s">
        <v>8</v>
      </c>
      <c r="I1656" s="360" t="s">
        <v>8070</v>
      </c>
      <c r="K1656" s="5" t="s">
        <v>194</v>
      </c>
      <c r="L1656" s="5" t="s">
        <v>192</v>
      </c>
      <c r="M1656" s="5" t="s">
        <v>11621</v>
      </c>
      <c r="N1656" s="5" t="s">
        <v>9841</v>
      </c>
      <c r="O1656" s="5" t="s">
        <v>15255</v>
      </c>
      <c r="P1656" s="5" t="s">
        <v>13734</v>
      </c>
      <c r="Q1656" s="5">
        <v>44047033</v>
      </c>
      <c r="S1656" t="s">
        <v>42</v>
      </c>
      <c r="T1656" t="s">
        <v>5545</v>
      </c>
      <c r="U1656" t="s">
        <v>18351</v>
      </c>
      <c r="V1656" t="s">
        <v>9841</v>
      </c>
    </row>
    <row r="1657" spans="1:22" ht="15" x14ac:dyDescent="0.35">
      <c r="A1657" s="5" t="s">
        <v>3867</v>
      </c>
      <c r="B1657" s="344" t="s">
        <v>2102</v>
      </c>
      <c r="C1657" s="5" t="s">
        <v>3868</v>
      </c>
      <c r="D1657" s="5" t="s">
        <v>192</v>
      </c>
      <c r="E1657" s="5" t="s">
        <v>7</v>
      </c>
      <c r="F1657" s="5" t="s">
        <v>193</v>
      </c>
      <c r="G1657" s="5" t="s">
        <v>16</v>
      </c>
      <c r="H1657" s="5" t="s">
        <v>8</v>
      </c>
      <c r="I1657" s="360" t="s">
        <v>8070</v>
      </c>
      <c r="K1657" s="5" t="s">
        <v>194</v>
      </c>
      <c r="L1657" s="5" t="s">
        <v>192</v>
      </c>
      <c r="M1657" s="5" t="s">
        <v>11621</v>
      </c>
      <c r="N1657" s="5" t="s">
        <v>3868</v>
      </c>
      <c r="O1657" s="5" t="s">
        <v>15255</v>
      </c>
      <c r="P1657" s="5" t="s">
        <v>7616</v>
      </c>
      <c r="Q1657" s="5">
        <v>27644238</v>
      </c>
      <c r="R1657" s="5">
        <v>27644238</v>
      </c>
      <c r="S1657" t="s">
        <v>42</v>
      </c>
      <c r="T1657" t="s">
        <v>6889</v>
      </c>
      <c r="U1657" t="s">
        <v>18352</v>
      </c>
      <c r="V1657" t="s">
        <v>3868</v>
      </c>
    </row>
    <row r="1658" spans="1:22" ht="15" x14ac:dyDescent="0.35">
      <c r="A1658" s="5" t="s">
        <v>3779</v>
      </c>
      <c r="B1658" s="344" t="s">
        <v>2823</v>
      </c>
      <c r="C1658" s="5" t="s">
        <v>7617</v>
      </c>
      <c r="D1658" s="5" t="s">
        <v>192</v>
      </c>
      <c r="E1658" s="5" t="s">
        <v>10</v>
      </c>
      <c r="F1658" s="5" t="s">
        <v>193</v>
      </c>
      <c r="G1658" s="5" t="s">
        <v>16</v>
      </c>
      <c r="H1658" s="5" t="s">
        <v>6</v>
      </c>
      <c r="I1658" s="360" t="s">
        <v>8068</v>
      </c>
      <c r="K1658" s="5" t="s">
        <v>194</v>
      </c>
      <c r="L1658" s="5" t="s">
        <v>192</v>
      </c>
      <c r="M1658" s="5" t="s">
        <v>3065</v>
      </c>
      <c r="N1658" s="5" t="s">
        <v>11764</v>
      </c>
      <c r="O1658" s="5" t="s">
        <v>15255</v>
      </c>
      <c r="P1658" s="5" t="s">
        <v>15675</v>
      </c>
      <c r="Q1658" s="5">
        <v>24762028</v>
      </c>
      <c r="R1658" s="5">
        <v>24762028</v>
      </c>
      <c r="S1658" t="s">
        <v>42</v>
      </c>
      <c r="T1658" t="s">
        <v>3778</v>
      </c>
      <c r="U1658" t="s">
        <v>18353</v>
      </c>
      <c r="V1658" t="s">
        <v>7617</v>
      </c>
    </row>
    <row r="1659" spans="1:22" ht="15" x14ac:dyDescent="0.35">
      <c r="A1659" s="5" t="s">
        <v>3639</v>
      </c>
      <c r="B1659" s="344" t="s">
        <v>3641</v>
      </c>
      <c r="C1659" s="5" t="s">
        <v>3640</v>
      </c>
      <c r="D1659" s="5" t="s">
        <v>194</v>
      </c>
      <c r="E1659" s="5" t="s">
        <v>7</v>
      </c>
      <c r="F1659" s="5" t="s">
        <v>193</v>
      </c>
      <c r="G1659" s="5" t="s">
        <v>6</v>
      </c>
      <c r="H1659" s="5" t="s">
        <v>9</v>
      </c>
      <c r="I1659" s="360" t="s">
        <v>8029</v>
      </c>
      <c r="K1659" s="5" t="s">
        <v>194</v>
      </c>
      <c r="L1659" s="5" t="s">
        <v>194</v>
      </c>
      <c r="M1659" s="5" t="s">
        <v>3638</v>
      </c>
      <c r="N1659" s="5" t="s">
        <v>3640</v>
      </c>
      <c r="O1659" s="5" t="s">
        <v>15255</v>
      </c>
      <c r="P1659" s="5" t="s">
        <v>13735</v>
      </c>
      <c r="Q1659" s="5">
        <v>22619048</v>
      </c>
      <c r="R1659" s="5">
        <v>22619048</v>
      </c>
      <c r="S1659" t="s">
        <v>42</v>
      </c>
      <c r="T1659" t="s">
        <v>2182</v>
      </c>
      <c r="U1659" t="s">
        <v>18354</v>
      </c>
      <c r="V1659" t="s">
        <v>3640</v>
      </c>
    </row>
    <row r="1660" spans="1:22" ht="15" x14ac:dyDescent="0.35">
      <c r="A1660" s="5" t="s">
        <v>3649</v>
      </c>
      <c r="B1660" s="344" t="s">
        <v>1507</v>
      </c>
      <c r="C1660" s="5" t="s">
        <v>322</v>
      </c>
      <c r="D1660" s="5" t="s">
        <v>194</v>
      </c>
      <c r="E1660" s="5" t="s">
        <v>7</v>
      </c>
      <c r="F1660" s="5" t="s">
        <v>193</v>
      </c>
      <c r="G1660" s="5" t="s">
        <v>6</v>
      </c>
      <c r="H1660" s="5" t="s">
        <v>7</v>
      </c>
      <c r="I1660" s="360" t="s">
        <v>8027</v>
      </c>
      <c r="K1660" s="5" t="s">
        <v>194</v>
      </c>
      <c r="L1660" s="5" t="s">
        <v>194</v>
      </c>
      <c r="M1660" s="5" t="s">
        <v>750</v>
      </c>
      <c r="N1660" s="5" t="s">
        <v>322</v>
      </c>
      <c r="O1660" s="5" t="s">
        <v>15255</v>
      </c>
      <c r="P1660" s="5" t="s">
        <v>14437</v>
      </c>
      <c r="Q1660" s="5">
        <v>22373751</v>
      </c>
      <c r="R1660" s="5">
        <v>22373751</v>
      </c>
      <c r="S1660" t="s">
        <v>42</v>
      </c>
      <c r="T1660" t="s">
        <v>2380</v>
      </c>
      <c r="U1660" t="s">
        <v>18355</v>
      </c>
      <c r="V1660" t="s">
        <v>322</v>
      </c>
    </row>
    <row r="1661" spans="1:22" ht="15" x14ac:dyDescent="0.35">
      <c r="A1661" s="5" t="s">
        <v>3710</v>
      </c>
      <c r="B1661" s="344" t="s">
        <v>1585</v>
      </c>
      <c r="C1661" s="5" t="s">
        <v>3711</v>
      </c>
      <c r="D1661" s="5" t="s">
        <v>194</v>
      </c>
      <c r="E1661" s="5" t="s">
        <v>9</v>
      </c>
      <c r="F1661" s="5" t="s">
        <v>193</v>
      </c>
      <c r="G1661" s="5" t="s">
        <v>10</v>
      </c>
      <c r="H1661" s="5" t="s">
        <v>9</v>
      </c>
      <c r="I1661" s="360" t="s">
        <v>8054</v>
      </c>
      <c r="K1661" s="5" t="s">
        <v>194</v>
      </c>
      <c r="L1661" s="5" t="s">
        <v>153</v>
      </c>
      <c r="M1661" s="5" t="s">
        <v>11768</v>
      </c>
      <c r="N1661" s="5" t="s">
        <v>61</v>
      </c>
      <c r="O1661" s="5" t="s">
        <v>15255</v>
      </c>
      <c r="P1661" s="5" t="s">
        <v>13720</v>
      </c>
      <c r="Q1661" s="5">
        <v>22381095</v>
      </c>
      <c r="R1661" s="5">
        <v>22381095</v>
      </c>
      <c r="S1661" t="s">
        <v>42</v>
      </c>
      <c r="T1661" t="s">
        <v>3709</v>
      </c>
      <c r="U1661" t="s">
        <v>18356</v>
      </c>
      <c r="V1661" t="s">
        <v>3711</v>
      </c>
    </row>
    <row r="1662" spans="1:22" ht="15" x14ac:dyDescent="0.35">
      <c r="A1662" s="5" t="s">
        <v>12868</v>
      </c>
      <c r="B1662" s="344" t="s">
        <v>12869</v>
      </c>
      <c r="C1662" s="5" t="s">
        <v>12870</v>
      </c>
      <c r="D1662" s="5" t="s">
        <v>805</v>
      </c>
      <c r="E1662" s="5" t="s">
        <v>8</v>
      </c>
      <c r="F1662" s="5" t="s">
        <v>218</v>
      </c>
      <c r="G1662" s="5" t="s">
        <v>9</v>
      </c>
      <c r="H1662" s="5" t="s">
        <v>6</v>
      </c>
      <c r="I1662" s="360" t="s">
        <v>8094</v>
      </c>
      <c r="K1662" s="5" t="s">
        <v>219</v>
      </c>
      <c r="L1662" s="5" t="s">
        <v>14458</v>
      </c>
      <c r="M1662" s="5" t="s">
        <v>14458</v>
      </c>
      <c r="N1662" s="5" t="s">
        <v>90</v>
      </c>
      <c r="O1662" s="5" t="s">
        <v>15255</v>
      </c>
      <c r="P1662" s="5" t="s">
        <v>13736</v>
      </c>
      <c r="Q1662" s="5">
        <v>26711140</v>
      </c>
      <c r="R1662" s="5">
        <v>89476428</v>
      </c>
      <c r="S1662" t="s">
        <v>42</v>
      </c>
      <c r="T1662" t="s">
        <v>4048</v>
      </c>
      <c r="U1662" t="s">
        <v>18357</v>
      </c>
      <c r="V1662" t="s">
        <v>16377</v>
      </c>
    </row>
    <row r="1663" spans="1:22" ht="15" x14ac:dyDescent="0.35">
      <c r="A1663" s="5" t="s">
        <v>4034</v>
      </c>
      <c r="B1663" s="344" t="s">
        <v>4035</v>
      </c>
      <c r="C1663" s="5" t="s">
        <v>3222</v>
      </c>
      <c r="D1663" s="5" t="s">
        <v>805</v>
      </c>
      <c r="E1663" s="5" t="s">
        <v>8</v>
      </c>
      <c r="F1663" s="5" t="s">
        <v>218</v>
      </c>
      <c r="G1663" s="5" t="s">
        <v>9</v>
      </c>
      <c r="H1663" s="5" t="s">
        <v>6</v>
      </c>
      <c r="I1663" s="360" t="s">
        <v>8094</v>
      </c>
      <c r="K1663" s="5" t="s">
        <v>219</v>
      </c>
      <c r="L1663" s="5" t="s">
        <v>14458</v>
      </c>
      <c r="M1663" s="5" t="s">
        <v>14458</v>
      </c>
      <c r="N1663" s="5" t="s">
        <v>3222</v>
      </c>
      <c r="O1663" s="5" t="s">
        <v>15255</v>
      </c>
      <c r="P1663" s="5" t="s">
        <v>10895</v>
      </c>
      <c r="Q1663" s="5">
        <v>62106631</v>
      </c>
      <c r="S1663" t="s">
        <v>42</v>
      </c>
      <c r="T1663" t="s">
        <v>7137</v>
      </c>
      <c r="U1663" t="s">
        <v>18358</v>
      </c>
      <c r="V1663" t="s">
        <v>3222</v>
      </c>
    </row>
    <row r="1664" spans="1:22" ht="15" x14ac:dyDescent="0.35">
      <c r="A1664" s="5" t="s">
        <v>5810</v>
      </c>
      <c r="B1664" s="344" t="s">
        <v>2974</v>
      </c>
      <c r="C1664" s="5" t="s">
        <v>5811</v>
      </c>
      <c r="D1664" s="5" t="s">
        <v>805</v>
      </c>
      <c r="E1664" s="5" t="s">
        <v>6</v>
      </c>
      <c r="F1664" s="5" t="s">
        <v>218</v>
      </c>
      <c r="G1664" s="5" t="s">
        <v>16</v>
      </c>
      <c r="H1664" s="5" t="s">
        <v>6</v>
      </c>
      <c r="I1664" s="360" t="s">
        <v>8124</v>
      </c>
      <c r="K1664" s="5" t="s">
        <v>219</v>
      </c>
      <c r="L1664" s="5" t="s">
        <v>676</v>
      </c>
      <c r="M1664" s="5" t="s">
        <v>676</v>
      </c>
      <c r="N1664" s="5" t="s">
        <v>5811</v>
      </c>
      <c r="O1664" s="5" t="s">
        <v>15255</v>
      </c>
      <c r="P1664" s="5" t="s">
        <v>14717</v>
      </c>
      <c r="Q1664" s="5">
        <v>26799174</v>
      </c>
      <c r="S1664" t="s">
        <v>42</v>
      </c>
      <c r="T1664" t="s">
        <v>7138</v>
      </c>
      <c r="U1664" t="s">
        <v>18359</v>
      </c>
      <c r="V1664" t="s">
        <v>5811</v>
      </c>
    </row>
    <row r="1665" spans="1:22" ht="15" x14ac:dyDescent="0.35">
      <c r="A1665" s="5" t="s">
        <v>5808</v>
      </c>
      <c r="B1665" s="344" t="s">
        <v>1979</v>
      </c>
      <c r="C1665" s="5" t="s">
        <v>196</v>
      </c>
      <c r="D1665" s="5" t="s">
        <v>805</v>
      </c>
      <c r="E1665" s="5" t="s">
        <v>9</v>
      </c>
      <c r="F1665" s="5" t="s">
        <v>218</v>
      </c>
      <c r="G1665" s="5" t="s">
        <v>6</v>
      </c>
      <c r="H1665" s="5" t="s">
        <v>6</v>
      </c>
      <c r="I1665" s="360" t="s">
        <v>8073</v>
      </c>
      <c r="K1665" s="5" t="s">
        <v>219</v>
      </c>
      <c r="L1665" s="5" t="s">
        <v>805</v>
      </c>
      <c r="M1665" s="5" t="s">
        <v>805</v>
      </c>
      <c r="N1665" s="5" t="s">
        <v>196</v>
      </c>
      <c r="O1665" s="5" t="s">
        <v>15255</v>
      </c>
      <c r="P1665" s="5" t="s">
        <v>15611</v>
      </c>
      <c r="Q1665" s="5">
        <v>47020502</v>
      </c>
      <c r="S1665" t="s">
        <v>42</v>
      </c>
      <c r="T1665" t="s">
        <v>6878</v>
      </c>
      <c r="U1665" t="s">
        <v>18360</v>
      </c>
      <c r="V1665" t="s">
        <v>196</v>
      </c>
    </row>
    <row r="1666" spans="1:22" ht="15" x14ac:dyDescent="0.35">
      <c r="A1666" s="5" t="s">
        <v>3954</v>
      </c>
      <c r="B1666" s="344" t="s">
        <v>3956</v>
      </c>
      <c r="C1666" s="5" t="s">
        <v>3955</v>
      </c>
      <c r="D1666" s="5" t="s">
        <v>805</v>
      </c>
      <c r="E1666" s="5" t="s">
        <v>10</v>
      </c>
      <c r="F1666" s="5" t="s">
        <v>218</v>
      </c>
      <c r="G1666" s="5" t="s">
        <v>16</v>
      </c>
      <c r="H1666" s="5" t="s">
        <v>7</v>
      </c>
      <c r="I1666" s="360" t="s">
        <v>8125</v>
      </c>
      <c r="K1666" s="5" t="s">
        <v>219</v>
      </c>
      <c r="L1666" s="5" t="s">
        <v>676</v>
      </c>
      <c r="M1666" s="5" t="s">
        <v>1442</v>
      </c>
      <c r="N1666" s="5" t="s">
        <v>231</v>
      </c>
      <c r="O1666" s="5" t="s">
        <v>15255</v>
      </c>
      <c r="P1666" s="5" t="s">
        <v>14783</v>
      </c>
      <c r="Q1666" s="5">
        <v>22006725</v>
      </c>
      <c r="R1666" s="5">
        <v>26777025</v>
      </c>
      <c r="S1666" t="s">
        <v>42</v>
      </c>
      <c r="T1666" t="s">
        <v>3097</v>
      </c>
      <c r="U1666" t="s">
        <v>18361</v>
      </c>
      <c r="V1666" t="s">
        <v>3955</v>
      </c>
    </row>
    <row r="1667" spans="1:22" ht="15" x14ac:dyDescent="0.35">
      <c r="A1667" s="5" t="s">
        <v>3912</v>
      </c>
      <c r="B1667" s="344" t="s">
        <v>3913</v>
      </c>
      <c r="C1667" s="5" t="s">
        <v>378</v>
      </c>
      <c r="D1667" s="5" t="s">
        <v>805</v>
      </c>
      <c r="E1667" s="5" t="s">
        <v>6</v>
      </c>
      <c r="F1667" s="5" t="s">
        <v>218</v>
      </c>
      <c r="G1667" s="5" t="s">
        <v>16</v>
      </c>
      <c r="H1667" s="5" t="s">
        <v>8</v>
      </c>
      <c r="I1667" s="360" t="s">
        <v>8126</v>
      </c>
      <c r="K1667" s="5" t="s">
        <v>219</v>
      </c>
      <c r="L1667" s="5" t="s">
        <v>676</v>
      </c>
      <c r="M1667" s="5" t="s">
        <v>12183</v>
      </c>
      <c r="N1667" s="5" t="s">
        <v>378</v>
      </c>
      <c r="O1667" s="5" t="s">
        <v>15255</v>
      </c>
      <c r="P1667" s="5" t="s">
        <v>15954</v>
      </c>
      <c r="Q1667" s="5">
        <v>26799174</v>
      </c>
      <c r="R1667" s="5">
        <v>88562878</v>
      </c>
      <c r="S1667" t="s">
        <v>42</v>
      </c>
      <c r="T1667" t="s">
        <v>7230</v>
      </c>
      <c r="U1667" t="s">
        <v>18362</v>
      </c>
      <c r="V1667" t="s">
        <v>378</v>
      </c>
    </row>
    <row r="1668" spans="1:22" ht="15" x14ac:dyDescent="0.35">
      <c r="A1668" s="5" t="s">
        <v>4046</v>
      </c>
      <c r="B1668" s="344" t="s">
        <v>1674</v>
      </c>
      <c r="C1668" s="5" t="s">
        <v>8237</v>
      </c>
      <c r="D1668" s="5" t="s">
        <v>805</v>
      </c>
      <c r="E1668" s="5" t="s">
        <v>8</v>
      </c>
      <c r="F1668" s="5" t="s">
        <v>218</v>
      </c>
      <c r="G1668" s="5" t="s">
        <v>9</v>
      </c>
      <c r="H1668" s="5" t="s">
        <v>6</v>
      </c>
      <c r="I1668" s="360" t="s">
        <v>8094</v>
      </c>
      <c r="K1668" s="5" t="s">
        <v>219</v>
      </c>
      <c r="L1668" s="5" t="s">
        <v>14458</v>
      </c>
      <c r="M1668" s="5" t="s">
        <v>14458</v>
      </c>
      <c r="N1668" s="5" t="s">
        <v>11623</v>
      </c>
      <c r="O1668" s="5" t="s">
        <v>15255</v>
      </c>
      <c r="P1668" s="5" t="s">
        <v>13122</v>
      </c>
      <c r="Q1668" s="5">
        <v>26711101</v>
      </c>
      <c r="S1668" t="s">
        <v>42</v>
      </c>
      <c r="T1668" t="s">
        <v>3970</v>
      </c>
      <c r="U1668" t="s">
        <v>18363</v>
      </c>
      <c r="V1668" t="s">
        <v>8237</v>
      </c>
    </row>
    <row r="1669" spans="1:22" ht="15" x14ac:dyDescent="0.35">
      <c r="A1669" s="5" t="s">
        <v>5926</v>
      </c>
      <c r="B1669" s="344" t="s">
        <v>1456</v>
      </c>
      <c r="C1669" s="5" t="s">
        <v>3222</v>
      </c>
      <c r="D1669" s="5" t="s">
        <v>805</v>
      </c>
      <c r="E1669" s="5" t="s">
        <v>6</v>
      </c>
      <c r="F1669" s="5" t="s">
        <v>218</v>
      </c>
      <c r="G1669" s="5" t="s">
        <v>16</v>
      </c>
      <c r="H1669" s="5" t="s">
        <v>9</v>
      </c>
      <c r="I1669" s="360" t="s">
        <v>8127</v>
      </c>
      <c r="K1669" s="5" t="s">
        <v>219</v>
      </c>
      <c r="L1669" s="5" t="s">
        <v>676</v>
      </c>
      <c r="M1669" s="5" t="s">
        <v>444</v>
      </c>
      <c r="N1669" s="5" t="s">
        <v>3222</v>
      </c>
      <c r="O1669" s="5" t="s">
        <v>15255</v>
      </c>
      <c r="P1669" s="5" t="s">
        <v>15955</v>
      </c>
      <c r="Q1669" s="5">
        <v>22065468</v>
      </c>
      <c r="R1669" s="5">
        <v>26799174</v>
      </c>
      <c r="S1669" t="s">
        <v>42</v>
      </c>
      <c r="T1669" t="s">
        <v>7231</v>
      </c>
      <c r="U1669" t="s">
        <v>18364</v>
      </c>
      <c r="V1669" t="s">
        <v>3222</v>
      </c>
    </row>
    <row r="1670" spans="1:22" ht="15" x14ac:dyDescent="0.35">
      <c r="A1670" s="5" t="s">
        <v>4010</v>
      </c>
      <c r="B1670" s="344" t="s">
        <v>1640</v>
      </c>
      <c r="C1670" s="5" t="s">
        <v>4011</v>
      </c>
      <c r="D1670" s="5" t="s">
        <v>805</v>
      </c>
      <c r="E1670" s="5" t="s">
        <v>9</v>
      </c>
      <c r="F1670" s="5" t="s">
        <v>218</v>
      </c>
      <c r="G1670" s="5" t="s">
        <v>6</v>
      </c>
      <c r="H1670" s="5" t="s">
        <v>10</v>
      </c>
      <c r="I1670" s="360" t="s">
        <v>8077</v>
      </c>
      <c r="K1670" s="5" t="s">
        <v>219</v>
      </c>
      <c r="L1670" s="5" t="s">
        <v>805</v>
      </c>
      <c r="M1670" s="5" t="s">
        <v>4009</v>
      </c>
      <c r="N1670" s="5" t="s">
        <v>555</v>
      </c>
      <c r="O1670" s="5" t="s">
        <v>15255</v>
      </c>
      <c r="P1670" s="5" t="s">
        <v>13737</v>
      </c>
      <c r="Q1670" s="5">
        <v>26668851</v>
      </c>
      <c r="R1670" s="5">
        <v>85133663</v>
      </c>
      <c r="S1670" t="s">
        <v>42</v>
      </c>
      <c r="T1670" t="s">
        <v>714</v>
      </c>
      <c r="U1670" t="s">
        <v>18365</v>
      </c>
      <c r="V1670" t="s">
        <v>4011</v>
      </c>
    </row>
    <row r="1671" spans="1:22" ht="15" x14ac:dyDescent="0.35">
      <c r="A1671" s="5" t="s">
        <v>5851</v>
      </c>
      <c r="B1671" s="344" t="s">
        <v>3001</v>
      </c>
      <c r="C1671" s="5" t="s">
        <v>139</v>
      </c>
      <c r="D1671" s="5" t="s">
        <v>805</v>
      </c>
      <c r="E1671" s="5" t="s">
        <v>8</v>
      </c>
      <c r="F1671" s="5" t="s">
        <v>218</v>
      </c>
      <c r="G1671" s="5" t="s">
        <v>9</v>
      </c>
      <c r="H1671" s="5" t="s">
        <v>6</v>
      </c>
      <c r="I1671" s="360" t="s">
        <v>8094</v>
      </c>
      <c r="K1671" s="5" t="s">
        <v>219</v>
      </c>
      <c r="L1671" s="5" t="s">
        <v>14458</v>
      </c>
      <c r="M1671" s="5" t="s">
        <v>14458</v>
      </c>
      <c r="N1671" s="5" t="s">
        <v>139</v>
      </c>
      <c r="O1671" s="5" t="s">
        <v>15255</v>
      </c>
      <c r="P1671" s="5" t="s">
        <v>14564</v>
      </c>
      <c r="Q1671" s="5">
        <v>26711936</v>
      </c>
      <c r="R1671" s="5">
        <v>83028563</v>
      </c>
      <c r="S1671" t="s">
        <v>42</v>
      </c>
      <c r="T1671" t="s">
        <v>6977</v>
      </c>
      <c r="U1671" t="s">
        <v>18366</v>
      </c>
      <c r="V1671" t="s">
        <v>139</v>
      </c>
    </row>
    <row r="1672" spans="1:22" ht="15" x14ac:dyDescent="0.35">
      <c r="A1672" s="5" t="s">
        <v>10493</v>
      </c>
      <c r="B1672" s="344" t="s">
        <v>7226</v>
      </c>
      <c r="C1672" s="5" t="s">
        <v>611</v>
      </c>
      <c r="D1672" s="5" t="s">
        <v>805</v>
      </c>
      <c r="E1672" s="5" t="s">
        <v>10</v>
      </c>
      <c r="F1672" s="5" t="s">
        <v>218</v>
      </c>
      <c r="G1672" s="5" t="s">
        <v>16</v>
      </c>
      <c r="H1672" s="5" t="s">
        <v>7</v>
      </c>
      <c r="I1672" s="360" t="s">
        <v>8125</v>
      </c>
      <c r="K1672" s="5" t="s">
        <v>219</v>
      </c>
      <c r="L1672" s="5" t="s">
        <v>676</v>
      </c>
      <c r="M1672" s="5" t="s">
        <v>1442</v>
      </c>
      <c r="N1672" s="5" t="s">
        <v>611</v>
      </c>
      <c r="O1672" s="5" t="s">
        <v>15255</v>
      </c>
      <c r="P1672" s="5" t="s">
        <v>16077</v>
      </c>
      <c r="Q1672" s="5">
        <v>26777025</v>
      </c>
      <c r="S1672" t="s">
        <v>42</v>
      </c>
      <c r="T1672" t="s">
        <v>8992</v>
      </c>
      <c r="U1672" t="s">
        <v>18367</v>
      </c>
      <c r="V1672" t="s">
        <v>611</v>
      </c>
    </row>
    <row r="1673" spans="1:22" ht="15" x14ac:dyDescent="0.35">
      <c r="A1673" s="5" t="s">
        <v>3992</v>
      </c>
      <c r="B1673" s="344" t="s">
        <v>3993</v>
      </c>
      <c r="C1673" s="5" t="s">
        <v>1037</v>
      </c>
      <c r="D1673" s="5" t="s">
        <v>805</v>
      </c>
      <c r="E1673" s="5" t="s">
        <v>9</v>
      </c>
      <c r="F1673" s="5" t="s">
        <v>218</v>
      </c>
      <c r="G1673" s="5" t="s">
        <v>6</v>
      </c>
      <c r="H1673" s="5" t="s">
        <v>6</v>
      </c>
      <c r="I1673" s="360" t="s">
        <v>8073</v>
      </c>
      <c r="K1673" s="5" t="s">
        <v>219</v>
      </c>
      <c r="L1673" s="5" t="s">
        <v>805</v>
      </c>
      <c r="M1673" s="5" t="s">
        <v>805</v>
      </c>
      <c r="N1673" s="5" t="s">
        <v>1037</v>
      </c>
      <c r="O1673" s="5" t="s">
        <v>15255</v>
      </c>
      <c r="P1673" s="5" t="s">
        <v>16129</v>
      </c>
      <c r="Q1673" s="5">
        <v>86586848</v>
      </c>
      <c r="S1673" t="s">
        <v>42</v>
      </c>
      <c r="T1673" t="s">
        <v>3991</v>
      </c>
      <c r="U1673" t="s">
        <v>18368</v>
      </c>
      <c r="V1673" t="s">
        <v>1037</v>
      </c>
    </row>
    <row r="1674" spans="1:22" ht="15" x14ac:dyDescent="0.35">
      <c r="A1674" s="5" t="s">
        <v>4021</v>
      </c>
      <c r="B1674" s="344" t="s">
        <v>4022</v>
      </c>
      <c r="C1674" s="5" t="s">
        <v>1350</v>
      </c>
      <c r="D1674" s="5" t="s">
        <v>805</v>
      </c>
      <c r="E1674" s="5" t="s">
        <v>9</v>
      </c>
      <c r="F1674" s="5" t="s">
        <v>218</v>
      </c>
      <c r="G1674" s="5" t="s">
        <v>6</v>
      </c>
      <c r="H1674" s="5" t="s">
        <v>7</v>
      </c>
      <c r="I1674" s="360" t="s">
        <v>8074</v>
      </c>
      <c r="K1674" s="5" t="s">
        <v>219</v>
      </c>
      <c r="L1674" s="5" t="s">
        <v>805</v>
      </c>
      <c r="M1674" s="5" t="s">
        <v>4015</v>
      </c>
      <c r="N1674" s="5" t="s">
        <v>1350</v>
      </c>
      <c r="O1674" s="5" t="s">
        <v>15255</v>
      </c>
      <c r="P1674" s="5" t="s">
        <v>13738</v>
      </c>
      <c r="Q1674" s="5">
        <v>47045404</v>
      </c>
      <c r="S1674" t="s">
        <v>42</v>
      </c>
      <c r="T1674" t="s">
        <v>3055</v>
      </c>
      <c r="U1674" t="s">
        <v>18369</v>
      </c>
      <c r="V1674" t="s">
        <v>1350</v>
      </c>
    </row>
    <row r="1675" spans="1:22" ht="15" x14ac:dyDescent="0.35">
      <c r="A1675" s="5" t="s">
        <v>3928</v>
      </c>
      <c r="B1675" s="344" t="s">
        <v>3930</v>
      </c>
      <c r="C1675" s="5" t="s">
        <v>3929</v>
      </c>
      <c r="D1675" s="5" t="s">
        <v>805</v>
      </c>
      <c r="E1675" s="5" t="s">
        <v>6</v>
      </c>
      <c r="F1675" s="5" t="s">
        <v>218</v>
      </c>
      <c r="G1675" s="5" t="s">
        <v>16</v>
      </c>
      <c r="H1675" s="5" t="s">
        <v>6</v>
      </c>
      <c r="I1675" s="360" t="s">
        <v>8124</v>
      </c>
      <c r="K1675" s="5" t="s">
        <v>219</v>
      </c>
      <c r="L1675" s="5" t="s">
        <v>676</v>
      </c>
      <c r="M1675" s="5" t="s">
        <v>676</v>
      </c>
      <c r="N1675" s="5" t="s">
        <v>11958</v>
      </c>
      <c r="O1675" s="5" t="s">
        <v>15255</v>
      </c>
      <c r="P1675" s="5" t="s">
        <v>7619</v>
      </c>
      <c r="Q1675" s="5">
        <v>26761025</v>
      </c>
      <c r="R1675" s="5">
        <v>88466721</v>
      </c>
      <c r="S1675" t="s">
        <v>42</v>
      </c>
      <c r="T1675" t="s">
        <v>1072</v>
      </c>
      <c r="U1675" t="s">
        <v>18370</v>
      </c>
      <c r="V1675" t="s">
        <v>3929</v>
      </c>
    </row>
    <row r="1676" spans="1:22" ht="15" x14ac:dyDescent="0.35">
      <c r="A1676" s="5" t="s">
        <v>4027</v>
      </c>
      <c r="B1676" s="344" t="s">
        <v>1645</v>
      </c>
      <c r="C1676" s="5" t="s">
        <v>4015</v>
      </c>
      <c r="D1676" s="5" t="s">
        <v>805</v>
      </c>
      <c r="E1676" s="5" t="s">
        <v>9</v>
      </c>
      <c r="F1676" s="5" t="s">
        <v>218</v>
      </c>
      <c r="G1676" s="5" t="s">
        <v>6</v>
      </c>
      <c r="H1676" s="5" t="s">
        <v>7</v>
      </c>
      <c r="I1676" s="360" t="s">
        <v>8074</v>
      </c>
      <c r="K1676" s="5" t="s">
        <v>219</v>
      </c>
      <c r="L1676" s="5" t="s">
        <v>805</v>
      </c>
      <c r="M1676" s="5" t="s">
        <v>4015</v>
      </c>
      <c r="N1676" s="5" t="s">
        <v>4015</v>
      </c>
      <c r="O1676" s="5" t="s">
        <v>15255</v>
      </c>
      <c r="P1676" s="5" t="s">
        <v>8361</v>
      </c>
      <c r="Q1676" s="5">
        <v>26910525</v>
      </c>
      <c r="R1676" s="5">
        <v>84147474</v>
      </c>
      <c r="S1676" t="s">
        <v>42</v>
      </c>
      <c r="T1676" t="s">
        <v>4026</v>
      </c>
      <c r="U1676" t="s">
        <v>18371</v>
      </c>
      <c r="V1676" t="s">
        <v>4015</v>
      </c>
    </row>
    <row r="1677" spans="1:22" ht="15" x14ac:dyDescent="0.35">
      <c r="A1677" s="5" t="s">
        <v>10494</v>
      </c>
      <c r="B1677" s="344" t="s">
        <v>9633</v>
      </c>
      <c r="C1677" s="5" t="s">
        <v>10495</v>
      </c>
      <c r="D1677" s="5" t="s">
        <v>805</v>
      </c>
      <c r="E1677" s="5" t="s">
        <v>8</v>
      </c>
      <c r="F1677" s="5" t="s">
        <v>218</v>
      </c>
      <c r="G1677" s="5" t="s">
        <v>9</v>
      </c>
      <c r="H1677" s="5" t="s">
        <v>6</v>
      </c>
      <c r="I1677" s="360" t="s">
        <v>8094</v>
      </c>
      <c r="K1677" s="5" t="s">
        <v>219</v>
      </c>
      <c r="L1677" s="5" t="s">
        <v>14458</v>
      </c>
      <c r="M1677" s="5" t="s">
        <v>14458</v>
      </c>
      <c r="N1677" s="5" t="s">
        <v>12253</v>
      </c>
      <c r="O1677" s="5" t="s">
        <v>15255</v>
      </c>
      <c r="P1677" s="5" t="s">
        <v>10896</v>
      </c>
      <c r="Q1677" s="5">
        <v>26711140</v>
      </c>
      <c r="S1677" t="s">
        <v>42</v>
      </c>
      <c r="T1677" t="s">
        <v>3918</v>
      </c>
      <c r="U1677" t="s">
        <v>18372</v>
      </c>
      <c r="V1677" t="s">
        <v>10495</v>
      </c>
    </row>
    <row r="1678" spans="1:22" ht="15" x14ac:dyDescent="0.35">
      <c r="A1678" s="5" t="s">
        <v>4050</v>
      </c>
      <c r="B1678" s="344" t="s">
        <v>4052</v>
      </c>
      <c r="C1678" s="5" t="s">
        <v>4051</v>
      </c>
      <c r="D1678" s="5" t="s">
        <v>805</v>
      </c>
      <c r="E1678" s="5" t="s">
        <v>8</v>
      </c>
      <c r="F1678" s="5" t="s">
        <v>218</v>
      </c>
      <c r="G1678" s="5" t="s">
        <v>9</v>
      </c>
      <c r="H1678" s="5" t="s">
        <v>6</v>
      </c>
      <c r="I1678" s="360" t="s">
        <v>8094</v>
      </c>
      <c r="K1678" s="5" t="s">
        <v>219</v>
      </c>
      <c r="L1678" s="5" t="s">
        <v>14458</v>
      </c>
      <c r="M1678" s="5" t="s">
        <v>14458</v>
      </c>
      <c r="N1678" s="5" t="s">
        <v>4051</v>
      </c>
      <c r="O1678" s="5" t="s">
        <v>15255</v>
      </c>
      <c r="P1678" s="5" t="s">
        <v>12113</v>
      </c>
      <c r="Q1678" s="5">
        <v>26711001</v>
      </c>
      <c r="R1678" s="5">
        <v>43033211</v>
      </c>
      <c r="S1678" t="s">
        <v>42</v>
      </c>
      <c r="T1678" t="s">
        <v>7233</v>
      </c>
      <c r="U1678" t="s">
        <v>18373</v>
      </c>
      <c r="V1678" t="s">
        <v>4051</v>
      </c>
    </row>
    <row r="1679" spans="1:22" ht="15" x14ac:dyDescent="0.35">
      <c r="A1679" s="5" t="s">
        <v>7618</v>
      </c>
      <c r="B1679" s="344" t="s">
        <v>7293</v>
      </c>
      <c r="C1679" s="5" t="s">
        <v>7734</v>
      </c>
      <c r="D1679" s="5" t="s">
        <v>805</v>
      </c>
      <c r="E1679" s="5" t="s">
        <v>9</v>
      </c>
      <c r="F1679" s="5" t="s">
        <v>218</v>
      </c>
      <c r="G1679" s="5" t="s">
        <v>6</v>
      </c>
      <c r="H1679" s="5" t="s">
        <v>10</v>
      </c>
      <c r="I1679" s="360" t="s">
        <v>8077</v>
      </c>
      <c r="K1679" s="5" t="s">
        <v>219</v>
      </c>
      <c r="L1679" s="5" t="s">
        <v>805</v>
      </c>
      <c r="M1679" s="5" t="s">
        <v>4009</v>
      </c>
      <c r="N1679" s="5" t="s">
        <v>7734</v>
      </c>
      <c r="O1679" s="5" t="s">
        <v>15255</v>
      </c>
      <c r="P1679" s="5" t="s">
        <v>13124</v>
      </c>
      <c r="Q1679" s="5">
        <v>60501644</v>
      </c>
      <c r="S1679" t="s">
        <v>42</v>
      </c>
      <c r="T1679" t="s">
        <v>736</v>
      </c>
      <c r="U1679" t="s">
        <v>18374</v>
      </c>
      <c r="V1679" t="s">
        <v>7734</v>
      </c>
    </row>
    <row r="1680" spans="1:22" ht="15" x14ac:dyDescent="0.35">
      <c r="A1680" s="5" t="s">
        <v>6321</v>
      </c>
      <c r="B1680" s="344" t="s">
        <v>1650</v>
      </c>
      <c r="C1680" s="5" t="s">
        <v>6510</v>
      </c>
      <c r="D1680" s="5" t="s">
        <v>805</v>
      </c>
      <c r="E1680" s="5" t="s">
        <v>7</v>
      </c>
      <c r="F1680" s="5" t="s">
        <v>218</v>
      </c>
      <c r="G1680" s="5" t="s">
        <v>6</v>
      </c>
      <c r="H1680" s="5" t="s">
        <v>6</v>
      </c>
      <c r="I1680" s="360" t="s">
        <v>8073</v>
      </c>
      <c r="K1680" s="5" t="s">
        <v>219</v>
      </c>
      <c r="L1680" s="5" t="s">
        <v>805</v>
      </c>
      <c r="M1680" s="5" t="s">
        <v>805</v>
      </c>
      <c r="N1680" s="5" t="s">
        <v>79</v>
      </c>
      <c r="O1680" s="5" t="s">
        <v>15255</v>
      </c>
      <c r="P1680" s="5" t="s">
        <v>10902</v>
      </c>
      <c r="Q1680" s="5">
        <v>26660797</v>
      </c>
      <c r="R1680" s="5">
        <v>83677806</v>
      </c>
      <c r="S1680" t="s">
        <v>45</v>
      </c>
      <c r="T1680" t="s">
        <v>13574</v>
      </c>
    </row>
    <row r="1681" spans="1:22" ht="15" x14ac:dyDescent="0.35">
      <c r="A1681" s="5" t="s">
        <v>6043</v>
      </c>
      <c r="B1681" s="344" t="s">
        <v>3775</v>
      </c>
      <c r="C1681" s="5" t="s">
        <v>7129</v>
      </c>
      <c r="D1681" s="5" t="s">
        <v>805</v>
      </c>
      <c r="E1681" s="5" t="s">
        <v>9</v>
      </c>
      <c r="F1681" s="5" t="s">
        <v>218</v>
      </c>
      <c r="G1681" s="5" t="s">
        <v>6</v>
      </c>
      <c r="H1681" s="5" t="s">
        <v>10</v>
      </c>
      <c r="I1681" s="360" t="s">
        <v>8077</v>
      </c>
      <c r="K1681" s="5" t="s">
        <v>219</v>
      </c>
      <c r="L1681" s="5" t="s">
        <v>805</v>
      </c>
      <c r="M1681" s="5" t="s">
        <v>4009</v>
      </c>
      <c r="N1681" s="5" t="s">
        <v>11951</v>
      </c>
      <c r="O1681" s="5" t="s">
        <v>15255</v>
      </c>
      <c r="P1681" s="5" t="s">
        <v>10089</v>
      </c>
      <c r="Q1681" s="5">
        <v>47049615</v>
      </c>
      <c r="S1681" t="s">
        <v>42</v>
      </c>
      <c r="T1681" t="s">
        <v>7128</v>
      </c>
      <c r="U1681" t="s">
        <v>18375</v>
      </c>
      <c r="V1681" t="s">
        <v>7129</v>
      </c>
    </row>
    <row r="1682" spans="1:22" ht="15" x14ac:dyDescent="0.35">
      <c r="A1682" s="5" t="s">
        <v>6044</v>
      </c>
      <c r="B1682" s="344" t="s">
        <v>4063</v>
      </c>
      <c r="C1682" s="5" t="s">
        <v>6045</v>
      </c>
      <c r="D1682" s="5" t="s">
        <v>805</v>
      </c>
      <c r="E1682" s="5" t="s">
        <v>6</v>
      </c>
      <c r="F1682" s="5" t="s">
        <v>218</v>
      </c>
      <c r="G1682" s="5" t="s">
        <v>16</v>
      </c>
      <c r="H1682" s="5" t="s">
        <v>6</v>
      </c>
      <c r="I1682" s="360" t="s">
        <v>8124</v>
      </c>
      <c r="K1682" s="5" t="s">
        <v>219</v>
      </c>
      <c r="L1682" s="5" t="s">
        <v>676</v>
      </c>
      <c r="M1682" s="5" t="s">
        <v>676</v>
      </c>
      <c r="N1682" s="5" t="s">
        <v>6045</v>
      </c>
      <c r="O1682" s="5" t="s">
        <v>15255</v>
      </c>
      <c r="P1682" s="5" t="s">
        <v>3916</v>
      </c>
      <c r="Q1682" s="5">
        <v>86639997</v>
      </c>
      <c r="S1682" t="s">
        <v>42</v>
      </c>
      <c r="T1682" t="s">
        <v>7099</v>
      </c>
      <c r="U1682" t="s">
        <v>18376</v>
      </c>
      <c r="V1682" t="s">
        <v>6045</v>
      </c>
    </row>
    <row r="1683" spans="1:22" ht="15" x14ac:dyDescent="0.35">
      <c r="A1683" s="5" t="s">
        <v>3998</v>
      </c>
      <c r="B1683" s="344" t="s">
        <v>1651</v>
      </c>
      <c r="C1683" s="5" t="s">
        <v>6511</v>
      </c>
      <c r="D1683" s="5" t="s">
        <v>805</v>
      </c>
      <c r="E1683" s="5" t="s">
        <v>7</v>
      </c>
      <c r="F1683" s="5" t="s">
        <v>218</v>
      </c>
      <c r="G1683" s="5" t="s">
        <v>6</v>
      </c>
      <c r="H1683" s="5" t="s">
        <v>6</v>
      </c>
      <c r="I1683" s="360" t="s">
        <v>8073</v>
      </c>
      <c r="K1683" s="5" t="s">
        <v>219</v>
      </c>
      <c r="L1683" s="5" t="s">
        <v>805</v>
      </c>
      <c r="M1683" s="5" t="s">
        <v>805</v>
      </c>
      <c r="N1683" s="5" t="s">
        <v>6511</v>
      </c>
      <c r="O1683" s="5" t="s">
        <v>15255</v>
      </c>
      <c r="P1683" s="5" t="s">
        <v>10894</v>
      </c>
      <c r="Q1683" s="5">
        <v>26664320</v>
      </c>
      <c r="S1683" t="s">
        <v>42</v>
      </c>
      <c r="T1683" t="s">
        <v>2708</v>
      </c>
      <c r="U1683" t="s">
        <v>18377</v>
      </c>
      <c r="V1683" t="s">
        <v>6511</v>
      </c>
    </row>
    <row r="1684" spans="1:22" ht="15" x14ac:dyDescent="0.35">
      <c r="A1684" s="5" t="s">
        <v>3914</v>
      </c>
      <c r="B1684" s="344" t="s">
        <v>6400</v>
      </c>
      <c r="C1684" s="5" t="s">
        <v>3915</v>
      </c>
      <c r="D1684" s="5" t="s">
        <v>805</v>
      </c>
      <c r="E1684" s="5" t="s">
        <v>6</v>
      </c>
      <c r="F1684" s="5" t="s">
        <v>218</v>
      </c>
      <c r="G1684" s="5" t="s">
        <v>16</v>
      </c>
      <c r="H1684" s="5" t="s">
        <v>6</v>
      </c>
      <c r="I1684" s="360" t="s">
        <v>8124</v>
      </c>
      <c r="K1684" s="5" t="s">
        <v>219</v>
      </c>
      <c r="L1684" s="5" t="s">
        <v>676</v>
      </c>
      <c r="M1684" s="5" t="s">
        <v>676</v>
      </c>
      <c r="N1684" s="5" t="s">
        <v>3915</v>
      </c>
      <c r="O1684" s="5" t="s">
        <v>15255</v>
      </c>
      <c r="P1684" s="5" t="s">
        <v>15821</v>
      </c>
      <c r="Q1684" s="5">
        <v>85159471</v>
      </c>
      <c r="S1684" t="s">
        <v>42</v>
      </c>
      <c r="T1684" t="s">
        <v>7097</v>
      </c>
      <c r="U1684" t="s">
        <v>18378</v>
      </c>
      <c r="V1684" t="s">
        <v>3915</v>
      </c>
    </row>
    <row r="1685" spans="1:22" ht="15" x14ac:dyDescent="0.35">
      <c r="A1685" s="5" t="s">
        <v>10496</v>
      </c>
      <c r="B1685" s="344" t="s">
        <v>10497</v>
      </c>
      <c r="C1685" s="5" t="s">
        <v>2112</v>
      </c>
      <c r="D1685" s="5" t="s">
        <v>805</v>
      </c>
      <c r="E1685" s="5" t="s">
        <v>6</v>
      </c>
      <c r="F1685" s="5" t="s">
        <v>218</v>
      </c>
      <c r="G1685" s="5" t="s">
        <v>16</v>
      </c>
      <c r="H1685" s="5" t="s">
        <v>8</v>
      </c>
      <c r="I1685" s="360" t="s">
        <v>8126</v>
      </c>
      <c r="K1685" s="5" t="s">
        <v>219</v>
      </c>
      <c r="L1685" s="5" t="s">
        <v>676</v>
      </c>
      <c r="M1685" s="5" t="s">
        <v>12183</v>
      </c>
      <c r="N1685" s="5" t="s">
        <v>2112</v>
      </c>
      <c r="O1685" s="5" t="s">
        <v>15255</v>
      </c>
      <c r="P1685" s="5" t="s">
        <v>10897</v>
      </c>
      <c r="Q1685" s="5">
        <v>26799174</v>
      </c>
      <c r="S1685" t="s">
        <v>42</v>
      </c>
      <c r="T1685" t="s">
        <v>10906</v>
      </c>
      <c r="U1685" t="s">
        <v>18379</v>
      </c>
      <c r="V1685" t="s">
        <v>2112</v>
      </c>
    </row>
    <row r="1686" spans="1:22" ht="15" x14ac:dyDescent="0.35">
      <c r="A1686" s="5" t="s">
        <v>11219</v>
      </c>
      <c r="B1686" s="344" t="s">
        <v>3918</v>
      </c>
      <c r="C1686" s="5" t="s">
        <v>3243</v>
      </c>
      <c r="D1686" s="5" t="s">
        <v>805</v>
      </c>
      <c r="E1686" s="5" t="s">
        <v>6</v>
      </c>
      <c r="F1686" s="5" t="s">
        <v>218</v>
      </c>
      <c r="G1686" s="5" t="s">
        <v>16</v>
      </c>
      <c r="H1686" s="5" t="s">
        <v>6</v>
      </c>
      <c r="I1686" s="360" t="s">
        <v>8124</v>
      </c>
      <c r="K1686" s="5" t="s">
        <v>219</v>
      </c>
      <c r="L1686" s="5" t="s">
        <v>676</v>
      </c>
      <c r="M1686" s="5" t="s">
        <v>676</v>
      </c>
      <c r="N1686" s="5" t="s">
        <v>3243</v>
      </c>
      <c r="O1686" s="5" t="s">
        <v>15255</v>
      </c>
      <c r="P1686" s="5" t="s">
        <v>11925</v>
      </c>
      <c r="Q1686" s="5">
        <v>26771107</v>
      </c>
      <c r="S1686" t="s">
        <v>42</v>
      </c>
      <c r="T1686" t="s">
        <v>3917</v>
      </c>
      <c r="U1686" t="s">
        <v>18380</v>
      </c>
      <c r="V1686" t="s">
        <v>3243</v>
      </c>
    </row>
    <row r="1687" spans="1:22" ht="15" x14ac:dyDescent="0.35">
      <c r="A1687" s="5" t="s">
        <v>3959</v>
      </c>
      <c r="B1687" s="344" t="s">
        <v>2825</v>
      </c>
      <c r="C1687" s="5" t="s">
        <v>3960</v>
      </c>
      <c r="D1687" s="5" t="s">
        <v>805</v>
      </c>
      <c r="E1687" s="5" t="s">
        <v>6</v>
      </c>
      <c r="F1687" s="5" t="s">
        <v>218</v>
      </c>
      <c r="G1687" s="5" t="s">
        <v>16</v>
      </c>
      <c r="H1687" s="5" t="s">
        <v>9</v>
      </c>
      <c r="I1687" s="360" t="s">
        <v>8127</v>
      </c>
      <c r="K1687" s="5" t="s">
        <v>219</v>
      </c>
      <c r="L1687" s="5" t="s">
        <v>676</v>
      </c>
      <c r="M1687" s="5" t="s">
        <v>444</v>
      </c>
      <c r="N1687" s="5" t="s">
        <v>3960</v>
      </c>
      <c r="O1687" s="5" t="s">
        <v>15255</v>
      </c>
      <c r="P1687" s="5" t="s">
        <v>9440</v>
      </c>
      <c r="Q1687" s="5">
        <v>26791016</v>
      </c>
      <c r="S1687" t="s">
        <v>42</v>
      </c>
      <c r="T1687" t="s">
        <v>3165</v>
      </c>
      <c r="U1687" t="s">
        <v>18381</v>
      </c>
      <c r="V1687" t="s">
        <v>3960</v>
      </c>
    </row>
    <row r="1688" spans="1:22" ht="15" x14ac:dyDescent="0.35">
      <c r="A1688" s="5" t="s">
        <v>15393</v>
      </c>
      <c r="B1688" s="344" t="s">
        <v>6876</v>
      </c>
      <c r="C1688" s="5" t="s">
        <v>15466</v>
      </c>
      <c r="D1688" s="5" t="s">
        <v>805</v>
      </c>
      <c r="E1688" s="5" t="s">
        <v>8</v>
      </c>
      <c r="F1688" s="5" t="s">
        <v>218</v>
      </c>
      <c r="G1688" s="5" t="s">
        <v>9</v>
      </c>
      <c r="H1688" s="5" t="s">
        <v>7</v>
      </c>
      <c r="I1688" s="360" t="s">
        <v>8095</v>
      </c>
      <c r="K1688" s="5" t="s">
        <v>219</v>
      </c>
      <c r="L1688" s="5" t="s">
        <v>14458</v>
      </c>
      <c r="M1688" s="5" t="s">
        <v>11624</v>
      </c>
      <c r="N1688" s="5" t="s">
        <v>15466</v>
      </c>
      <c r="O1688" s="5" t="s">
        <v>15255</v>
      </c>
      <c r="P1688" s="5" t="s">
        <v>16143</v>
      </c>
      <c r="Q1688" s="5">
        <v>87012854</v>
      </c>
      <c r="S1688" t="s">
        <v>42</v>
      </c>
      <c r="T1688" t="s">
        <v>3936</v>
      </c>
      <c r="U1688" t="s">
        <v>18382</v>
      </c>
      <c r="V1688" t="s">
        <v>15466</v>
      </c>
    </row>
    <row r="1689" spans="1:22" ht="15" x14ac:dyDescent="0.35">
      <c r="A1689" s="5" t="s">
        <v>4018</v>
      </c>
      <c r="B1689" s="344" t="s">
        <v>4019</v>
      </c>
      <c r="C1689" s="5" t="s">
        <v>4009</v>
      </c>
      <c r="D1689" s="5" t="s">
        <v>805</v>
      </c>
      <c r="E1689" s="5" t="s">
        <v>9</v>
      </c>
      <c r="F1689" s="5" t="s">
        <v>218</v>
      </c>
      <c r="G1689" s="5" t="s">
        <v>6</v>
      </c>
      <c r="H1689" s="5" t="s">
        <v>10</v>
      </c>
      <c r="I1689" s="360" t="s">
        <v>8077</v>
      </c>
      <c r="K1689" s="5" t="s">
        <v>219</v>
      </c>
      <c r="L1689" s="5" t="s">
        <v>805</v>
      </c>
      <c r="M1689" s="5" t="s">
        <v>4009</v>
      </c>
      <c r="N1689" s="5" t="s">
        <v>4009</v>
      </c>
      <c r="O1689" s="5" t="s">
        <v>15255</v>
      </c>
      <c r="P1689" s="5" t="s">
        <v>10179</v>
      </c>
      <c r="Q1689" s="5">
        <v>26666959</v>
      </c>
      <c r="S1689" t="s">
        <v>42</v>
      </c>
      <c r="T1689" t="s">
        <v>3007</v>
      </c>
      <c r="U1689" t="s">
        <v>18383</v>
      </c>
      <c r="V1689" t="s">
        <v>4009</v>
      </c>
    </row>
    <row r="1690" spans="1:22" ht="15" x14ac:dyDescent="0.35">
      <c r="A1690" s="5" t="s">
        <v>3931</v>
      </c>
      <c r="B1690" s="344" t="s">
        <v>3932</v>
      </c>
      <c r="C1690" s="5" t="s">
        <v>444</v>
      </c>
      <c r="D1690" s="5" t="s">
        <v>805</v>
      </c>
      <c r="E1690" s="5" t="s">
        <v>10</v>
      </c>
      <c r="F1690" s="5" t="s">
        <v>218</v>
      </c>
      <c r="G1690" s="5" t="s">
        <v>16</v>
      </c>
      <c r="H1690" s="5" t="s">
        <v>7</v>
      </c>
      <c r="I1690" s="360" t="s">
        <v>8125</v>
      </c>
      <c r="K1690" s="5" t="s">
        <v>219</v>
      </c>
      <c r="L1690" s="5" t="s">
        <v>676</v>
      </c>
      <c r="M1690" s="5" t="s">
        <v>1442</v>
      </c>
      <c r="N1690" s="5" t="s">
        <v>444</v>
      </c>
      <c r="O1690" s="5" t="s">
        <v>15255</v>
      </c>
      <c r="P1690" s="5" t="s">
        <v>11752</v>
      </c>
      <c r="Q1690" s="5">
        <v>22006709</v>
      </c>
      <c r="S1690" t="s">
        <v>42</v>
      </c>
      <c r="T1690" t="s">
        <v>1347</v>
      </c>
      <c r="U1690" t="s">
        <v>18384</v>
      </c>
      <c r="V1690" t="s">
        <v>444</v>
      </c>
    </row>
    <row r="1691" spans="1:22" ht="15" x14ac:dyDescent="0.35">
      <c r="A1691" s="5" t="s">
        <v>4007</v>
      </c>
      <c r="B1691" s="344" t="s">
        <v>1652</v>
      </c>
      <c r="C1691" s="5" t="s">
        <v>4008</v>
      </c>
      <c r="D1691" s="5" t="s">
        <v>805</v>
      </c>
      <c r="E1691" s="5" t="s">
        <v>7</v>
      </c>
      <c r="F1691" s="5" t="s">
        <v>218</v>
      </c>
      <c r="G1691" s="5" t="s">
        <v>6</v>
      </c>
      <c r="H1691" s="5" t="s">
        <v>9</v>
      </c>
      <c r="I1691" s="360" t="s">
        <v>8076</v>
      </c>
      <c r="K1691" s="5" t="s">
        <v>219</v>
      </c>
      <c r="L1691" s="5" t="s">
        <v>805</v>
      </c>
      <c r="M1691" s="5" t="s">
        <v>14455</v>
      </c>
      <c r="N1691" s="5" t="s">
        <v>4008</v>
      </c>
      <c r="O1691" s="5" t="s">
        <v>15255</v>
      </c>
      <c r="P1691" s="5" t="s">
        <v>14456</v>
      </c>
      <c r="Q1691" s="5">
        <v>26670044</v>
      </c>
      <c r="S1691" t="s">
        <v>42</v>
      </c>
      <c r="T1691" t="s">
        <v>500</v>
      </c>
      <c r="U1691" t="s">
        <v>18385</v>
      </c>
      <c r="V1691" t="s">
        <v>4008</v>
      </c>
    </row>
    <row r="1692" spans="1:22" ht="15" x14ac:dyDescent="0.35">
      <c r="A1692" s="5" t="s">
        <v>4053</v>
      </c>
      <c r="B1692" s="344" t="s">
        <v>4055</v>
      </c>
      <c r="C1692" s="5" t="s">
        <v>4054</v>
      </c>
      <c r="D1692" s="5" t="s">
        <v>805</v>
      </c>
      <c r="E1692" s="5" t="s">
        <v>8</v>
      </c>
      <c r="F1692" s="5" t="s">
        <v>218</v>
      </c>
      <c r="G1692" s="5" t="s">
        <v>9</v>
      </c>
      <c r="H1692" s="5" t="s">
        <v>6</v>
      </c>
      <c r="I1692" s="360" t="s">
        <v>8094</v>
      </c>
      <c r="K1692" s="5" t="s">
        <v>219</v>
      </c>
      <c r="L1692" s="5" t="s">
        <v>14458</v>
      </c>
      <c r="M1692" s="5" t="s">
        <v>14458</v>
      </c>
      <c r="N1692" s="5" t="s">
        <v>4054</v>
      </c>
      <c r="O1692" s="5" t="s">
        <v>15255</v>
      </c>
      <c r="P1692" s="5" t="s">
        <v>15840</v>
      </c>
      <c r="Q1692" s="5">
        <v>26658598</v>
      </c>
      <c r="S1692" t="s">
        <v>42</v>
      </c>
      <c r="T1692" t="s">
        <v>6679</v>
      </c>
      <c r="U1692" t="s">
        <v>18386</v>
      </c>
      <c r="V1692" t="s">
        <v>4054</v>
      </c>
    </row>
    <row r="1693" spans="1:22" ht="15" x14ac:dyDescent="0.35">
      <c r="A1693" s="5" t="s">
        <v>6091</v>
      </c>
      <c r="B1693" s="344" t="s">
        <v>1359</v>
      </c>
      <c r="C1693" s="5" t="s">
        <v>79</v>
      </c>
      <c r="D1693" s="5" t="s">
        <v>805</v>
      </c>
      <c r="E1693" s="5" t="s">
        <v>10</v>
      </c>
      <c r="F1693" s="5" t="s">
        <v>218</v>
      </c>
      <c r="G1693" s="5" t="s">
        <v>16</v>
      </c>
      <c r="H1693" s="5" t="s">
        <v>7</v>
      </c>
      <c r="I1693" s="360" t="s">
        <v>8125</v>
      </c>
      <c r="K1693" s="5" t="s">
        <v>219</v>
      </c>
      <c r="L1693" s="5" t="s">
        <v>676</v>
      </c>
      <c r="M1693" s="5" t="s">
        <v>1442</v>
      </c>
      <c r="N1693" s="5" t="s">
        <v>79</v>
      </c>
      <c r="O1693" s="5" t="s">
        <v>15255</v>
      </c>
      <c r="P1693" s="5" t="s">
        <v>13739</v>
      </c>
      <c r="Q1693" s="5">
        <v>26777057</v>
      </c>
      <c r="R1693" s="5">
        <v>26777025</v>
      </c>
      <c r="S1693" t="s">
        <v>42</v>
      </c>
      <c r="T1693" t="s">
        <v>7232</v>
      </c>
      <c r="U1693" t="s">
        <v>18387</v>
      </c>
      <c r="V1693" t="s">
        <v>79</v>
      </c>
    </row>
    <row r="1694" spans="1:22" ht="15" x14ac:dyDescent="0.35">
      <c r="A1694" s="5" t="s">
        <v>3934</v>
      </c>
      <c r="B1694" s="344" t="s">
        <v>2998</v>
      </c>
      <c r="C1694" s="5" t="s">
        <v>1734</v>
      </c>
      <c r="D1694" s="5" t="s">
        <v>805</v>
      </c>
      <c r="E1694" s="5" t="s">
        <v>6</v>
      </c>
      <c r="F1694" s="5" t="s">
        <v>218</v>
      </c>
      <c r="G1694" s="5" t="s">
        <v>16</v>
      </c>
      <c r="H1694" s="5" t="s">
        <v>6</v>
      </c>
      <c r="I1694" s="360" t="s">
        <v>8124</v>
      </c>
      <c r="K1694" s="5" t="s">
        <v>219</v>
      </c>
      <c r="L1694" s="5" t="s">
        <v>676</v>
      </c>
      <c r="M1694" s="5" t="s">
        <v>676</v>
      </c>
      <c r="N1694" s="5" t="s">
        <v>1734</v>
      </c>
      <c r="O1694" s="5" t="s">
        <v>15255</v>
      </c>
      <c r="P1694" s="5" t="s">
        <v>13740</v>
      </c>
      <c r="Q1694" s="5">
        <v>26770054</v>
      </c>
      <c r="R1694" s="5">
        <v>83190694</v>
      </c>
      <c r="S1694" t="s">
        <v>42</v>
      </c>
      <c r="T1694" t="s">
        <v>1421</v>
      </c>
      <c r="U1694" t="s">
        <v>18388</v>
      </c>
      <c r="V1694" t="s">
        <v>1734</v>
      </c>
    </row>
    <row r="1695" spans="1:22" ht="15" x14ac:dyDescent="0.35">
      <c r="A1695" s="5" t="s">
        <v>5809</v>
      </c>
      <c r="B1695" s="344" t="s">
        <v>1017</v>
      </c>
      <c r="C1695" s="5" t="s">
        <v>139</v>
      </c>
      <c r="D1695" s="5" t="s">
        <v>805</v>
      </c>
      <c r="E1695" s="5" t="s">
        <v>9</v>
      </c>
      <c r="F1695" s="5" t="s">
        <v>218</v>
      </c>
      <c r="G1695" s="5" t="s">
        <v>6</v>
      </c>
      <c r="H1695" s="5" t="s">
        <v>6</v>
      </c>
      <c r="I1695" s="360" t="s">
        <v>8073</v>
      </c>
      <c r="K1695" s="5" t="s">
        <v>219</v>
      </c>
      <c r="L1695" s="5" t="s">
        <v>805</v>
      </c>
      <c r="M1695" s="5" t="s">
        <v>805</v>
      </c>
      <c r="N1695" s="5" t="s">
        <v>139</v>
      </c>
      <c r="O1695" s="5" t="s">
        <v>15255</v>
      </c>
      <c r="P1695" s="5" t="s">
        <v>15662</v>
      </c>
      <c r="Q1695" s="5">
        <v>26664018</v>
      </c>
      <c r="S1695" t="s">
        <v>42</v>
      </c>
      <c r="T1695" t="s">
        <v>6947</v>
      </c>
      <c r="U1695" t="s">
        <v>18389</v>
      </c>
      <c r="V1695" t="s">
        <v>139</v>
      </c>
    </row>
    <row r="1696" spans="1:22" ht="15" x14ac:dyDescent="0.35">
      <c r="A1696" s="5" t="s">
        <v>4020</v>
      </c>
      <c r="B1696" s="344" t="s">
        <v>2999</v>
      </c>
      <c r="C1696" s="5" t="s">
        <v>14561</v>
      </c>
      <c r="D1696" s="5" t="s">
        <v>805</v>
      </c>
      <c r="E1696" s="5" t="s">
        <v>9</v>
      </c>
      <c r="F1696" s="5" t="s">
        <v>218</v>
      </c>
      <c r="G1696" s="5" t="s">
        <v>6</v>
      </c>
      <c r="H1696" s="5" t="s">
        <v>8</v>
      </c>
      <c r="I1696" s="360" t="s">
        <v>8075</v>
      </c>
      <c r="K1696" s="5" t="s">
        <v>219</v>
      </c>
      <c r="L1696" s="5" t="s">
        <v>805</v>
      </c>
      <c r="M1696" s="5" t="s">
        <v>14562</v>
      </c>
      <c r="N1696" s="5" t="s">
        <v>2710</v>
      </c>
      <c r="O1696" s="5" t="s">
        <v>15255</v>
      </c>
      <c r="P1696" s="5" t="s">
        <v>14563</v>
      </c>
      <c r="Q1696" s="5">
        <v>26918100</v>
      </c>
      <c r="R1696" s="5">
        <v>88211082</v>
      </c>
      <c r="S1696" t="s">
        <v>42</v>
      </c>
      <c r="T1696" t="s">
        <v>6976</v>
      </c>
      <c r="U1696" t="s">
        <v>18390</v>
      </c>
      <c r="V1696" t="s">
        <v>14561</v>
      </c>
    </row>
    <row r="1697" spans="1:22" ht="15" x14ac:dyDescent="0.35">
      <c r="A1697" s="5" t="s">
        <v>5983</v>
      </c>
      <c r="B1697" s="344" t="s">
        <v>4919</v>
      </c>
      <c r="C1697" s="5" t="s">
        <v>5984</v>
      </c>
      <c r="D1697" s="5" t="s">
        <v>805</v>
      </c>
      <c r="E1697" s="5" t="s">
        <v>9</v>
      </c>
      <c r="F1697" s="5" t="s">
        <v>218</v>
      </c>
      <c r="G1697" s="5" t="s">
        <v>6</v>
      </c>
      <c r="H1697" s="5" t="s">
        <v>8</v>
      </c>
      <c r="I1697" s="360" t="s">
        <v>8075</v>
      </c>
      <c r="K1697" s="5" t="s">
        <v>219</v>
      </c>
      <c r="L1697" s="5" t="s">
        <v>805</v>
      </c>
      <c r="M1697" s="5" t="s">
        <v>14562</v>
      </c>
      <c r="N1697" s="5" t="s">
        <v>5984</v>
      </c>
      <c r="O1697" s="5" t="s">
        <v>15255</v>
      </c>
      <c r="P1697" s="5" t="s">
        <v>15993</v>
      </c>
      <c r="Q1697" s="5">
        <v>22006730</v>
      </c>
      <c r="S1697" t="s">
        <v>42</v>
      </c>
      <c r="T1697" t="s">
        <v>7260</v>
      </c>
      <c r="U1697" t="s">
        <v>18391</v>
      </c>
      <c r="V1697" t="s">
        <v>5984</v>
      </c>
    </row>
    <row r="1698" spans="1:22" ht="15" x14ac:dyDescent="0.35">
      <c r="A1698" s="5" t="s">
        <v>7620</v>
      </c>
      <c r="B1698" s="344" t="s">
        <v>6980</v>
      </c>
      <c r="C1698" s="5" t="s">
        <v>7621</v>
      </c>
      <c r="D1698" s="5" t="s">
        <v>805</v>
      </c>
      <c r="E1698" s="5" t="s">
        <v>6</v>
      </c>
      <c r="F1698" s="5" t="s">
        <v>218</v>
      </c>
      <c r="G1698" s="5" t="s">
        <v>16</v>
      </c>
      <c r="H1698" s="5" t="s">
        <v>8</v>
      </c>
      <c r="I1698" s="360" t="s">
        <v>8126</v>
      </c>
      <c r="K1698" s="5" t="s">
        <v>219</v>
      </c>
      <c r="L1698" s="5" t="s">
        <v>676</v>
      </c>
      <c r="M1698" s="5" t="s">
        <v>12183</v>
      </c>
      <c r="N1698" s="5" t="s">
        <v>7621</v>
      </c>
      <c r="O1698" s="5" t="s">
        <v>15255</v>
      </c>
      <c r="P1698" s="5" t="s">
        <v>15956</v>
      </c>
      <c r="Q1698" s="5">
        <v>86893214</v>
      </c>
      <c r="R1698" s="5">
        <v>84881568</v>
      </c>
      <c r="S1698" t="s">
        <v>42</v>
      </c>
      <c r="T1698" t="s">
        <v>102</v>
      </c>
      <c r="U1698" t="s">
        <v>18392</v>
      </c>
      <c r="V1698" t="s">
        <v>7621</v>
      </c>
    </row>
    <row r="1699" spans="1:22" ht="15" x14ac:dyDescent="0.35">
      <c r="A1699" s="5" t="s">
        <v>4036</v>
      </c>
      <c r="B1699" s="344" t="s">
        <v>1053</v>
      </c>
      <c r="C1699" s="5" t="s">
        <v>4037</v>
      </c>
      <c r="D1699" s="5" t="s">
        <v>805</v>
      </c>
      <c r="E1699" s="5" t="s">
        <v>8</v>
      </c>
      <c r="F1699" s="5" t="s">
        <v>218</v>
      </c>
      <c r="G1699" s="5" t="s">
        <v>9</v>
      </c>
      <c r="H1699" s="5" t="s">
        <v>8</v>
      </c>
      <c r="I1699" s="360" t="s">
        <v>8096</v>
      </c>
      <c r="K1699" s="5" t="s">
        <v>219</v>
      </c>
      <c r="L1699" s="5" t="s">
        <v>14458</v>
      </c>
      <c r="M1699" s="5" t="s">
        <v>14529</v>
      </c>
      <c r="N1699" s="5" t="s">
        <v>972</v>
      </c>
      <c r="O1699" s="5" t="s">
        <v>15255</v>
      </c>
      <c r="P1699" s="5" t="s">
        <v>8384</v>
      </c>
      <c r="Q1699" s="5">
        <v>26730247</v>
      </c>
      <c r="R1699" s="5">
        <v>26730647</v>
      </c>
      <c r="S1699" t="s">
        <v>42</v>
      </c>
      <c r="T1699" t="s">
        <v>3888</v>
      </c>
      <c r="U1699" t="s">
        <v>18393</v>
      </c>
      <c r="V1699" t="s">
        <v>4037</v>
      </c>
    </row>
    <row r="1700" spans="1:22" ht="15" x14ac:dyDescent="0.35">
      <c r="A1700" s="5" t="s">
        <v>4024</v>
      </c>
      <c r="B1700" s="344" t="s">
        <v>2331</v>
      </c>
      <c r="C1700" s="5" t="s">
        <v>4025</v>
      </c>
      <c r="D1700" s="5" t="s">
        <v>805</v>
      </c>
      <c r="E1700" s="5" t="s">
        <v>9</v>
      </c>
      <c r="F1700" s="5" t="s">
        <v>218</v>
      </c>
      <c r="G1700" s="5" t="s">
        <v>6</v>
      </c>
      <c r="H1700" s="5" t="s">
        <v>7</v>
      </c>
      <c r="I1700" s="360" t="s">
        <v>8074</v>
      </c>
      <c r="K1700" s="5" t="s">
        <v>219</v>
      </c>
      <c r="L1700" s="5" t="s">
        <v>805</v>
      </c>
      <c r="M1700" s="5" t="s">
        <v>4015</v>
      </c>
      <c r="N1700" s="5" t="s">
        <v>4025</v>
      </c>
      <c r="O1700" s="5" t="s">
        <v>15255</v>
      </c>
      <c r="P1700" s="5" t="s">
        <v>13741</v>
      </c>
      <c r="Q1700" s="5">
        <v>26911920</v>
      </c>
      <c r="R1700" s="5">
        <v>88135040</v>
      </c>
      <c r="S1700" t="s">
        <v>42</v>
      </c>
      <c r="T1700" t="s">
        <v>4023</v>
      </c>
      <c r="U1700" t="s">
        <v>18394</v>
      </c>
      <c r="V1700" t="s">
        <v>4025</v>
      </c>
    </row>
    <row r="1701" spans="1:22" ht="15" x14ac:dyDescent="0.35">
      <c r="A1701" s="5" t="s">
        <v>3940</v>
      </c>
      <c r="B1701" s="344" t="s">
        <v>1632</v>
      </c>
      <c r="C1701" s="5" t="s">
        <v>3941</v>
      </c>
      <c r="D1701" s="5" t="s">
        <v>805</v>
      </c>
      <c r="E1701" s="5" t="s">
        <v>6</v>
      </c>
      <c r="F1701" s="5" t="s">
        <v>218</v>
      </c>
      <c r="G1701" s="5" t="s">
        <v>16</v>
      </c>
      <c r="H1701" s="5" t="s">
        <v>6</v>
      </c>
      <c r="I1701" s="360" t="s">
        <v>8124</v>
      </c>
      <c r="K1701" s="5" t="s">
        <v>219</v>
      </c>
      <c r="L1701" s="5" t="s">
        <v>676</v>
      </c>
      <c r="M1701" s="5" t="s">
        <v>676</v>
      </c>
      <c r="N1701" s="5" t="s">
        <v>11622</v>
      </c>
      <c r="O1701" s="5" t="s">
        <v>15255</v>
      </c>
      <c r="P1701" s="5" t="s">
        <v>11916</v>
      </c>
      <c r="Q1701" s="5">
        <v>26798175</v>
      </c>
      <c r="S1701" t="s">
        <v>42</v>
      </c>
      <c r="T1701" t="s">
        <v>1684</v>
      </c>
      <c r="U1701" t="s">
        <v>18395</v>
      </c>
      <c r="V1701" t="s">
        <v>3941</v>
      </c>
    </row>
    <row r="1702" spans="1:22" ht="15" x14ac:dyDescent="0.35">
      <c r="A1702" s="5" t="s">
        <v>10498</v>
      </c>
      <c r="B1702" s="344" t="s">
        <v>10499</v>
      </c>
      <c r="C1702" s="5" t="s">
        <v>10500</v>
      </c>
      <c r="D1702" s="5" t="s">
        <v>805</v>
      </c>
      <c r="E1702" s="5" t="s">
        <v>9</v>
      </c>
      <c r="F1702" s="5" t="s">
        <v>218</v>
      </c>
      <c r="G1702" s="5" t="s">
        <v>6</v>
      </c>
      <c r="H1702" s="5" t="s">
        <v>6</v>
      </c>
      <c r="I1702" s="360" t="s">
        <v>8073</v>
      </c>
      <c r="K1702" s="5" t="s">
        <v>219</v>
      </c>
      <c r="L1702" s="5" t="s">
        <v>805</v>
      </c>
      <c r="M1702" s="5" t="s">
        <v>805</v>
      </c>
      <c r="N1702" s="5" t="s">
        <v>12257</v>
      </c>
      <c r="O1702" s="5" t="s">
        <v>15255</v>
      </c>
      <c r="P1702" s="5" t="s">
        <v>14861</v>
      </c>
      <c r="Q1702" s="5">
        <v>26652614</v>
      </c>
      <c r="S1702" t="s">
        <v>42</v>
      </c>
      <c r="T1702" t="s">
        <v>8562</v>
      </c>
      <c r="U1702" t="s">
        <v>18396</v>
      </c>
      <c r="V1702" t="s">
        <v>10500</v>
      </c>
    </row>
    <row r="1703" spans="1:22" ht="15" x14ac:dyDescent="0.35">
      <c r="A1703" s="5" t="s">
        <v>7623</v>
      </c>
      <c r="B1703" s="344" t="s">
        <v>7624</v>
      </c>
      <c r="C1703" s="5" t="s">
        <v>7625</v>
      </c>
      <c r="D1703" s="5" t="s">
        <v>805</v>
      </c>
      <c r="E1703" s="5" t="s">
        <v>8</v>
      </c>
      <c r="F1703" s="5" t="s">
        <v>218</v>
      </c>
      <c r="G1703" s="5" t="s">
        <v>9</v>
      </c>
      <c r="H1703" s="5" t="s">
        <v>6</v>
      </c>
      <c r="I1703" s="360" t="s">
        <v>8094</v>
      </c>
      <c r="K1703" s="5" t="s">
        <v>219</v>
      </c>
      <c r="L1703" s="5" t="s">
        <v>14458</v>
      </c>
      <c r="M1703" s="5" t="s">
        <v>14458</v>
      </c>
      <c r="N1703" s="5" t="s">
        <v>7625</v>
      </c>
      <c r="O1703" s="5" t="s">
        <v>15255</v>
      </c>
      <c r="P1703" s="5" t="s">
        <v>13121</v>
      </c>
      <c r="Q1703" s="5">
        <v>26711197</v>
      </c>
      <c r="R1703" s="5">
        <v>26711140</v>
      </c>
      <c r="S1703" t="s">
        <v>42</v>
      </c>
      <c r="T1703" t="s">
        <v>7626</v>
      </c>
      <c r="U1703" t="s">
        <v>18397</v>
      </c>
      <c r="V1703" t="s">
        <v>7625</v>
      </c>
    </row>
    <row r="1704" spans="1:22" ht="15" x14ac:dyDescent="0.35">
      <c r="A1704" s="5" t="s">
        <v>4038</v>
      </c>
      <c r="B1704" s="344" t="s">
        <v>1678</v>
      </c>
      <c r="C1704" s="5" t="s">
        <v>14459</v>
      </c>
      <c r="D1704" s="5" t="s">
        <v>805</v>
      </c>
      <c r="E1704" s="5" t="s">
        <v>8</v>
      </c>
      <c r="F1704" s="5" t="s">
        <v>218</v>
      </c>
      <c r="G1704" s="5" t="s">
        <v>9</v>
      </c>
      <c r="H1704" s="5" t="s">
        <v>7</v>
      </c>
      <c r="I1704" s="360" t="s">
        <v>8095</v>
      </c>
      <c r="K1704" s="5" t="s">
        <v>219</v>
      </c>
      <c r="L1704" s="5" t="s">
        <v>14458</v>
      </c>
      <c r="M1704" s="5" t="s">
        <v>11624</v>
      </c>
      <c r="N1704" s="5" t="s">
        <v>11624</v>
      </c>
      <c r="O1704" s="5" t="s">
        <v>15255</v>
      </c>
      <c r="P1704" s="5" t="s">
        <v>15582</v>
      </c>
      <c r="Q1704" s="5">
        <v>26730119</v>
      </c>
      <c r="S1704" t="s">
        <v>42</v>
      </c>
      <c r="T1704" t="s">
        <v>6856</v>
      </c>
      <c r="U1704" t="s">
        <v>18398</v>
      </c>
      <c r="V1704" t="s">
        <v>14459</v>
      </c>
    </row>
    <row r="1705" spans="1:22" ht="15" x14ac:dyDescent="0.35">
      <c r="A1705" s="5" t="s">
        <v>3935</v>
      </c>
      <c r="B1705" s="344" t="s">
        <v>3936</v>
      </c>
      <c r="C1705" s="5" t="s">
        <v>1960</v>
      </c>
      <c r="D1705" s="5" t="s">
        <v>805</v>
      </c>
      <c r="E1705" s="5" t="s">
        <v>6</v>
      </c>
      <c r="F1705" s="5" t="s">
        <v>218</v>
      </c>
      <c r="G1705" s="5" t="s">
        <v>16</v>
      </c>
      <c r="H1705" s="5" t="s">
        <v>8</v>
      </c>
      <c r="I1705" s="360" t="s">
        <v>8126</v>
      </c>
      <c r="K1705" s="5" t="s">
        <v>219</v>
      </c>
      <c r="L1705" s="5" t="s">
        <v>676</v>
      </c>
      <c r="M1705" s="5" t="s">
        <v>12183</v>
      </c>
      <c r="N1705" s="5" t="s">
        <v>1960</v>
      </c>
      <c r="O1705" s="5" t="s">
        <v>15255</v>
      </c>
      <c r="P1705" s="5" t="s">
        <v>7622</v>
      </c>
      <c r="Q1705" s="5">
        <v>26797733</v>
      </c>
      <c r="S1705" t="s">
        <v>42</v>
      </c>
      <c r="T1705" t="s">
        <v>7098</v>
      </c>
      <c r="U1705" t="s">
        <v>18399</v>
      </c>
      <c r="V1705" t="s">
        <v>1960</v>
      </c>
    </row>
    <row r="1706" spans="1:22" ht="15" x14ac:dyDescent="0.35">
      <c r="A1706" s="5" t="s">
        <v>3939</v>
      </c>
      <c r="B1706" s="344" t="s">
        <v>6427</v>
      </c>
      <c r="C1706" s="5" t="s">
        <v>1803</v>
      </c>
      <c r="D1706" s="5" t="s">
        <v>805</v>
      </c>
      <c r="E1706" s="5" t="s">
        <v>10</v>
      </c>
      <c r="F1706" s="5" t="s">
        <v>218</v>
      </c>
      <c r="G1706" s="5" t="s">
        <v>16</v>
      </c>
      <c r="H1706" s="5" t="s">
        <v>7</v>
      </c>
      <c r="I1706" s="360" t="s">
        <v>8125</v>
      </c>
      <c r="K1706" s="5" t="s">
        <v>219</v>
      </c>
      <c r="L1706" s="5" t="s">
        <v>676</v>
      </c>
      <c r="M1706" s="5" t="s">
        <v>1442</v>
      </c>
      <c r="N1706" s="5" t="s">
        <v>1803</v>
      </c>
      <c r="O1706" s="5" t="s">
        <v>15255</v>
      </c>
      <c r="P1706" s="5" t="s">
        <v>13742</v>
      </c>
      <c r="Q1706" s="5">
        <v>44108042</v>
      </c>
      <c r="R1706" s="5">
        <v>26777025</v>
      </c>
      <c r="S1706" t="s">
        <v>42</v>
      </c>
      <c r="T1706" t="s">
        <v>3938</v>
      </c>
      <c r="U1706" t="s">
        <v>18400</v>
      </c>
      <c r="V1706" t="s">
        <v>1803</v>
      </c>
    </row>
    <row r="1707" spans="1:22" ht="15" x14ac:dyDescent="0.35">
      <c r="A1707" s="5" t="s">
        <v>4006</v>
      </c>
      <c r="B1707" s="344" t="s">
        <v>1658</v>
      </c>
      <c r="C1707" s="5" t="s">
        <v>8236</v>
      </c>
      <c r="D1707" s="5" t="s">
        <v>805</v>
      </c>
      <c r="E1707" s="5" t="s">
        <v>7</v>
      </c>
      <c r="F1707" s="5" t="s">
        <v>218</v>
      </c>
      <c r="G1707" s="5" t="s">
        <v>6</v>
      </c>
      <c r="H1707" s="5" t="s">
        <v>6</v>
      </c>
      <c r="I1707" s="360" t="s">
        <v>8073</v>
      </c>
      <c r="K1707" s="5" t="s">
        <v>219</v>
      </c>
      <c r="L1707" s="5" t="s">
        <v>805</v>
      </c>
      <c r="M1707" s="5" t="s">
        <v>805</v>
      </c>
      <c r="N1707" s="5" t="s">
        <v>6511</v>
      </c>
      <c r="O1707" s="5" t="s">
        <v>15255</v>
      </c>
      <c r="P1707" s="5" t="s">
        <v>7627</v>
      </c>
      <c r="Q1707" s="5">
        <v>26660554</v>
      </c>
      <c r="S1707" t="s">
        <v>42</v>
      </c>
      <c r="T1707" t="s">
        <v>498</v>
      </c>
      <c r="U1707" t="s">
        <v>18401</v>
      </c>
      <c r="V1707" t="s">
        <v>8236</v>
      </c>
    </row>
    <row r="1708" spans="1:22" ht="15" x14ac:dyDescent="0.35">
      <c r="A1708" s="5" t="s">
        <v>3965</v>
      </c>
      <c r="B1708" s="344" t="s">
        <v>3966</v>
      </c>
      <c r="C1708" s="5" t="s">
        <v>1445</v>
      </c>
      <c r="D1708" s="5" t="s">
        <v>805</v>
      </c>
      <c r="E1708" s="5" t="s">
        <v>6</v>
      </c>
      <c r="F1708" s="5" t="s">
        <v>218</v>
      </c>
      <c r="G1708" s="5" t="s">
        <v>16</v>
      </c>
      <c r="H1708" s="5" t="s">
        <v>8</v>
      </c>
      <c r="I1708" s="360" t="s">
        <v>8126</v>
      </c>
      <c r="K1708" s="5" t="s">
        <v>219</v>
      </c>
      <c r="L1708" s="5" t="s">
        <v>676</v>
      </c>
      <c r="M1708" s="5" t="s">
        <v>12183</v>
      </c>
      <c r="N1708" s="5" t="s">
        <v>1445</v>
      </c>
      <c r="O1708" s="5" t="s">
        <v>15255</v>
      </c>
      <c r="P1708" s="5" t="s">
        <v>8404</v>
      </c>
      <c r="Q1708" s="5">
        <v>88272870</v>
      </c>
      <c r="R1708" s="5">
        <v>26799174</v>
      </c>
      <c r="S1708" t="s">
        <v>42</v>
      </c>
      <c r="T1708" t="s">
        <v>3964</v>
      </c>
      <c r="U1708" t="s">
        <v>18402</v>
      </c>
      <c r="V1708" t="s">
        <v>1445</v>
      </c>
    </row>
    <row r="1709" spans="1:22" ht="15" x14ac:dyDescent="0.35">
      <c r="A1709" s="5" t="s">
        <v>4013</v>
      </c>
      <c r="B1709" s="344" t="s">
        <v>4017</v>
      </c>
      <c r="C1709" s="5" t="s">
        <v>4014</v>
      </c>
      <c r="D1709" s="5" t="s">
        <v>805</v>
      </c>
      <c r="E1709" s="5" t="s">
        <v>9</v>
      </c>
      <c r="F1709" s="5" t="s">
        <v>218</v>
      </c>
      <c r="G1709" s="5" t="s">
        <v>6</v>
      </c>
      <c r="H1709" s="5" t="s">
        <v>7</v>
      </c>
      <c r="I1709" s="360" t="s">
        <v>8074</v>
      </c>
      <c r="K1709" s="5" t="s">
        <v>219</v>
      </c>
      <c r="L1709" s="5" t="s">
        <v>805</v>
      </c>
      <c r="M1709" s="5" t="s">
        <v>4015</v>
      </c>
      <c r="N1709" s="5" t="s">
        <v>4014</v>
      </c>
      <c r="O1709" s="5" t="s">
        <v>15255</v>
      </c>
      <c r="P1709" s="5" t="s">
        <v>15926</v>
      </c>
      <c r="Q1709" s="5">
        <v>64147575</v>
      </c>
      <c r="S1709" t="s">
        <v>42</v>
      </c>
      <c r="T1709" t="s">
        <v>4012</v>
      </c>
      <c r="U1709" t="s">
        <v>18403</v>
      </c>
      <c r="V1709" t="s">
        <v>4014</v>
      </c>
    </row>
    <row r="1710" spans="1:22" ht="15" x14ac:dyDescent="0.35">
      <c r="A1710" s="5" t="s">
        <v>9308</v>
      </c>
      <c r="B1710" s="344" t="s">
        <v>6949</v>
      </c>
      <c r="C1710" s="5" t="s">
        <v>494</v>
      </c>
      <c r="D1710" s="5" t="s">
        <v>805</v>
      </c>
      <c r="E1710" s="5" t="s">
        <v>8</v>
      </c>
      <c r="F1710" s="5" t="s">
        <v>218</v>
      </c>
      <c r="G1710" s="5" t="s">
        <v>9</v>
      </c>
      <c r="H1710" s="5" t="s">
        <v>8</v>
      </c>
      <c r="I1710" s="360" t="s">
        <v>8096</v>
      </c>
      <c r="K1710" s="5" t="s">
        <v>219</v>
      </c>
      <c r="L1710" s="5" t="s">
        <v>14458</v>
      </c>
      <c r="M1710" s="5" t="s">
        <v>14529</v>
      </c>
      <c r="N1710" s="5" t="s">
        <v>494</v>
      </c>
      <c r="O1710" s="5" t="s">
        <v>15255</v>
      </c>
      <c r="P1710" s="5" t="s">
        <v>13744</v>
      </c>
      <c r="Q1710" s="5">
        <v>26711140</v>
      </c>
      <c r="S1710" t="s">
        <v>42</v>
      </c>
      <c r="T1710" t="s">
        <v>8710</v>
      </c>
      <c r="U1710" t="s">
        <v>18404</v>
      </c>
      <c r="V1710" t="s">
        <v>494</v>
      </c>
    </row>
    <row r="1711" spans="1:22" ht="15" x14ac:dyDescent="0.35">
      <c r="A1711" s="5" t="s">
        <v>9309</v>
      </c>
      <c r="B1711" s="344" t="s">
        <v>7217</v>
      </c>
      <c r="C1711" s="5" t="s">
        <v>9310</v>
      </c>
      <c r="D1711" s="5" t="s">
        <v>805</v>
      </c>
      <c r="E1711" s="5" t="s">
        <v>6</v>
      </c>
      <c r="F1711" s="5" t="s">
        <v>218</v>
      </c>
      <c r="G1711" s="5" t="s">
        <v>16</v>
      </c>
      <c r="H1711" s="5" t="s">
        <v>8</v>
      </c>
      <c r="I1711" s="360" t="s">
        <v>8126</v>
      </c>
      <c r="K1711" s="5" t="s">
        <v>219</v>
      </c>
      <c r="L1711" s="5" t="s">
        <v>676</v>
      </c>
      <c r="M1711" s="5" t="s">
        <v>12183</v>
      </c>
      <c r="N1711" s="5" t="s">
        <v>9310</v>
      </c>
      <c r="O1711" s="5" t="s">
        <v>15255</v>
      </c>
      <c r="P1711" s="5" t="s">
        <v>15853</v>
      </c>
      <c r="Q1711" s="5">
        <v>26799114</v>
      </c>
      <c r="R1711" s="5">
        <v>86169428</v>
      </c>
      <c r="S1711" t="s">
        <v>42</v>
      </c>
      <c r="T1711" t="s">
        <v>1750</v>
      </c>
      <c r="U1711" t="s">
        <v>18405</v>
      </c>
      <c r="V1711" t="s">
        <v>9310</v>
      </c>
    </row>
    <row r="1712" spans="1:22" ht="15" x14ac:dyDescent="0.35">
      <c r="A1712" s="5" t="s">
        <v>6680</v>
      </c>
      <c r="B1712" s="344" t="s">
        <v>6681</v>
      </c>
      <c r="C1712" s="5" t="s">
        <v>14635</v>
      </c>
      <c r="D1712" s="5" t="s">
        <v>805</v>
      </c>
      <c r="E1712" s="5" t="s">
        <v>8</v>
      </c>
      <c r="F1712" s="5" t="s">
        <v>218</v>
      </c>
      <c r="G1712" s="5" t="s">
        <v>9</v>
      </c>
      <c r="H1712" s="5" t="s">
        <v>6</v>
      </c>
      <c r="I1712" s="360" t="s">
        <v>8094</v>
      </c>
      <c r="K1712" s="5" t="s">
        <v>219</v>
      </c>
      <c r="L1712" s="5" t="s">
        <v>14458</v>
      </c>
      <c r="M1712" s="5" t="s">
        <v>14458</v>
      </c>
      <c r="N1712" s="5" t="s">
        <v>11926</v>
      </c>
      <c r="O1712" s="5" t="s">
        <v>15255</v>
      </c>
      <c r="P1712" s="5" t="s">
        <v>13125</v>
      </c>
      <c r="Q1712" s="5">
        <v>26711187</v>
      </c>
      <c r="S1712" t="s">
        <v>42</v>
      </c>
      <c r="T1712" t="s">
        <v>4063</v>
      </c>
      <c r="U1712" t="s">
        <v>18406</v>
      </c>
      <c r="V1712" t="s">
        <v>14635</v>
      </c>
    </row>
    <row r="1713" spans="1:22" ht="15" x14ac:dyDescent="0.35">
      <c r="A1713" s="5" t="s">
        <v>4043</v>
      </c>
      <c r="B1713" s="344" t="s">
        <v>1995</v>
      </c>
      <c r="C1713" s="5" t="s">
        <v>4044</v>
      </c>
      <c r="D1713" s="5" t="s">
        <v>805</v>
      </c>
      <c r="E1713" s="5" t="s">
        <v>8</v>
      </c>
      <c r="F1713" s="5" t="s">
        <v>218</v>
      </c>
      <c r="G1713" s="5" t="s">
        <v>9</v>
      </c>
      <c r="H1713" s="5" t="s">
        <v>6</v>
      </c>
      <c r="I1713" s="360" t="s">
        <v>8094</v>
      </c>
      <c r="K1713" s="5" t="s">
        <v>219</v>
      </c>
      <c r="L1713" s="5" t="s">
        <v>14458</v>
      </c>
      <c r="M1713" s="5" t="s">
        <v>14458</v>
      </c>
      <c r="N1713" s="5" t="s">
        <v>4044</v>
      </c>
      <c r="O1713" s="5" t="s">
        <v>15255</v>
      </c>
      <c r="P1713" s="5" t="s">
        <v>13745</v>
      </c>
      <c r="Q1713" s="5">
        <v>26718110</v>
      </c>
      <c r="R1713" s="5">
        <v>83829782</v>
      </c>
      <c r="S1713" t="s">
        <v>42</v>
      </c>
      <c r="T1713" t="s">
        <v>4042</v>
      </c>
      <c r="U1713" t="s">
        <v>18407</v>
      </c>
      <c r="V1713" t="s">
        <v>4044</v>
      </c>
    </row>
    <row r="1714" spans="1:22" ht="15" x14ac:dyDescent="0.35">
      <c r="A1714" s="5" t="s">
        <v>4058</v>
      </c>
      <c r="B1714" s="344" t="s">
        <v>4059</v>
      </c>
      <c r="C1714" s="5" t="s">
        <v>14699</v>
      </c>
      <c r="D1714" s="5" t="s">
        <v>805</v>
      </c>
      <c r="E1714" s="5" t="s">
        <v>8</v>
      </c>
      <c r="F1714" s="5" t="s">
        <v>218</v>
      </c>
      <c r="G1714" s="5" t="s">
        <v>9</v>
      </c>
      <c r="H1714" s="5" t="s">
        <v>6</v>
      </c>
      <c r="I1714" s="360" t="s">
        <v>8094</v>
      </c>
      <c r="K1714" s="5" t="s">
        <v>219</v>
      </c>
      <c r="L1714" s="5" t="s">
        <v>14458</v>
      </c>
      <c r="M1714" s="5" t="s">
        <v>14458</v>
      </c>
      <c r="N1714" s="5" t="s">
        <v>14699</v>
      </c>
      <c r="O1714" s="5" t="s">
        <v>15255</v>
      </c>
      <c r="P1714" s="5" t="s">
        <v>8437</v>
      </c>
      <c r="Q1714" s="5">
        <v>85018001</v>
      </c>
      <c r="S1714" t="s">
        <v>42</v>
      </c>
      <c r="T1714" t="s">
        <v>3946</v>
      </c>
      <c r="U1714" t="s">
        <v>18408</v>
      </c>
      <c r="V1714" t="s">
        <v>14699</v>
      </c>
    </row>
    <row r="1715" spans="1:22" ht="15" x14ac:dyDescent="0.35">
      <c r="A1715" s="5" t="s">
        <v>3995</v>
      </c>
      <c r="B1715" s="344" t="s">
        <v>1661</v>
      </c>
      <c r="C1715" s="5" t="s">
        <v>3996</v>
      </c>
      <c r="D1715" s="5" t="s">
        <v>805</v>
      </c>
      <c r="E1715" s="5" t="s">
        <v>9</v>
      </c>
      <c r="F1715" s="5" t="s">
        <v>218</v>
      </c>
      <c r="G1715" s="5" t="s">
        <v>6</v>
      </c>
      <c r="H1715" s="5" t="s">
        <v>6</v>
      </c>
      <c r="I1715" s="360" t="s">
        <v>8073</v>
      </c>
      <c r="K1715" s="5" t="s">
        <v>219</v>
      </c>
      <c r="L1715" s="5" t="s">
        <v>805</v>
      </c>
      <c r="M1715" s="5" t="s">
        <v>805</v>
      </c>
      <c r="N1715" s="5" t="s">
        <v>3996</v>
      </c>
      <c r="O1715" s="5" t="s">
        <v>15255</v>
      </c>
      <c r="P1715" s="5" t="s">
        <v>3997</v>
      </c>
      <c r="Q1715" s="5">
        <v>26660257</v>
      </c>
      <c r="R1715" s="5">
        <v>87307858</v>
      </c>
      <c r="S1715" t="s">
        <v>42</v>
      </c>
      <c r="T1715" t="s">
        <v>3994</v>
      </c>
      <c r="U1715" t="s">
        <v>18409</v>
      </c>
      <c r="V1715" t="s">
        <v>3996</v>
      </c>
    </row>
    <row r="1716" spans="1:22" ht="15" x14ac:dyDescent="0.35">
      <c r="A1716" s="5" t="s">
        <v>10501</v>
      </c>
      <c r="B1716" s="344" t="s">
        <v>6914</v>
      </c>
      <c r="C1716" s="5" t="s">
        <v>196</v>
      </c>
      <c r="D1716" s="5" t="s">
        <v>805</v>
      </c>
      <c r="E1716" s="5" t="s">
        <v>8</v>
      </c>
      <c r="F1716" s="5" t="s">
        <v>218</v>
      </c>
      <c r="G1716" s="5" t="s">
        <v>9</v>
      </c>
      <c r="H1716" s="5" t="s">
        <v>8</v>
      </c>
      <c r="I1716" s="360" t="s">
        <v>8096</v>
      </c>
      <c r="K1716" s="5" t="s">
        <v>219</v>
      </c>
      <c r="L1716" s="5" t="s">
        <v>14458</v>
      </c>
      <c r="M1716" s="5" t="s">
        <v>14529</v>
      </c>
      <c r="N1716" s="5" t="s">
        <v>196</v>
      </c>
      <c r="O1716" s="5" t="s">
        <v>15255</v>
      </c>
      <c r="P1716" s="5" t="s">
        <v>10898</v>
      </c>
      <c r="Q1716" s="5">
        <v>26731356</v>
      </c>
      <c r="S1716" t="s">
        <v>42</v>
      </c>
      <c r="T1716" t="s">
        <v>4022</v>
      </c>
      <c r="U1716" t="s">
        <v>18410</v>
      </c>
      <c r="V1716" t="s">
        <v>196</v>
      </c>
    </row>
    <row r="1717" spans="1:22" ht="15" x14ac:dyDescent="0.35">
      <c r="A1717" s="5" t="s">
        <v>13523</v>
      </c>
      <c r="B1717" s="344" t="s">
        <v>7280</v>
      </c>
      <c r="C1717" s="5" t="s">
        <v>13524</v>
      </c>
      <c r="D1717" s="5" t="s">
        <v>805</v>
      </c>
      <c r="E1717" s="5" t="s">
        <v>8</v>
      </c>
      <c r="F1717" s="5" t="s">
        <v>218</v>
      </c>
      <c r="G1717" s="5" t="s">
        <v>9</v>
      </c>
      <c r="H1717" s="5" t="s">
        <v>8</v>
      </c>
      <c r="I1717" s="360" t="s">
        <v>8096</v>
      </c>
      <c r="K1717" s="5" t="s">
        <v>219</v>
      </c>
      <c r="L1717" s="5" t="s">
        <v>14458</v>
      </c>
      <c r="M1717" s="5" t="s">
        <v>14529</v>
      </c>
      <c r="N1717" s="5" t="s">
        <v>13524</v>
      </c>
      <c r="O1717" s="5" t="s">
        <v>15255</v>
      </c>
      <c r="P1717" s="5" t="s">
        <v>13746</v>
      </c>
      <c r="Q1717" s="5">
        <v>22006600</v>
      </c>
      <c r="R1717" s="5">
        <v>86795818</v>
      </c>
      <c r="S1717" t="s">
        <v>42</v>
      </c>
      <c r="T1717" t="s">
        <v>3987</v>
      </c>
      <c r="U1717" t="s">
        <v>18411</v>
      </c>
      <c r="V1717" t="s">
        <v>13524</v>
      </c>
    </row>
    <row r="1718" spans="1:22" ht="15" x14ac:dyDescent="0.35">
      <c r="A1718" s="5" t="s">
        <v>10502</v>
      </c>
      <c r="B1718" s="344" t="s">
        <v>10503</v>
      </c>
      <c r="C1718" s="5" t="s">
        <v>2836</v>
      </c>
      <c r="D1718" s="5" t="s">
        <v>805</v>
      </c>
      <c r="E1718" s="5" t="s">
        <v>6</v>
      </c>
      <c r="F1718" s="5" t="s">
        <v>218</v>
      </c>
      <c r="G1718" s="5" t="s">
        <v>16</v>
      </c>
      <c r="H1718" s="5" t="s">
        <v>8</v>
      </c>
      <c r="I1718" s="360" t="s">
        <v>8126</v>
      </c>
      <c r="K1718" s="5" t="s">
        <v>219</v>
      </c>
      <c r="L1718" s="5" t="s">
        <v>676</v>
      </c>
      <c r="M1718" s="5" t="s">
        <v>12183</v>
      </c>
      <c r="N1718" s="5" t="s">
        <v>2836</v>
      </c>
      <c r="O1718" s="5" t="s">
        <v>15255</v>
      </c>
      <c r="P1718" s="5" t="s">
        <v>16093</v>
      </c>
      <c r="Q1718" s="5">
        <v>26799174</v>
      </c>
      <c r="R1718" s="5">
        <v>60853765</v>
      </c>
      <c r="S1718" t="s">
        <v>42</v>
      </c>
      <c r="T1718" t="s">
        <v>4343</v>
      </c>
      <c r="U1718" t="s">
        <v>18412</v>
      </c>
      <c r="V1718" t="s">
        <v>2836</v>
      </c>
    </row>
    <row r="1719" spans="1:22" ht="15" x14ac:dyDescent="0.35">
      <c r="A1719" s="5" t="s">
        <v>10504</v>
      </c>
      <c r="B1719" s="344" t="s">
        <v>6851</v>
      </c>
      <c r="C1719" s="5" t="s">
        <v>334</v>
      </c>
      <c r="D1719" s="5" t="s">
        <v>805</v>
      </c>
      <c r="E1719" s="5" t="s">
        <v>8</v>
      </c>
      <c r="F1719" s="5" t="s">
        <v>218</v>
      </c>
      <c r="G1719" s="5" t="s">
        <v>9</v>
      </c>
      <c r="H1719" s="5" t="s">
        <v>6</v>
      </c>
      <c r="I1719" s="360" t="s">
        <v>8094</v>
      </c>
      <c r="K1719" s="5" t="s">
        <v>219</v>
      </c>
      <c r="L1719" s="5" t="s">
        <v>14458</v>
      </c>
      <c r="M1719" s="5" t="s">
        <v>14458</v>
      </c>
      <c r="N1719" s="5" t="s">
        <v>334</v>
      </c>
      <c r="O1719" s="5" t="s">
        <v>15255</v>
      </c>
      <c r="P1719" s="5" t="s">
        <v>15776</v>
      </c>
      <c r="Q1719" s="5">
        <v>61856948</v>
      </c>
      <c r="R1719" s="5">
        <v>89965487</v>
      </c>
      <c r="S1719" t="s">
        <v>42</v>
      </c>
      <c r="T1719" t="s">
        <v>4045</v>
      </c>
      <c r="U1719" t="s">
        <v>18413</v>
      </c>
      <c r="V1719" t="s">
        <v>334</v>
      </c>
    </row>
    <row r="1720" spans="1:22" ht="15" x14ac:dyDescent="0.35">
      <c r="A1720" s="5" t="s">
        <v>4060</v>
      </c>
      <c r="B1720" s="344" t="s">
        <v>4062</v>
      </c>
      <c r="C1720" s="5" t="s">
        <v>4061</v>
      </c>
      <c r="D1720" s="5" t="s">
        <v>805</v>
      </c>
      <c r="E1720" s="5" t="s">
        <v>8</v>
      </c>
      <c r="F1720" s="5" t="s">
        <v>218</v>
      </c>
      <c r="G1720" s="5" t="s">
        <v>9</v>
      </c>
      <c r="H1720" s="5" t="s">
        <v>7</v>
      </c>
      <c r="I1720" s="360" t="s">
        <v>8095</v>
      </c>
      <c r="K1720" s="5" t="s">
        <v>219</v>
      </c>
      <c r="L1720" s="5" t="s">
        <v>14458</v>
      </c>
      <c r="M1720" s="5" t="s">
        <v>11624</v>
      </c>
      <c r="N1720" s="5" t="s">
        <v>4061</v>
      </c>
      <c r="O1720" s="5" t="s">
        <v>15255</v>
      </c>
      <c r="P1720" s="5" t="s">
        <v>10900</v>
      </c>
      <c r="Q1720" s="5">
        <v>26731246</v>
      </c>
      <c r="R1720" s="5">
        <v>62965923</v>
      </c>
      <c r="S1720" t="s">
        <v>42</v>
      </c>
      <c r="T1720" t="s">
        <v>3977</v>
      </c>
      <c r="U1720" t="s">
        <v>18414</v>
      </c>
      <c r="V1720" t="s">
        <v>4061</v>
      </c>
    </row>
    <row r="1721" spans="1:22" ht="15" x14ac:dyDescent="0.35">
      <c r="A1721" s="5" t="s">
        <v>3952</v>
      </c>
      <c r="B1721" s="344" t="s">
        <v>3215</v>
      </c>
      <c r="C1721" s="5" t="s">
        <v>3953</v>
      </c>
      <c r="D1721" s="5" t="s">
        <v>805</v>
      </c>
      <c r="E1721" s="5" t="s">
        <v>6</v>
      </c>
      <c r="F1721" s="5" t="s">
        <v>218</v>
      </c>
      <c r="G1721" s="5" t="s">
        <v>16</v>
      </c>
      <c r="H1721" s="5" t="s">
        <v>6</v>
      </c>
      <c r="I1721" s="360" t="s">
        <v>8124</v>
      </c>
      <c r="K1721" s="5" t="s">
        <v>219</v>
      </c>
      <c r="L1721" s="5" t="s">
        <v>676</v>
      </c>
      <c r="M1721" s="5" t="s">
        <v>676</v>
      </c>
      <c r="N1721" s="5" t="s">
        <v>3953</v>
      </c>
      <c r="O1721" s="5" t="s">
        <v>15255</v>
      </c>
      <c r="P1721" s="5" t="s">
        <v>8739</v>
      </c>
      <c r="Q1721" s="5">
        <v>26771079</v>
      </c>
      <c r="R1721" s="5">
        <v>26799174</v>
      </c>
      <c r="S1721" t="s">
        <v>42</v>
      </c>
      <c r="T1721" t="s">
        <v>3951</v>
      </c>
      <c r="U1721" t="s">
        <v>18415</v>
      </c>
      <c r="V1721" t="s">
        <v>3953</v>
      </c>
    </row>
    <row r="1722" spans="1:22" ht="15" x14ac:dyDescent="0.35">
      <c r="A1722" s="5" t="s">
        <v>10505</v>
      </c>
      <c r="B1722" s="344" t="s">
        <v>10506</v>
      </c>
      <c r="C1722" s="5" t="s">
        <v>249</v>
      </c>
      <c r="D1722" s="5" t="s">
        <v>805</v>
      </c>
      <c r="E1722" s="5" t="s">
        <v>8</v>
      </c>
      <c r="F1722" s="5" t="s">
        <v>218</v>
      </c>
      <c r="G1722" s="5" t="s">
        <v>9</v>
      </c>
      <c r="H1722" s="5" t="s">
        <v>8</v>
      </c>
      <c r="I1722" s="360" t="s">
        <v>8096</v>
      </c>
      <c r="K1722" s="5" t="s">
        <v>219</v>
      </c>
      <c r="L1722" s="5" t="s">
        <v>14458</v>
      </c>
      <c r="M1722" s="5" t="s">
        <v>14529</v>
      </c>
      <c r="N1722" s="5" t="s">
        <v>249</v>
      </c>
      <c r="O1722" s="5" t="s">
        <v>15255</v>
      </c>
      <c r="P1722" s="5" t="s">
        <v>10901</v>
      </c>
      <c r="Q1722" s="5">
        <v>84372137</v>
      </c>
      <c r="S1722" t="s">
        <v>42</v>
      </c>
      <c r="T1722" t="s">
        <v>4047</v>
      </c>
      <c r="U1722" t="s">
        <v>18416</v>
      </c>
      <c r="V1722" t="s">
        <v>249</v>
      </c>
    </row>
    <row r="1723" spans="1:22" ht="15" x14ac:dyDescent="0.35">
      <c r="A1723" s="5" t="s">
        <v>11343</v>
      </c>
      <c r="B1723" s="344" t="s">
        <v>7135</v>
      </c>
      <c r="C1723" s="5" t="s">
        <v>11344</v>
      </c>
      <c r="D1723" s="5" t="s">
        <v>805</v>
      </c>
      <c r="E1723" s="5" t="s">
        <v>8</v>
      </c>
      <c r="F1723" s="5" t="s">
        <v>218</v>
      </c>
      <c r="G1723" s="5" t="s">
        <v>9</v>
      </c>
      <c r="H1723" s="5" t="s">
        <v>8</v>
      </c>
      <c r="I1723" s="360" t="s">
        <v>8096</v>
      </c>
      <c r="K1723" s="5" t="s">
        <v>219</v>
      </c>
      <c r="L1723" s="5" t="s">
        <v>14458</v>
      </c>
      <c r="M1723" s="5" t="s">
        <v>14529</v>
      </c>
      <c r="N1723" s="5" t="s">
        <v>603</v>
      </c>
      <c r="O1723" s="5" t="s">
        <v>15255</v>
      </c>
      <c r="P1723" s="5" t="s">
        <v>13126</v>
      </c>
      <c r="Q1723" s="5">
        <v>88148051</v>
      </c>
      <c r="R1723" s="5">
        <v>22007611</v>
      </c>
      <c r="S1723" t="s">
        <v>42</v>
      </c>
      <c r="T1723" t="s">
        <v>804</v>
      </c>
      <c r="U1723" t="s">
        <v>18417</v>
      </c>
      <c r="V1723" t="s">
        <v>11344</v>
      </c>
    </row>
    <row r="1724" spans="1:22" ht="15" x14ac:dyDescent="0.35">
      <c r="A1724" s="5" t="s">
        <v>6322</v>
      </c>
      <c r="B1724" s="344" t="s">
        <v>1662</v>
      </c>
      <c r="C1724" s="5" t="s">
        <v>6512</v>
      </c>
      <c r="D1724" s="5" t="s">
        <v>805</v>
      </c>
      <c r="E1724" s="5" t="s">
        <v>7</v>
      </c>
      <c r="F1724" s="5" t="s">
        <v>218</v>
      </c>
      <c r="G1724" s="5" t="s">
        <v>6</v>
      </c>
      <c r="H1724" s="5" t="s">
        <v>6</v>
      </c>
      <c r="I1724" s="360" t="s">
        <v>8073</v>
      </c>
      <c r="K1724" s="5" t="s">
        <v>219</v>
      </c>
      <c r="L1724" s="5" t="s">
        <v>805</v>
      </c>
      <c r="M1724" s="5" t="s">
        <v>805</v>
      </c>
      <c r="N1724" s="5" t="s">
        <v>1966</v>
      </c>
      <c r="O1724" s="5" t="s">
        <v>15255</v>
      </c>
      <c r="P1724" s="5" t="s">
        <v>13127</v>
      </c>
      <c r="Q1724" s="5">
        <v>26655044</v>
      </c>
      <c r="S1724" t="s">
        <v>45</v>
      </c>
      <c r="T1724" t="s">
        <v>13574</v>
      </c>
    </row>
    <row r="1725" spans="1:22" ht="15" x14ac:dyDescent="0.35">
      <c r="A1725" s="5" t="s">
        <v>3979</v>
      </c>
      <c r="B1725" s="344" t="s">
        <v>6363</v>
      </c>
      <c r="C1725" s="5" t="s">
        <v>1442</v>
      </c>
      <c r="D1725" s="5" t="s">
        <v>805</v>
      </c>
      <c r="E1725" s="5" t="s">
        <v>10</v>
      </c>
      <c r="F1725" s="5" t="s">
        <v>218</v>
      </c>
      <c r="G1725" s="5" t="s">
        <v>16</v>
      </c>
      <c r="H1725" s="5" t="s">
        <v>7</v>
      </c>
      <c r="I1725" s="360" t="s">
        <v>8125</v>
      </c>
      <c r="K1725" s="5" t="s">
        <v>219</v>
      </c>
      <c r="L1725" s="5" t="s">
        <v>676</v>
      </c>
      <c r="M1725" s="5" t="s">
        <v>1442</v>
      </c>
      <c r="N1725" s="5" t="s">
        <v>1442</v>
      </c>
      <c r="O1725" s="5" t="s">
        <v>15255</v>
      </c>
      <c r="P1725" s="5" t="s">
        <v>14806</v>
      </c>
      <c r="Q1725" s="5">
        <v>26778085</v>
      </c>
      <c r="R1725" s="5">
        <v>84773817</v>
      </c>
      <c r="S1725" t="s">
        <v>42</v>
      </c>
      <c r="T1725" t="s">
        <v>3978</v>
      </c>
      <c r="U1725" t="s">
        <v>18418</v>
      </c>
      <c r="V1725" t="s">
        <v>1442</v>
      </c>
    </row>
    <row r="1726" spans="1:22" ht="15" x14ac:dyDescent="0.35">
      <c r="A1726" s="5" t="s">
        <v>3989</v>
      </c>
      <c r="B1726" s="344" t="s">
        <v>1666</v>
      </c>
      <c r="C1726" s="5" t="s">
        <v>14457</v>
      </c>
      <c r="D1726" s="5" t="s">
        <v>805</v>
      </c>
      <c r="E1726" s="5" t="s">
        <v>9</v>
      </c>
      <c r="F1726" s="5" t="s">
        <v>218</v>
      </c>
      <c r="G1726" s="5" t="s">
        <v>6</v>
      </c>
      <c r="H1726" s="5" t="s">
        <v>6</v>
      </c>
      <c r="I1726" s="360" t="s">
        <v>8073</v>
      </c>
      <c r="K1726" s="5" t="s">
        <v>219</v>
      </c>
      <c r="L1726" s="5" t="s">
        <v>805</v>
      </c>
      <c r="M1726" s="5" t="s">
        <v>805</v>
      </c>
      <c r="N1726" s="5" t="s">
        <v>11722</v>
      </c>
      <c r="O1726" s="5" t="s">
        <v>15255</v>
      </c>
      <c r="P1726" s="5" t="s">
        <v>13128</v>
      </c>
      <c r="Q1726" s="5">
        <v>26652471</v>
      </c>
      <c r="R1726" s="5">
        <v>26652471</v>
      </c>
      <c r="S1726" t="s">
        <v>42</v>
      </c>
      <c r="T1726" t="s">
        <v>3988</v>
      </c>
      <c r="U1726" t="s">
        <v>18419</v>
      </c>
      <c r="V1726" t="s">
        <v>14457</v>
      </c>
    </row>
    <row r="1727" spans="1:22" ht="15" x14ac:dyDescent="0.35">
      <c r="A1727" s="5" t="s">
        <v>4028</v>
      </c>
      <c r="B1727" s="344" t="s">
        <v>4030</v>
      </c>
      <c r="C1727" s="5" t="s">
        <v>4029</v>
      </c>
      <c r="D1727" s="5" t="s">
        <v>805</v>
      </c>
      <c r="E1727" s="5" t="s">
        <v>7</v>
      </c>
      <c r="F1727" s="5" t="s">
        <v>218</v>
      </c>
      <c r="G1727" s="5" t="s">
        <v>6</v>
      </c>
      <c r="H1727" s="5" t="s">
        <v>9</v>
      </c>
      <c r="I1727" s="360" t="s">
        <v>8076</v>
      </c>
      <c r="K1727" s="5" t="s">
        <v>219</v>
      </c>
      <c r="L1727" s="5" t="s">
        <v>805</v>
      </c>
      <c r="M1727" s="5" t="s">
        <v>14455</v>
      </c>
      <c r="N1727" s="5" t="s">
        <v>4029</v>
      </c>
      <c r="O1727" s="5" t="s">
        <v>15255</v>
      </c>
      <c r="P1727" s="5" t="s">
        <v>8428</v>
      </c>
      <c r="Q1727" s="5">
        <v>22006740</v>
      </c>
      <c r="S1727" t="s">
        <v>42</v>
      </c>
      <c r="T1727" t="s">
        <v>3886</v>
      </c>
      <c r="U1727" t="s">
        <v>18420</v>
      </c>
      <c r="V1727" t="s">
        <v>4029</v>
      </c>
    </row>
    <row r="1728" spans="1:22" ht="15" x14ac:dyDescent="0.35">
      <c r="A1728" s="5" t="s">
        <v>4056</v>
      </c>
      <c r="B1728" s="344" t="s">
        <v>4057</v>
      </c>
      <c r="C1728" s="5" t="s">
        <v>7315</v>
      </c>
      <c r="D1728" s="5" t="s">
        <v>805</v>
      </c>
      <c r="E1728" s="5" t="s">
        <v>8</v>
      </c>
      <c r="F1728" s="5" t="s">
        <v>218</v>
      </c>
      <c r="G1728" s="5" t="s">
        <v>9</v>
      </c>
      <c r="H1728" s="5" t="s">
        <v>8</v>
      </c>
      <c r="I1728" s="360" t="s">
        <v>8096</v>
      </c>
      <c r="K1728" s="5" t="s">
        <v>219</v>
      </c>
      <c r="L1728" s="5" t="s">
        <v>14458</v>
      </c>
      <c r="M1728" s="5" t="s">
        <v>14529</v>
      </c>
      <c r="N1728" s="5" t="s">
        <v>1442</v>
      </c>
      <c r="O1728" s="5" t="s">
        <v>15255</v>
      </c>
      <c r="P1728" s="5" t="s">
        <v>10899</v>
      </c>
      <c r="Q1728" s="5">
        <v>22006810</v>
      </c>
      <c r="S1728" t="s">
        <v>42</v>
      </c>
      <c r="T1728" t="s">
        <v>7314</v>
      </c>
      <c r="U1728" t="s">
        <v>18421</v>
      </c>
      <c r="V1728" t="s">
        <v>7315</v>
      </c>
    </row>
    <row r="1729" spans="1:22" ht="15" x14ac:dyDescent="0.35">
      <c r="A1729" s="5" t="s">
        <v>3957</v>
      </c>
      <c r="B1729" s="344" t="s">
        <v>1246</v>
      </c>
      <c r="C1729" s="5" t="s">
        <v>3958</v>
      </c>
      <c r="D1729" s="5" t="s">
        <v>805</v>
      </c>
      <c r="E1729" s="5" t="s">
        <v>6</v>
      </c>
      <c r="F1729" s="5" t="s">
        <v>218</v>
      </c>
      <c r="G1729" s="5" t="s">
        <v>16</v>
      </c>
      <c r="H1729" s="5" t="s">
        <v>6</v>
      </c>
      <c r="I1729" s="360" t="s">
        <v>8124</v>
      </c>
      <c r="K1729" s="5" t="s">
        <v>219</v>
      </c>
      <c r="L1729" s="5" t="s">
        <v>676</v>
      </c>
      <c r="M1729" s="5" t="s">
        <v>676</v>
      </c>
      <c r="N1729" s="5" t="s">
        <v>3958</v>
      </c>
      <c r="O1729" s="5" t="s">
        <v>15255</v>
      </c>
      <c r="P1729" s="5" t="s">
        <v>14586</v>
      </c>
      <c r="Q1729" s="5">
        <v>26799174</v>
      </c>
      <c r="S1729" t="s">
        <v>42</v>
      </c>
      <c r="T1729" t="s">
        <v>3134</v>
      </c>
      <c r="U1729" t="s">
        <v>18422</v>
      </c>
      <c r="V1729" t="s">
        <v>3958</v>
      </c>
    </row>
    <row r="1730" spans="1:22" ht="15" x14ac:dyDescent="0.35">
      <c r="A1730" s="5" t="s">
        <v>3990</v>
      </c>
      <c r="B1730" s="344" t="s">
        <v>1668</v>
      </c>
      <c r="C1730" s="5" t="s">
        <v>3463</v>
      </c>
      <c r="D1730" s="5" t="s">
        <v>805</v>
      </c>
      <c r="E1730" s="5" t="s">
        <v>7</v>
      </c>
      <c r="F1730" s="5" t="s">
        <v>218</v>
      </c>
      <c r="G1730" s="5" t="s">
        <v>6</v>
      </c>
      <c r="H1730" s="5" t="s">
        <v>6</v>
      </c>
      <c r="I1730" s="360" t="s">
        <v>8073</v>
      </c>
      <c r="K1730" s="5" t="s">
        <v>219</v>
      </c>
      <c r="L1730" s="5" t="s">
        <v>805</v>
      </c>
      <c r="M1730" s="5" t="s">
        <v>805</v>
      </c>
      <c r="N1730" s="5" t="s">
        <v>15581</v>
      </c>
      <c r="O1730" s="5" t="s">
        <v>15255</v>
      </c>
      <c r="P1730" s="5" t="s">
        <v>9444</v>
      </c>
      <c r="Q1730" s="5">
        <v>26660982</v>
      </c>
      <c r="S1730" t="s">
        <v>42</v>
      </c>
      <c r="T1730" t="s">
        <v>3719</v>
      </c>
      <c r="U1730" t="s">
        <v>18423</v>
      </c>
      <c r="V1730" t="s">
        <v>3463</v>
      </c>
    </row>
    <row r="1731" spans="1:22" ht="15" x14ac:dyDescent="0.35">
      <c r="A1731" s="5" t="s">
        <v>4004</v>
      </c>
      <c r="B1731" s="344" t="s">
        <v>1673</v>
      </c>
      <c r="C1731" s="5" t="s">
        <v>4005</v>
      </c>
      <c r="D1731" s="5" t="s">
        <v>805</v>
      </c>
      <c r="E1731" s="5" t="s">
        <v>7</v>
      </c>
      <c r="F1731" s="5" t="s">
        <v>218</v>
      </c>
      <c r="G1731" s="5" t="s">
        <v>6</v>
      </c>
      <c r="H1731" s="5" t="s">
        <v>6</v>
      </c>
      <c r="I1731" s="360" t="s">
        <v>8073</v>
      </c>
      <c r="K1731" s="5" t="s">
        <v>219</v>
      </c>
      <c r="L1731" s="5" t="s">
        <v>805</v>
      </c>
      <c r="M1731" s="5" t="s">
        <v>805</v>
      </c>
      <c r="N1731" s="5" t="s">
        <v>4005</v>
      </c>
      <c r="O1731" s="5" t="s">
        <v>15255</v>
      </c>
      <c r="P1731" s="5" t="s">
        <v>9441</v>
      </c>
      <c r="Q1731" s="5">
        <v>88672483</v>
      </c>
      <c r="S1731" t="s">
        <v>42</v>
      </c>
      <c r="T1731" t="s">
        <v>4003</v>
      </c>
      <c r="U1731" t="s">
        <v>18424</v>
      </c>
      <c r="V1731" t="s">
        <v>4005</v>
      </c>
    </row>
    <row r="1732" spans="1:22" ht="15" x14ac:dyDescent="0.35">
      <c r="A1732" s="5" t="s">
        <v>4031</v>
      </c>
      <c r="B1732" s="344" t="s">
        <v>1050</v>
      </c>
      <c r="C1732" s="5" t="s">
        <v>4032</v>
      </c>
      <c r="D1732" s="5" t="s">
        <v>805</v>
      </c>
      <c r="E1732" s="5" t="s">
        <v>7</v>
      </c>
      <c r="F1732" s="5" t="s">
        <v>218</v>
      </c>
      <c r="G1732" s="5" t="s">
        <v>6</v>
      </c>
      <c r="H1732" s="5" t="s">
        <v>6</v>
      </c>
      <c r="I1732" s="360" t="s">
        <v>8073</v>
      </c>
      <c r="K1732" s="5" t="s">
        <v>219</v>
      </c>
      <c r="L1732" s="5" t="s">
        <v>805</v>
      </c>
      <c r="M1732" s="5" t="s">
        <v>805</v>
      </c>
      <c r="N1732" s="5" t="s">
        <v>4032</v>
      </c>
      <c r="O1732" s="5" t="s">
        <v>15255</v>
      </c>
      <c r="P1732" s="5" t="s">
        <v>13749</v>
      </c>
      <c r="Q1732" s="5">
        <v>83700993</v>
      </c>
      <c r="S1732" t="s">
        <v>42</v>
      </c>
      <c r="T1732" t="s">
        <v>3890</v>
      </c>
      <c r="U1732" t="s">
        <v>18425</v>
      </c>
      <c r="V1732" t="s">
        <v>4032</v>
      </c>
    </row>
    <row r="1733" spans="1:22" ht="15" x14ac:dyDescent="0.35">
      <c r="A1733" s="5" t="s">
        <v>4107</v>
      </c>
      <c r="B1733" s="344" t="s">
        <v>3988</v>
      </c>
      <c r="C1733" s="5" t="s">
        <v>4108</v>
      </c>
      <c r="D1733" s="5" t="s">
        <v>4066</v>
      </c>
      <c r="E1733" s="5" t="s">
        <v>8</v>
      </c>
      <c r="F1733" s="5" t="s">
        <v>218</v>
      </c>
      <c r="G1733" s="5" t="s">
        <v>7</v>
      </c>
      <c r="H1733" s="5" t="s">
        <v>7</v>
      </c>
      <c r="I1733" s="360" t="s">
        <v>8079</v>
      </c>
      <c r="K1733" s="5" t="s">
        <v>219</v>
      </c>
      <c r="L1733" s="5" t="s">
        <v>4066</v>
      </c>
      <c r="M1733" s="5" t="s">
        <v>14461</v>
      </c>
      <c r="N1733" s="5" t="s">
        <v>4108</v>
      </c>
      <c r="O1733" s="5" t="s">
        <v>15255</v>
      </c>
      <c r="P1733" s="5" t="s">
        <v>14631</v>
      </c>
      <c r="Q1733" s="5">
        <v>22006323</v>
      </c>
      <c r="R1733" s="5">
        <v>85882073</v>
      </c>
      <c r="S1733" t="s">
        <v>42</v>
      </c>
      <c r="T1733" t="s">
        <v>401</v>
      </c>
      <c r="U1733" t="s">
        <v>18426</v>
      </c>
      <c r="V1733" t="s">
        <v>4108</v>
      </c>
    </row>
    <row r="1734" spans="1:22" ht="15" x14ac:dyDescent="0.35">
      <c r="A1734" s="5" t="s">
        <v>13525</v>
      </c>
      <c r="B1734" s="344" t="s">
        <v>13526</v>
      </c>
      <c r="C1734" s="5" t="s">
        <v>13527</v>
      </c>
      <c r="D1734" s="5" t="s">
        <v>4066</v>
      </c>
      <c r="E1734" s="5" t="s">
        <v>8</v>
      </c>
      <c r="F1734" s="5" t="s">
        <v>218</v>
      </c>
      <c r="G1734" s="5" t="s">
        <v>7</v>
      </c>
      <c r="H1734" s="5" t="s">
        <v>7</v>
      </c>
      <c r="I1734" s="360" t="s">
        <v>8079</v>
      </c>
      <c r="K1734" s="5" t="s">
        <v>219</v>
      </c>
      <c r="L1734" s="5" t="s">
        <v>4066</v>
      </c>
      <c r="M1734" s="5" t="s">
        <v>14461</v>
      </c>
      <c r="N1734" s="5" t="s">
        <v>13527</v>
      </c>
      <c r="O1734" s="5" t="s">
        <v>15255</v>
      </c>
      <c r="P1734" s="5" t="s">
        <v>13750</v>
      </c>
      <c r="Q1734" s="5">
        <v>26571212</v>
      </c>
      <c r="S1734" t="s">
        <v>42</v>
      </c>
      <c r="T1734" t="s">
        <v>1293</v>
      </c>
      <c r="U1734" t="s">
        <v>18427</v>
      </c>
      <c r="V1734" t="s">
        <v>13527</v>
      </c>
    </row>
    <row r="1735" spans="1:22" ht="15" x14ac:dyDescent="0.35">
      <c r="A1735" s="5" t="s">
        <v>5827</v>
      </c>
      <c r="B1735" s="344" t="s">
        <v>6405</v>
      </c>
      <c r="C1735" s="5" t="s">
        <v>2836</v>
      </c>
      <c r="D1735" s="5" t="s">
        <v>4066</v>
      </c>
      <c r="E1735" s="5" t="s">
        <v>11</v>
      </c>
      <c r="F1735" s="5" t="s">
        <v>218</v>
      </c>
      <c r="G1735" s="5" t="s">
        <v>7</v>
      </c>
      <c r="H1735" s="5" t="s">
        <v>10</v>
      </c>
      <c r="I1735" s="360" t="s">
        <v>8082</v>
      </c>
      <c r="K1735" s="5" t="s">
        <v>219</v>
      </c>
      <c r="L1735" s="5" t="s">
        <v>4066</v>
      </c>
      <c r="M1735" s="5" t="s">
        <v>4195</v>
      </c>
      <c r="N1735" s="5" t="s">
        <v>2836</v>
      </c>
      <c r="O1735" s="5" t="s">
        <v>15255</v>
      </c>
      <c r="P1735" s="5" t="s">
        <v>5828</v>
      </c>
      <c r="Q1735" s="5">
        <v>26560422</v>
      </c>
      <c r="S1735" t="s">
        <v>42</v>
      </c>
      <c r="T1735" t="s">
        <v>7177</v>
      </c>
      <c r="U1735" t="s">
        <v>18428</v>
      </c>
      <c r="V1735" t="s">
        <v>2836</v>
      </c>
    </row>
    <row r="1736" spans="1:22" ht="15" x14ac:dyDescent="0.35">
      <c r="A1736" s="5" t="s">
        <v>4212</v>
      </c>
      <c r="B1736" s="344" t="s">
        <v>4215</v>
      </c>
      <c r="C1736" s="5" t="s">
        <v>4213</v>
      </c>
      <c r="D1736" s="5" t="s">
        <v>4066</v>
      </c>
      <c r="E1736" s="5" t="s">
        <v>11</v>
      </c>
      <c r="F1736" s="5" t="s">
        <v>218</v>
      </c>
      <c r="G1736" s="5" t="s">
        <v>7</v>
      </c>
      <c r="H1736" s="5" t="s">
        <v>10</v>
      </c>
      <c r="I1736" s="360" t="s">
        <v>8082</v>
      </c>
      <c r="K1736" s="5" t="s">
        <v>219</v>
      </c>
      <c r="L1736" s="5" t="s">
        <v>4066</v>
      </c>
      <c r="M1736" s="5" t="s">
        <v>4195</v>
      </c>
      <c r="N1736" s="5" t="s">
        <v>4213</v>
      </c>
      <c r="O1736" s="5" t="s">
        <v>15255</v>
      </c>
      <c r="P1736" s="5" t="s">
        <v>4214</v>
      </c>
      <c r="Q1736" s="5">
        <v>86690311</v>
      </c>
      <c r="R1736" s="5">
        <v>22007571</v>
      </c>
      <c r="S1736" t="s">
        <v>42</v>
      </c>
      <c r="T1736" t="s">
        <v>4211</v>
      </c>
      <c r="U1736" t="s">
        <v>18429</v>
      </c>
      <c r="V1736" t="s">
        <v>4213</v>
      </c>
    </row>
    <row r="1737" spans="1:22" ht="15" x14ac:dyDescent="0.35">
      <c r="A1737" s="5" t="s">
        <v>11443</v>
      </c>
      <c r="B1737" s="344" t="s">
        <v>9678</v>
      </c>
      <c r="C1737" s="5" t="s">
        <v>11444</v>
      </c>
      <c r="D1737" s="5" t="s">
        <v>4066</v>
      </c>
      <c r="E1737" s="5" t="s">
        <v>10</v>
      </c>
      <c r="F1737" s="5" t="s">
        <v>218</v>
      </c>
      <c r="G1737" s="5" t="s">
        <v>20</v>
      </c>
      <c r="H1737" s="5" t="s">
        <v>7</v>
      </c>
      <c r="I1737" s="360" t="s">
        <v>8129</v>
      </c>
      <c r="K1737" s="5" t="s">
        <v>219</v>
      </c>
      <c r="L1737" s="5" t="s">
        <v>4168</v>
      </c>
      <c r="M1737" s="5" t="s">
        <v>4174</v>
      </c>
      <c r="N1737" s="5" t="s">
        <v>11444</v>
      </c>
      <c r="O1737" s="5" t="s">
        <v>15255</v>
      </c>
      <c r="P1737" s="5" t="s">
        <v>12331</v>
      </c>
      <c r="Q1737" s="5">
        <v>22007548</v>
      </c>
      <c r="S1737" t="s">
        <v>42</v>
      </c>
      <c r="T1737" t="s">
        <v>13281</v>
      </c>
      <c r="U1737" t="s">
        <v>18430</v>
      </c>
      <c r="V1737" t="s">
        <v>11444</v>
      </c>
    </row>
    <row r="1738" spans="1:22" ht="15" x14ac:dyDescent="0.35">
      <c r="A1738" s="5" t="s">
        <v>4127</v>
      </c>
      <c r="B1738" s="344" t="s">
        <v>1697</v>
      </c>
      <c r="C1738" s="5" t="s">
        <v>4128</v>
      </c>
      <c r="D1738" s="5" t="s">
        <v>4066</v>
      </c>
      <c r="E1738" s="5" t="s">
        <v>8</v>
      </c>
      <c r="F1738" s="5" t="s">
        <v>218</v>
      </c>
      <c r="G1738" s="5" t="s">
        <v>7</v>
      </c>
      <c r="H1738" s="5" t="s">
        <v>7</v>
      </c>
      <c r="I1738" s="360" t="s">
        <v>8079</v>
      </c>
      <c r="K1738" s="5" t="s">
        <v>219</v>
      </c>
      <c r="L1738" s="5" t="s">
        <v>4066</v>
      </c>
      <c r="M1738" s="5" t="s">
        <v>14461</v>
      </c>
      <c r="N1738" s="5" t="s">
        <v>11626</v>
      </c>
      <c r="O1738" s="5" t="s">
        <v>15255</v>
      </c>
      <c r="P1738" s="5" t="s">
        <v>8427</v>
      </c>
      <c r="Q1738" s="5">
        <v>26591055</v>
      </c>
      <c r="R1738" s="5">
        <v>26591055</v>
      </c>
      <c r="S1738" t="s">
        <v>42</v>
      </c>
      <c r="T1738" t="s">
        <v>1411</v>
      </c>
      <c r="U1738" t="s">
        <v>18431</v>
      </c>
      <c r="V1738" t="s">
        <v>4128</v>
      </c>
    </row>
    <row r="1739" spans="1:22" ht="15" x14ac:dyDescent="0.35">
      <c r="A1739" s="5" t="s">
        <v>14700</v>
      </c>
      <c r="B1739" s="344" t="s">
        <v>14701</v>
      </c>
      <c r="C1739" s="5" t="s">
        <v>14702</v>
      </c>
      <c r="D1739" s="5" t="s">
        <v>4066</v>
      </c>
      <c r="E1739" s="5" t="s">
        <v>10</v>
      </c>
      <c r="F1739" s="5" t="s">
        <v>218</v>
      </c>
      <c r="G1739" s="5" t="s">
        <v>20</v>
      </c>
      <c r="H1739" s="5" t="s">
        <v>8</v>
      </c>
      <c r="I1739" s="360" t="s">
        <v>8130</v>
      </c>
      <c r="K1739" s="5" t="s">
        <v>219</v>
      </c>
      <c r="L1739" s="5" t="s">
        <v>4168</v>
      </c>
      <c r="M1739" s="5" t="s">
        <v>15885</v>
      </c>
      <c r="N1739" s="5" t="s">
        <v>122</v>
      </c>
      <c r="O1739" s="5" t="s">
        <v>15255</v>
      </c>
      <c r="P1739" s="5" t="s">
        <v>15911</v>
      </c>
      <c r="Q1739" s="5">
        <v>26563097</v>
      </c>
      <c r="S1739" t="s">
        <v>42</v>
      </c>
      <c r="T1739" t="s">
        <v>1343</v>
      </c>
      <c r="U1739" t="s">
        <v>18432</v>
      </c>
      <c r="V1739" t="s">
        <v>14702</v>
      </c>
    </row>
    <row r="1740" spans="1:22" ht="15" x14ac:dyDescent="0.35">
      <c r="A1740" s="5" t="s">
        <v>4142</v>
      </c>
      <c r="B1740" s="344" t="s">
        <v>3621</v>
      </c>
      <c r="C1740" s="5" t="s">
        <v>4143</v>
      </c>
      <c r="D1740" s="5" t="s">
        <v>4066</v>
      </c>
      <c r="E1740" s="5" t="s">
        <v>9</v>
      </c>
      <c r="F1740" s="5" t="s">
        <v>218</v>
      </c>
      <c r="G1740" s="5" t="s">
        <v>7</v>
      </c>
      <c r="H1740" s="5" t="s">
        <v>8</v>
      </c>
      <c r="I1740" s="360" t="s">
        <v>8080</v>
      </c>
      <c r="K1740" s="5" t="s">
        <v>219</v>
      </c>
      <c r="L1740" s="5" t="s">
        <v>4066</v>
      </c>
      <c r="M1740" s="5" t="s">
        <v>231</v>
      </c>
      <c r="N1740" s="5" t="s">
        <v>611</v>
      </c>
      <c r="O1740" s="5" t="s">
        <v>15255</v>
      </c>
      <c r="P1740" s="5" t="s">
        <v>11873</v>
      </c>
      <c r="Q1740" s="5">
        <v>26811247</v>
      </c>
      <c r="S1740" t="s">
        <v>42</v>
      </c>
      <c r="T1740" t="s">
        <v>1534</v>
      </c>
      <c r="U1740" t="s">
        <v>18433</v>
      </c>
      <c r="V1740" t="s">
        <v>4143</v>
      </c>
    </row>
    <row r="1741" spans="1:22" ht="15" x14ac:dyDescent="0.35">
      <c r="A1741" s="5" t="s">
        <v>5859</v>
      </c>
      <c r="B1741" s="344" t="s">
        <v>4905</v>
      </c>
      <c r="C1741" s="5" t="s">
        <v>7254</v>
      </c>
      <c r="D1741" s="5" t="s">
        <v>4066</v>
      </c>
      <c r="E1741" s="5" t="s">
        <v>14</v>
      </c>
      <c r="F1741" s="5" t="s">
        <v>218</v>
      </c>
      <c r="G1741" s="5" t="s">
        <v>15</v>
      </c>
      <c r="H1741" s="5" t="s">
        <v>11</v>
      </c>
      <c r="I1741" s="360" t="s">
        <v>8123</v>
      </c>
      <c r="K1741" s="5" t="s">
        <v>219</v>
      </c>
      <c r="L1741" s="5" t="s">
        <v>4192</v>
      </c>
      <c r="M1741" s="5" t="s">
        <v>14341</v>
      </c>
      <c r="N1741" s="5" t="s">
        <v>12067</v>
      </c>
      <c r="O1741" s="5" t="s">
        <v>15255</v>
      </c>
      <c r="P1741" s="5" t="s">
        <v>15989</v>
      </c>
      <c r="Q1741" s="5">
        <v>22006142</v>
      </c>
      <c r="S1741" t="s">
        <v>42</v>
      </c>
      <c r="T1741" t="s">
        <v>7253</v>
      </c>
      <c r="U1741" t="s">
        <v>18434</v>
      </c>
      <c r="V1741" t="s">
        <v>7254</v>
      </c>
    </row>
    <row r="1742" spans="1:22" ht="15" x14ac:dyDescent="0.35">
      <c r="A1742" s="5" t="s">
        <v>4193</v>
      </c>
      <c r="B1742" s="344" t="s">
        <v>4196</v>
      </c>
      <c r="C1742" s="5" t="s">
        <v>4194</v>
      </c>
      <c r="D1742" s="5" t="s">
        <v>4066</v>
      </c>
      <c r="E1742" s="5" t="s">
        <v>11</v>
      </c>
      <c r="F1742" s="5" t="s">
        <v>218</v>
      </c>
      <c r="G1742" s="5" t="s">
        <v>7</v>
      </c>
      <c r="H1742" s="5" t="s">
        <v>10</v>
      </c>
      <c r="I1742" s="360" t="s">
        <v>8082</v>
      </c>
      <c r="K1742" s="5" t="s">
        <v>219</v>
      </c>
      <c r="L1742" s="5" t="s">
        <v>4066</v>
      </c>
      <c r="M1742" s="5" t="s">
        <v>4195</v>
      </c>
      <c r="N1742" s="5" t="s">
        <v>4194</v>
      </c>
      <c r="O1742" s="5" t="s">
        <v>15255</v>
      </c>
      <c r="P1742" s="5" t="s">
        <v>11950</v>
      </c>
      <c r="Q1742" s="5">
        <v>26568133</v>
      </c>
      <c r="R1742" s="5">
        <v>83173416</v>
      </c>
      <c r="S1742" t="s">
        <v>42</v>
      </c>
      <c r="T1742" t="s">
        <v>1681</v>
      </c>
      <c r="U1742" t="s">
        <v>18435</v>
      </c>
      <c r="V1742" t="s">
        <v>4194</v>
      </c>
    </row>
    <row r="1743" spans="1:22" ht="15" x14ac:dyDescent="0.35">
      <c r="A1743" s="5" t="s">
        <v>4091</v>
      </c>
      <c r="B1743" s="344" t="s">
        <v>433</v>
      </c>
      <c r="C1743" s="5" t="s">
        <v>3676</v>
      </c>
      <c r="D1743" s="5" t="s">
        <v>4066</v>
      </c>
      <c r="E1743" s="5" t="s">
        <v>7</v>
      </c>
      <c r="F1743" s="5" t="s">
        <v>218</v>
      </c>
      <c r="G1743" s="5" t="s">
        <v>7</v>
      </c>
      <c r="H1743" s="5" t="s">
        <v>12</v>
      </c>
      <c r="I1743" s="360" t="s">
        <v>8084</v>
      </c>
      <c r="K1743" s="5" t="s">
        <v>219</v>
      </c>
      <c r="L1743" s="5" t="s">
        <v>4066</v>
      </c>
      <c r="M1743" s="5" t="s">
        <v>14659</v>
      </c>
      <c r="N1743" s="5" t="s">
        <v>3676</v>
      </c>
      <c r="O1743" s="5" t="s">
        <v>15255</v>
      </c>
      <c r="P1743" s="5" t="s">
        <v>4092</v>
      </c>
      <c r="Q1743" s="5">
        <v>26851474</v>
      </c>
      <c r="R1743" s="5">
        <v>89086005</v>
      </c>
      <c r="S1743" t="s">
        <v>42</v>
      </c>
      <c r="T1743" t="s">
        <v>7127</v>
      </c>
      <c r="U1743" t="s">
        <v>18436</v>
      </c>
      <c r="V1743" t="s">
        <v>3676</v>
      </c>
    </row>
    <row r="1744" spans="1:22" ht="15" x14ac:dyDescent="0.35">
      <c r="A1744" s="5" t="s">
        <v>15013</v>
      </c>
      <c r="B1744" s="344" t="s">
        <v>11045</v>
      </c>
      <c r="C1744" s="5" t="s">
        <v>775</v>
      </c>
      <c r="D1744" s="5" t="s">
        <v>4066</v>
      </c>
      <c r="E1744" s="5" t="s">
        <v>14</v>
      </c>
      <c r="F1744" s="5" t="s">
        <v>218</v>
      </c>
      <c r="G1744" s="5" t="s">
        <v>15</v>
      </c>
      <c r="H1744" s="5" t="s">
        <v>10</v>
      </c>
      <c r="I1744" s="360" t="s">
        <v>8122</v>
      </c>
      <c r="K1744" s="5" t="s">
        <v>219</v>
      </c>
      <c r="L1744" s="5" t="s">
        <v>4192</v>
      </c>
      <c r="M1744" s="5" t="s">
        <v>2607</v>
      </c>
      <c r="N1744" s="5" t="s">
        <v>775</v>
      </c>
      <c r="O1744" s="5" t="s">
        <v>15255</v>
      </c>
      <c r="P1744" s="5" t="s">
        <v>15014</v>
      </c>
      <c r="Q1744" s="5">
        <v>22006122</v>
      </c>
      <c r="S1744" t="s">
        <v>42</v>
      </c>
      <c r="T1744" t="s">
        <v>4268</v>
      </c>
      <c r="U1744" t="s">
        <v>18437</v>
      </c>
      <c r="V1744" t="s">
        <v>775</v>
      </c>
    </row>
    <row r="1745" spans="1:22" ht="15" x14ac:dyDescent="0.35">
      <c r="A1745" s="5" t="s">
        <v>5719</v>
      </c>
      <c r="B1745" s="344" t="s">
        <v>2747</v>
      </c>
      <c r="C1745" s="5" t="s">
        <v>79</v>
      </c>
      <c r="D1745" s="5" t="s">
        <v>4066</v>
      </c>
      <c r="E1745" s="5" t="s">
        <v>6</v>
      </c>
      <c r="F1745" s="5" t="s">
        <v>218</v>
      </c>
      <c r="G1745" s="5" t="s">
        <v>7</v>
      </c>
      <c r="H1745" s="5" t="s">
        <v>6</v>
      </c>
      <c r="I1745" s="360" t="s">
        <v>8078</v>
      </c>
      <c r="K1745" s="5" t="s">
        <v>219</v>
      </c>
      <c r="L1745" s="5" t="s">
        <v>4066</v>
      </c>
      <c r="M1745" s="5" t="s">
        <v>4066</v>
      </c>
      <c r="N1745" s="5" t="s">
        <v>79</v>
      </c>
      <c r="O1745" s="5" t="s">
        <v>15255</v>
      </c>
      <c r="P1745" s="5" t="s">
        <v>8372</v>
      </c>
      <c r="Q1745" s="5">
        <v>26864255</v>
      </c>
      <c r="S1745" t="s">
        <v>42</v>
      </c>
      <c r="T1745" t="s">
        <v>6812</v>
      </c>
      <c r="U1745" t="s">
        <v>18438</v>
      </c>
      <c r="V1745" t="s">
        <v>79</v>
      </c>
    </row>
    <row r="1746" spans="1:22" ht="15" x14ac:dyDescent="0.35">
      <c r="A1746" s="5" t="s">
        <v>4225</v>
      </c>
      <c r="B1746" s="344" t="s">
        <v>1702</v>
      </c>
      <c r="C1746" s="5" t="s">
        <v>4226</v>
      </c>
      <c r="D1746" s="5" t="s">
        <v>4066</v>
      </c>
      <c r="E1746" s="5" t="s">
        <v>11</v>
      </c>
      <c r="F1746" s="5" t="s">
        <v>218</v>
      </c>
      <c r="G1746" s="5" t="s">
        <v>7</v>
      </c>
      <c r="H1746" s="5" t="s">
        <v>11</v>
      </c>
      <c r="I1746" s="360" t="s">
        <v>8083</v>
      </c>
      <c r="K1746" s="5" t="s">
        <v>219</v>
      </c>
      <c r="L1746" s="5" t="s">
        <v>4066</v>
      </c>
      <c r="M1746" s="5" t="s">
        <v>12477</v>
      </c>
      <c r="N1746" s="5" t="s">
        <v>11627</v>
      </c>
      <c r="O1746" s="5" t="s">
        <v>15255</v>
      </c>
      <c r="P1746" s="5" t="s">
        <v>13129</v>
      </c>
      <c r="Q1746" s="5">
        <v>22155261</v>
      </c>
      <c r="R1746" s="5">
        <v>83173416</v>
      </c>
      <c r="S1746" t="s">
        <v>42</v>
      </c>
      <c r="T1746" t="s">
        <v>6858</v>
      </c>
      <c r="U1746" t="s">
        <v>18439</v>
      </c>
      <c r="V1746" t="s">
        <v>4226</v>
      </c>
    </row>
    <row r="1747" spans="1:22" ht="15" x14ac:dyDescent="0.35">
      <c r="A1747" s="5" t="s">
        <v>4156</v>
      </c>
      <c r="B1747" s="344" t="s">
        <v>4158</v>
      </c>
      <c r="C1747" s="5" t="s">
        <v>4157</v>
      </c>
      <c r="D1747" s="5" t="s">
        <v>4066</v>
      </c>
      <c r="E1747" s="5" t="s">
        <v>9</v>
      </c>
      <c r="F1747" s="5" t="s">
        <v>218</v>
      </c>
      <c r="G1747" s="5" t="s">
        <v>7</v>
      </c>
      <c r="H1747" s="5" t="s">
        <v>9</v>
      </c>
      <c r="I1747" s="360" t="s">
        <v>8081</v>
      </c>
      <c r="K1747" s="5" t="s">
        <v>219</v>
      </c>
      <c r="L1747" s="5" t="s">
        <v>4066</v>
      </c>
      <c r="M1747" s="5" t="s">
        <v>15697</v>
      </c>
      <c r="N1747" s="5" t="s">
        <v>12108</v>
      </c>
      <c r="O1747" s="5" t="s">
        <v>15255</v>
      </c>
      <c r="P1747" s="5" t="s">
        <v>16046</v>
      </c>
      <c r="Q1747" s="5">
        <v>22006170</v>
      </c>
      <c r="S1747" t="s">
        <v>42</v>
      </c>
      <c r="T1747" t="s">
        <v>4155</v>
      </c>
      <c r="U1747" t="s">
        <v>18440</v>
      </c>
      <c r="V1747" t="s">
        <v>4157</v>
      </c>
    </row>
    <row r="1748" spans="1:22" ht="15" x14ac:dyDescent="0.35">
      <c r="A1748" s="5" t="s">
        <v>4231</v>
      </c>
      <c r="B1748" s="344" t="s">
        <v>6424</v>
      </c>
      <c r="C1748" s="5" t="s">
        <v>4232</v>
      </c>
      <c r="D1748" s="5" t="s">
        <v>4066</v>
      </c>
      <c r="E1748" s="5" t="s">
        <v>12</v>
      </c>
      <c r="F1748" s="5" t="s">
        <v>218</v>
      </c>
      <c r="G1748" s="5" t="s">
        <v>15</v>
      </c>
      <c r="H1748" s="5" t="s">
        <v>7</v>
      </c>
      <c r="I1748" s="360" t="s">
        <v>8119</v>
      </c>
      <c r="K1748" s="5" t="s">
        <v>219</v>
      </c>
      <c r="L1748" s="5" t="s">
        <v>4192</v>
      </c>
      <c r="M1748" s="5" t="s">
        <v>1955</v>
      </c>
      <c r="N1748" s="5" t="s">
        <v>4232</v>
      </c>
      <c r="O1748" s="5" t="s">
        <v>15255</v>
      </c>
      <c r="P1748" s="5" t="s">
        <v>15998</v>
      </c>
      <c r="Q1748" s="5">
        <v>22006117</v>
      </c>
      <c r="R1748" s="5">
        <v>84180184</v>
      </c>
      <c r="S1748" t="s">
        <v>42</v>
      </c>
      <c r="T1748" t="s">
        <v>1739</v>
      </c>
      <c r="U1748" t="s">
        <v>18441</v>
      </c>
      <c r="V1748" t="s">
        <v>4232</v>
      </c>
    </row>
    <row r="1749" spans="1:22" ht="15" x14ac:dyDescent="0.35">
      <c r="A1749" s="5" t="s">
        <v>4093</v>
      </c>
      <c r="B1749" s="344" t="s">
        <v>3000</v>
      </c>
      <c r="C1749" s="5" t="s">
        <v>4094</v>
      </c>
      <c r="D1749" s="5" t="s">
        <v>4066</v>
      </c>
      <c r="E1749" s="5" t="s">
        <v>7</v>
      </c>
      <c r="F1749" s="5" t="s">
        <v>218</v>
      </c>
      <c r="G1749" s="5" t="s">
        <v>7</v>
      </c>
      <c r="H1749" s="5" t="s">
        <v>6</v>
      </c>
      <c r="I1749" s="360" t="s">
        <v>8078</v>
      </c>
      <c r="K1749" s="5" t="s">
        <v>219</v>
      </c>
      <c r="L1749" s="5" t="s">
        <v>4066</v>
      </c>
      <c r="M1749" s="5" t="s">
        <v>4066</v>
      </c>
      <c r="N1749" s="5" t="s">
        <v>11781</v>
      </c>
      <c r="O1749" s="5" t="s">
        <v>15255</v>
      </c>
      <c r="P1749" s="5" t="s">
        <v>8373</v>
      </c>
      <c r="Q1749" s="5">
        <v>26851161</v>
      </c>
      <c r="S1749" t="s">
        <v>42</v>
      </c>
      <c r="T1749" t="s">
        <v>1506</v>
      </c>
      <c r="U1749" t="s">
        <v>18442</v>
      </c>
      <c r="V1749" t="s">
        <v>4094</v>
      </c>
    </row>
    <row r="1750" spans="1:22" ht="15" x14ac:dyDescent="0.35">
      <c r="A1750" s="5" t="s">
        <v>4129</v>
      </c>
      <c r="B1750" s="344" t="s">
        <v>722</v>
      </c>
      <c r="C1750" s="5" t="s">
        <v>4130</v>
      </c>
      <c r="D1750" s="5" t="s">
        <v>4066</v>
      </c>
      <c r="E1750" s="5" t="s">
        <v>8</v>
      </c>
      <c r="F1750" s="5" t="s">
        <v>218</v>
      </c>
      <c r="G1750" s="5" t="s">
        <v>7</v>
      </c>
      <c r="H1750" s="5" t="s">
        <v>9</v>
      </c>
      <c r="I1750" s="360" t="s">
        <v>8081</v>
      </c>
      <c r="K1750" s="5" t="s">
        <v>219</v>
      </c>
      <c r="L1750" s="5" t="s">
        <v>4066</v>
      </c>
      <c r="M1750" s="5" t="s">
        <v>15697</v>
      </c>
      <c r="N1750" s="5" t="s">
        <v>11782</v>
      </c>
      <c r="O1750" s="5" t="s">
        <v>15255</v>
      </c>
      <c r="P1750" s="5" t="s">
        <v>15698</v>
      </c>
      <c r="Q1750" s="5">
        <v>26870104</v>
      </c>
      <c r="R1750" s="5">
        <v>86729152</v>
      </c>
      <c r="S1750" t="s">
        <v>42</v>
      </c>
      <c r="T1750" t="s">
        <v>1440</v>
      </c>
      <c r="U1750" t="s">
        <v>18443</v>
      </c>
      <c r="V1750" t="s">
        <v>4130</v>
      </c>
    </row>
    <row r="1751" spans="1:22" ht="15" x14ac:dyDescent="0.35">
      <c r="A1751" s="5" t="s">
        <v>4229</v>
      </c>
      <c r="B1751" s="344" t="s">
        <v>3848</v>
      </c>
      <c r="C1751" s="5" t="s">
        <v>4230</v>
      </c>
      <c r="D1751" s="5" t="s">
        <v>4066</v>
      </c>
      <c r="E1751" s="5" t="s">
        <v>11</v>
      </c>
      <c r="F1751" s="5" t="s">
        <v>218</v>
      </c>
      <c r="G1751" s="5" t="s">
        <v>7</v>
      </c>
      <c r="H1751" s="5" t="s">
        <v>11</v>
      </c>
      <c r="I1751" s="360" t="s">
        <v>8083</v>
      </c>
      <c r="K1751" s="5" t="s">
        <v>219</v>
      </c>
      <c r="L1751" s="5" t="s">
        <v>4066</v>
      </c>
      <c r="M1751" s="5" t="s">
        <v>12477</v>
      </c>
      <c r="N1751" s="5" t="s">
        <v>672</v>
      </c>
      <c r="O1751" s="5" t="s">
        <v>15255</v>
      </c>
      <c r="P1751" s="5" t="s">
        <v>15795</v>
      </c>
      <c r="Q1751" s="5">
        <v>26820355</v>
      </c>
      <c r="S1751" t="s">
        <v>42</v>
      </c>
      <c r="T1751" t="s">
        <v>1492</v>
      </c>
      <c r="U1751" t="s">
        <v>18444</v>
      </c>
      <c r="V1751" t="s">
        <v>4230</v>
      </c>
    </row>
    <row r="1752" spans="1:22" ht="15" x14ac:dyDescent="0.35">
      <c r="A1752" s="5" t="s">
        <v>4240</v>
      </c>
      <c r="B1752" s="344" t="s">
        <v>1705</v>
      </c>
      <c r="C1752" s="5" t="s">
        <v>14462</v>
      </c>
      <c r="D1752" s="5" t="s">
        <v>4066</v>
      </c>
      <c r="E1752" s="5" t="s">
        <v>12</v>
      </c>
      <c r="F1752" s="5" t="s">
        <v>218</v>
      </c>
      <c r="G1752" s="5" t="s">
        <v>15</v>
      </c>
      <c r="H1752" s="5" t="s">
        <v>6</v>
      </c>
      <c r="I1752" s="360" t="s">
        <v>8118</v>
      </c>
      <c r="K1752" s="5" t="s">
        <v>219</v>
      </c>
      <c r="L1752" s="5" t="s">
        <v>4192</v>
      </c>
      <c r="M1752" s="5" t="s">
        <v>14463</v>
      </c>
      <c r="N1752" s="5" t="s">
        <v>11628</v>
      </c>
      <c r="O1752" s="5" t="s">
        <v>15255</v>
      </c>
      <c r="P1752" s="5" t="s">
        <v>10007</v>
      </c>
      <c r="Q1752" s="5">
        <v>89714071</v>
      </c>
      <c r="S1752" t="s">
        <v>42</v>
      </c>
      <c r="T1752" t="s">
        <v>4138</v>
      </c>
      <c r="U1752" t="s">
        <v>18445</v>
      </c>
      <c r="V1752" t="s">
        <v>14462</v>
      </c>
    </row>
    <row r="1753" spans="1:22" ht="15" x14ac:dyDescent="0.35">
      <c r="A1753" s="5" t="s">
        <v>4166</v>
      </c>
      <c r="B1753" s="344" t="s">
        <v>6390</v>
      </c>
      <c r="C1753" s="5" t="s">
        <v>4167</v>
      </c>
      <c r="D1753" s="5" t="s">
        <v>4066</v>
      </c>
      <c r="E1753" s="5" t="s">
        <v>10</v>
      </c>
      <c r="F1753" s="5" t="s">
        <v>218</v>
      </c>
      <c r="G1753" s="5" t="s">
        <v>20</v>
      </c>
      <c r="H1753" s="5" t="s">
        <v>6</v>
      </c>
      <c r="I1753" s="360" t="s">
        <v>8128</v>
      </c>
      <c r="K1753" s="5" t="s">
        <v>219</v>
      </c>
      <c r="L1753" s="5" t="s">
        <v>4168</v>
      </c>
      <c r="M1753" s="5" t="s">
        <v>4168</v>
      </c>
      <c r="N1753" s="5" t="s">
        <v>13751</v>
      </c>
      <c r="O1753" s="5" t="s">
        <v>15255</v>
      </c>
      <c r="P1753" s="5" t="s">
        <v>14615</v>
      </c>
      <c r="Q1753" s="5">
        <v>88310393</v>
      </c>
      <c r="S1753" t="s">
        <v>42</v>
      </c>
      <c r="T1753" t="s">
        <v>4165</v>
      </c>
      <c r="U1753" t="s">
        <v>18446</v>
      </c>
      <c r="V1753" t="s">
        <v>4167</v>
      </c>
    </row>
    <row r="1754" spans="1:22" ht="15" x14ac:dyDescent="0.35">
      <c r="A1754" s="5" t="s">
        <v>4110</v>
      </c>
      <c r="B1754" s="344" t="s">
        <v>1845</v>
      </c>
      <c r="C1754" s="5" t="s">
        <v>4111</v>
      </c>
      <c r="D1754" s="5" t="s">
        <v>4066</v>
      </c>
      <c r="E1754" s="5" t="s">
        <v>8</v>
      </c>
      <c r="F1754" s="5" t="s">
        <v>218</v>
      </c>
      <c r="G1754" s="5" t="s">
        <v>7</v>
      </c>
      <c r="H1754" s="5" t="s">
        <v>9</v>
      </c>
      <c r="I1754" s="360" t="s">
        <v>8081</v>
      </c>
      <c r="K1754" s="5" t="s">
        <v>219</v>
      </c>
      <c r="L1754" s="5" t="s">
        <v>4066</v>
      </c>
      <c r="M1754" s="5" t="s">
        <v>15697</v>
      </c>
      <c r="N1754" s="5" t="s">
        <v>4112</v>
      </c>
      <c r="O1754" s="5" t="s">
        <v>15255</v>
      </c>
      <c r="P1754" s="5" t="s">
        <v>15016</v>
      </c>
      <c r="S1754" t="s">
        <v>42</v>
      </c>
      <c r="T1754" t="s">
        <v>4109</v>
      </c>
      <c r="U1754" t="s">
        <v>18447</v>
      </c>
      <c r="V1754" t="s">
        <v>4111</v>
      </c>
    </row>
    <row r="1755" spans="1:22" ht="15" x14ac:dyDescent="0.35">
      <c r="A1755" s="5" t="s">
        <v>4147</v>
      </c>
      <c r="B1755" s="344" t="s">
        <v>1997</v>
      </c>
      <c r="C1755" s="5" t="s">
        <v>1818</v>
      </c>
      <c r="D1755" s="5" t="s">
        <v>4066</v>
      </c>
      <c r="E1755" s="5" t="s">
        <v>9</v>
      </c>
      <c r="F1755" s="5" t="s">
        <v>218</v>
      </c>
      <c r="G1755" s="5" t="s">
        <v>7</v>
      </c>
      <c r="H1755" s="5" t="s">
        <v>8</v>
      </c>
      <c r="I1755" s="360" t="s">
        <v>8080</v>
      </c>
      <c r="K1755" s="5" t="s">
        <v>219</v>
      </c>
      <c r="L1755" s="5" t="s">
        <v>4066</v>
      </c>
      <c r="M1755" s="5" t="s">
        <v>231</v>
      </c>
      <c r="N1755" s="5" t="s">
        <v>414</v>
      </c>
      <c r="O1755" s="5" t="s">
        <v>15255</v>
      </c>
      <c r="P1755" s="5" t="s">
        <v>11784</v>
      </c>
      <c r="Q1755" s="5">
        <v>26878101</v>
      </c>
      <c r="R1755" s="5">
        <v>26878101</v>
      </c>
      <c r="S1755" t="s">
        <v>42</v>
      </c>
      <c r="T1755" t="s">
        <v>1691</v>
      </c>
      <c r="U1755" t="s">
        <v>18448</v>
      </c>
      <c r="V1755" t="s">
        <v>1818</v>
      </c>
    </row>
    <row r="1756" spans="1:22" ht="15" x14ac:dyDescent="0.35">
      <c r="A1756" s="5" t="s">
        <v>7628</v>
      </c>
      <c r="B1756" s="344" t="s">
        <v>7629</v>
      </c>
      <c r="C1756" s="5" t="s">
        <v>7630</v>
      </c>
      <c r="D1756" s="5" t="s">
        <v>4066</v>
      </c>
      <c r="E1756" s="5" t="s">
        <v>7</v>
      </c>
      <c r="F1756" s="5" t="s">
        <v>218</v>
      </c>
      <c r="G1756" s="5" t="s">
        <v>7</v>
      </c>
      <c r="H1756" s="5" t="s">
        <v>12</v>
      </c>
      <c r="I1756" s="360" t="s">
        <v>8084</v>
      </c>
      <c r="K1756" s="5" t="s">
        <v>219</v>
      </c>
      <c r="L1756" s="5" t="s">
        <v>4066</v>
      </c>
      <c r="M1756" s="5" t="s">
        <v>14659</v>
      </c>
      <c r="N1756" s="5" t="s">
        <v>7630</v>
      </c>
      <c r="O1756" s="5" t="s">
        <v>15255</v>
      </c>
      <c r="P1756" s="5" t="s">
        <v>8451</v>
      </c>
      <c r="Q1756" s="5">
        <v>26849098</v>
      </c>
      <c r="R1756" s="5">
        <v>89939241</v>
      </c>
      <c r="S1756" t="s">
        <v>42</v>
      </c>
      <c r="T1756" t="s">
        <v>3252</v>
      </c>
      <c r="U1756" t="s">
        <v>18449</v>
      </c>
      <c r="V1756" t="s">
        <v>7630</v>
      </c>
    </row>
    <row r="1757" spans="1:22" ht="15" x14ac:dyDescent="0.35">
      <c r="A1757" s="5" t="s">
        <v>15422</v>
      </c>
      <c r="B1757" s="344" t="s">
        <v>9751</v>
      </c>
      <c r="C1757" s="5" t="s">
        <v>15481</v>
      </c>
      <c r="D1757" s="5" t="s">
        <v>4066</v>
      </c>
      <c r="E1757" s="5" t="s">
        <v>7</v>
      </c>
      <c r="F1757" s="5" t="s">
        <v>218</v>
      </c>
      <c r="G1757" s="5" t="s">
        <v>7</v>
      </c>
      <c r="H1757" s="5" t="s">
        <v>12</v>
      </c>
      <c r="I1757" s="360" t="s">
        <v>8084</v>
      </c>
      <c r="K1757" s="5" t="s">
        <v>219</v>
      </c>
      <c r="L1757" s="5" t="s">
        <v>4066</v>
      </c>
      <c r="M1757" s="5" t="s">
        <v>14659</v>
      </c>
      <c r="N1757" s="5" t="s">
        <v>15481</v>
      </c>
      <c r="O1757" s="5" t="s">
        <v>15255</v>
      </c>
      <c r="P1757" s="5" t="s">
        <v>16438</v>
      </c>
      <c r="Q1757" s="5">
        <v>26849329</v>
      </c>
      <c r="S1757" t="s">
        <v>42</v>
      </c>
      <c r="T1757" t="s">
        <v>3406</v>
      </c>
      <c r="U1757" t="s">
        <v>18450</v>
      </c>
      <c r="V1757" t="s">
        <v>15481</v>
      </c>
    </row>
    <row r="1758" spans="1:22" ht="15" x14ac:dyDescent="0.35">
      <c r="A1758" s="5" t="s">
        <v>4242</v>
      </c>
      <c r="B1758" s="344" t="s">
        <v>4244</v>
      </c>
      <c r="C1758" s="5" t="s">
        <v>7445</v>
      </c>
      <c r="D1758" s="5" t="s">
        <v>4066</v>
      </c>
      <c r="E1758" s="5" t="s">
        <v>12</v>
      </c>
      <c r="F1758" s="5" t="s">
        <v>218</v>
      </c>
      <c r="G1758" s="5" t="s">
        <v>15</v>
      </c>
      <c r="H1758" s="5" t="s">
        <v>8</v>
      </c>
      <c r="I1758" s="360" t="s">
        <v>8120</v>
      </c>
      <c r="K1758" s="5" t="s">
        <v>219</v>
      </c>
      <c r="L1758" s="5" t="s">
        <v>4192</v>
      </c>
      <c r="M1758" s="5" t="s">
        <v>1450</v>
      </c>
      <c r="N1758" s="5" t="s">
        <v>231</v>
      </c>
      <c r="O1758" s="5" t="s">
        <v>15255</v>
      </c>
      <c r="P1758" s="5" t="s">
        <v>4243</v>
      </c>
      <c r="Q1758" s="5">
        <v>87220692</v>
      </c>
      <c r="R1758" s="5">
        <v>22006098</v>
      </c>
      <c r="S1758" t="s">
        <v>42</v>
      </c>
      <c r="T1758" t="s">
        <v>3227</v>
      </c>
      <c r="U1758" t="s">
        <v>18451</v>
      </c>
      <c r="V1758" t="s">
        <v>7445</v>
      </c>
    </row>
    <row r="1759" spans="1:22" ht="15" x14ac:dyDescent="0.35">
      <c r="A1759" s="5" t="s">
        <v>4220</v>
      </c>
      <c r="B1759" s="344" t="s">
        <v>6454</v>
      </c>
      <c r="C1759" s="5" t="s">
        <v>1037</v>
      </c>
      <c r="D1759" s="5" t="s">
        <v>4066</v>
      </c>
      <c r="E1759" s="5" t="s">
        <v>11</v>
      </c>
      <c r="F1759" s="5" t="s">
        <v>218</v>
      </c>
      <c r="G1759" s="5" t="s">
        <v>7</v>
      </c>
      <c r="H1759" s="5" t="s">
        <v>11</v>
      </c>
      <c r="I1759" s="360" t="s">
        <v>8083</v>
      </c>
      <c r="K1759" s="5" t="s">
        <v>219</v>
      </c>
      <c r="L1759" s="5" t="s">
        <v>4066</v>
      </c>
      <c r="M1759" s="5" t="s">
        <v>12477</v>
      </c>
      <c r="N1759" s="5" t="s">
        <v>1037</v>
      </c>
      <c r="O1759" s="5" t="s">
        <v>15255</v>
      </c>
      <c r="P1759" s="5" t="s">
        <v>4221</v>
      </c>
      <c r="Q1759" s="5">
        <v>86517011</v>
      </c>
      <c r="R1759" s="5">
        <v>86517011</v>
      </c>
      <c r="S1759" t="s">
        <v>42</v>
      </c>
      <c r="T1759" t="s">
        <v>4219</v>
      </c>
      <c r="U1759" t="s">
        <v>18452</v>
      </c>
      <c r="V1759" t="s">
        <v>1037</v>
      </c>
    </row>
    <row r="1760" spans="1:22" ht="15" x14ac:dyDescent="0.35">
      <c r="A1760" s="5" t="s">
        <v>4104</v>
      </c>
      <c r="B1760" s="344" t="s">
        <v>3770</v>
      </c>
      <c r="C1760" s="5" t="s">
        <v>594</v>
      </c>
      <c r="D1760" s="5" t="s">
        <v>4066</v>
      </c>
      <c r="E1760" s="5" t="s">
        <v>7</v>
      </c>
      <c r="F1760" s="5" t="s">
        <v>218</v>
      </c>
      <c r="G1760" s="5" t="s">
        <v>7</v>
      </c>
      <c r="H1760" s="5" t="s">
        <v>6</v>
      </c>
      <c r="I1760" s="360" t="s">
        <v>8078</v>
      </c>
      <c r="K1760" s="5" t="s">
        <v>219</v>
      </c>
      <c r="L1760" s="5" t="s">
        <v>4066</v>
      </c>
      <c r="M1760" s="5" t="s">
        <v>4066</v>
      </c>
      <c r="N1760" s="5" t="s">
        <v>594</v>
      </c>
      <c r="O1760" s="5" t="s">
        <v>15255</v>
      </c>
      <c r="P1760" s="5" t="s">
        <v>13130</v>
      </c>
      <c r="Q1760" s="5">
        <v>26851343</v>
      </c>
      <c r="S1760" t="s">
        <v>42</v>
      </c>
      <c r="T1760" t="s">
        <v>3449</v>
      </c>
      <c r="U1760" t="s">
        <v>18453</v>
      </c>
      <c r="V1760" t="s">
        <v>594</v>
      </c>
    </row>
    <row r="1761" spans="1:22" ht="15" x14ac:dyDescent="0.35">
      <c r="A1761" s="5" t="s">
        <v>4246</v>
      </c>
      <c r="B1761" s="344" t="s">
        <v>4248</v>
      </c>
      <c r="C1761" s="5" t="s">
        <v>326</v>
      </c>
      <c r="D1761" s="5" t="s">
        <v>4066</v>
      </c>
      <c r="E1761" s="5" t="s">
        <v>12</v>
      </c>
      <c r="F1761" s="5" t="s">
        <v>218</v>
      </c>
      <c r="G1761" s="5" t="s">
        <v>15</v>
      </c>
      <c r="H1761" s="5" t="s">
        <v>8</v>
      </c>
      <c r="I1761" s="360" t="s">
        <v>8120</v>
      </c>
      <c r="K1761" s="5" t="s">
        <v>219</v>
      </c>
      <c r="L1761" s="5" t="s">
        <v>4192</v>
      </c>
      <c r="M1761" s="5" t="s">
        <v>1450</v>
      </c>
      <c r="N1761" s="5" t="s">
        <v>326</v>
      </c>
      <c r="O1761" s="5" t="s">
        <v>15255</v>
      </c>
      <c r="P1761" s="5" t="s">
        <v>4247</v>
      </c>
      <c r="Q1761" s="5">
        <v>26562368</v>
      </c>
      <c r="R1761" s="5">
        <v>89844718</v>
      </c>
      <c r="S1761" t="s">
        <v>42</v>
      </c>
      <c r="T1761" t="s">
        <v>4245</v>
      </c>
      <c r="U1761" t="s">
        <v>18454</v>
      </c>
      <c r="V1761" t="s">
        <v>326</v>
      </c>
    </row>
    <row r="1762" spans="1:22" ht="15" x14ac:dyDescent="0.35">
      <c r="A1762" s="5" t="s">
        <v>4175</v>
      </c>
      <c r="B1762" s="344" t="s">
        <v>4178</v>
      </c>
      <c r="C1762" s="5" t="s">
        <v>4176</v>
      </c>
      <c r="D1762" s="5" t="s">
        <v>4066</v>
      </c>
      <c r="E1762" s="5" t="s">
        <v>10</v>
      </c>
      <c r="F1762" s="5" t="s">
        <v>218</v>
      </c>
      <c r="G1762" s="5" t="s">
        <v>20</v>
      </c>
      <c r="H1762" s="5" t="s">
        <v>8</v>
      </c>
      <c r="I1762" s="360" t="s">
        <v>8130</v>
      </c>
      <c r="K1762" s="5" t="s">
        <v>219</v>
      </c>
      <c r="L1762" s="5" t="s">
        <v>4168</v>
      </c>
      <c r="M1762" s="5" t="s">
        <v>15885</v>
      </c>
      <c r="N1762" s="5" t="s">
        <v>12010</v>
      </c>
      <c r="O1762" s="5" t="s">
        <v>15255</v>
      </c>
      <c r="P1762" s="5" t="s">
        <v>13131</v>
      </c>
      <c r="Q1762" s="5">
        <v>26560255</v>
      </c>
      <c r="S1762" t="s">
        <v>42</v>
      </c>
      <c r="T1762" t="s">
        <v>3911</v>
      </c>
      <c r="U1762" t="s">
        <v>18455</v>
      </c>
      <c r="V1762" t="s">
        <v>4176</v>
      </c>
    </row>
    <row r="1763" spans="1:22" ht="15" x14ac:dyDescent="0.35">
      <c r="A1763" s="5" t="s">
        <v>4202</v>
      </c>
      <c r="B1763" s="344" t="s">
        <v>4204</v>
      </c>
      <c r="C1763" s="5" t="s">
        <v>4203</v>
      </c>
      <c r="D1763" s="5" t="s">
        <v>4066</v>
      </c>
      <c r="E1763" s="5" t="s">
        <v>11</v>
      </c>
      <c r="F1763" s="5" t="s">
        <v>218</v>
      </c>
      <c r="G1763" s="5" t="s">
        <v>7</v>
      </c>
      <c r="H1763" s="5" t="s">
        <v>11</v>
      </c>
      <c r="I1763" s="360" t="s">
        <v>8083</v>
      </c>
      <c r="K1763" s="5" t="s">
        <v>219</v>
      </c>
      <c r="L1763" s="5" t="s">
        <v>4066</v>
      </c>
      <c r="M1763" s="5" t="s">
        <v>12477</v>
      </c>
      <c r="N1763" s="5" t="s">
        <v>4203</v>
      </c>
      <c r="O1763" s="5" t="s">
        <v>15255</v>
      </c>
      <c r="P1763" s="5" t="s">
        <v>13752</v>
      </c>
      <c r="Q1763" s="5">
        <v>26568155</v>
      </c>
      <c r="S1763" t="s">
        <v>42</v>
      </c>
      <c r="T1763" t="s">
        <v>4201</v>
      </c>
      <c r="U1763" t="s">
        <v>18456</v>
      </c>
      <c r="V1763" t="s">
        <v>4203</v>
      </c>
    </row>
    <row r="1764" spans="1:22" ht="15" x14ac:dyDescent="0.35">
      <c r="A1764" s="5" t="s">
        <v>4096</v>
      </c>
      <c r="B1764" s="344" t="s">
        <v>3497</v>
      </c>
      <c r="C1764" s="5" t="s">
        <v>4097</v>
      </c>
      <c r="D1764" s="5" t="s">
        <v>4066</v>
      </c>
      <c r="E1764" s="5" t="s">
        <v>7</v>
      </c>
      <c r="F1764" s="5" t="s">
        <v>218</v>
      </c>
      <c r="G1764" s="5" t="s">
        <v>7</v>
      </c>
      <c r="H1764" s="5" t="s">
        <v>6</v>
      </c>
      <c r="I1764" s="360" t="s">
        <v>8078</v>
      </c>
      <c r="K1764" s="5" t="s">
        <v>219</v>
      </c>
      <c r="L1764" s="5" t="s">
        <v>4066</v>
      </c>
      <c r="M1764" s="5" t="s">
        <v>4066</v>
      </c>
      <c r="N1764" s="5" t="s">
        <v>4097</v>
      </c>
      <c r="O1764" s="5" t="s">
        <v>15255</v>
      </c>
      <c r="P1764" s="5" t="s">
        <v>14592</v>
      </c>
      <c r="Q1764" s="5">
        <v>26851055</v>
      </c>
      <c r="R1764" s="5">
        <v>60022104</v>
      </c>
      <c r="S1764" t="s">
        <v>42</v>
      </c>
      <c r="T1764" t="s">
        <v>4095</v>
      </c>
      <c r="U1764" t="s">
        <v>18457</v>
      </c>
      <c r="V1764" t="s">
        <v>4097</v>
      </c>
    </row>
    <row r="1765" spans="1:22" ht="15" x14ac:dyDescent="0.35">
      <c r="A1765" s="5" t="s">
        <v>7631</v>
      </c>
      <c r="B1765" s="344" t="s">
        <v>7632</v>
      </c>
      <c r="C1765" s="5" t="s">
        <v>7633</v>
      </c>
      <c r="D1765" s="5" t="s">
        <v>4066</v>
      </c>
      <c r="E1765" s="5" t="s">
        <v>14</v>
      </c>
      <c r="F1765" s="5" t="s">
        <v>218</v>
      </c>
      <c r="G1765" s="5" t="s">
        <v>15</v>
      </c>
      <c r="H1765" s="5" t="s">
        <v>11</v>
      </c>
      <c r="I1765" s="360" t="s">
        <v>8123</v>
      </c>
      <c r="K1765" s="5" t="s">
        <v>219</v>
      </c>
      <c r="L1765" s="5" t="s">
        <v>4192</v>
      </c>
      <c r="M1765" s="5" t="s">
        <v>14341</v>
      </c>
      <c r="N1765" s="5" t="s">
        <v>7633</v>
      </c>
      <c r="O1765" s="5" t="s">
        <v>15255</v>
      </c>
      <c r="P1765" s="5" t="s">
        <v>14875</v>
      </c>
      <c r="Q1765" s="5">
        <v>22019233</v>
      </c>
      <c r="R1765" s="5">
        <v>87795400</v>
      </c>
      <c r="S1765" t="s">
        <v>42</v>
      </c>
      <c r="T1765" t="s">
        <v>4267</v>
      </c>
      <c r="U1765" t="s">
        <v>18458</v>
      </c>
      <c r="V1765" t="s">
        <v>7633</v>
      </c>
    </row>
    <row r="1766" spans="1:22" ht="15" x14ac:dyDescent="0.35">
      <c r="A1766" s="5" t="s">
        <v>4259</v>
      </c>
      <c r="B1766" s="344" t="s">
        <v>4260</v>
      </c>
      <c r="C1766" s="5" t="s">
        <v>3533</v>
      </c>
      <c r="D1766" s="5" t="s">
        <v>4066</v>
      </c>
      <c r="E1766" s="5" t="s">
        <v>14</v>
      </c>
      <c r="F1766" s="5" t="s">
        <v>218</v>
      </c>
      <c r="G1766" s="5" t="s">
        <v>15</v>
      </c>
      <c r="H1766" s="5" t="s">
        <v>11</v>
      </c>
      <c r="I1766" s="360" t="s">
        <v>8123</v>
      </c>
      <c r="K1766" s="5" t="s">
        <v>219</v>
      </c>
      <c r="L1766" s="5" t="s">
        <v>4192</v>
      </c>
      <c r="M1766" s="5" t="s">
        <v>14341</v>
      </c>
      <c r="N1766" s="5" t="s">
        <v>3533</v>
      </c>
      <c r="O1766" s="5" t="s">
        <v>15255</v>
      </c>
      <c r="P1766" s="5" t="s">
        <v>16096</v>
      </c>
      <c r="Q1766" s="5">
        <v>22007619</v>
      </c>
      <c r="S1766" t="s">
        <v>42</v>
      </c>
      <c r="T1766" t="s">
        <v>7352</v>
      </c>
      <c r="U1766" t="s">
        <v>18459</v>
      </c>
      <c r="V1766" t="s">
        <v>3533</v>
      </c>
    </row>
    <row r="1767" spans="1:22" ht="15" x14ac:dyDescent="0.35">
      <c r="A1767" s="5" t="s">
        <v>4088</v>
      </c>
      <c r="B1767" s="344" t="s">
        <v>4090</v>
      </c>
      <c r="C1767" s="5" t="s">
        <v>4089</v>
      </c>
      <c r="D1767" s="5" t="s">
        <v>4066</v>
      </c>
      <c r="E1767" s="5" t="s">
        <v>6</v>
      </c>
      <c r="F1767" s="5" t="s">
        <v>218</v>
      </c>
      <c r="G1767" s="5" t="s">
        <v>7</v>
      </c>
      <c r="H1767" s="5" t="s">
        <v>6</v>
      </c>
      <c r="I1767" s="360" t="s">
        <v>8078</v>
      </c>
      <c r="K1767" s="5" t="s">
        <v>219</v>
      </c>
      <c r="L1767" s="5" t="s">
        <v>4066</v>
      </c>
      <c r="M1767" s="5" t="s">
        <v>4066</v>
      </c>
      <c r="N1767" s="5" t="s">
        <v>4089</v>
      </c>
      <c r="O1767" s="5" t="s">
        <v>15255</v>
      </c>
      <c r="P1767" s="5" t="s">
        <v>14735</v>
      </c>
      <c r="Q1767" s="5">
        <v>63033050</v>
      </c>
      <c r="R1767" s="5">
        <v>85978456</v>
      </c>
      <c r="S1767" t="s">
        <v>42</v>
      </c>
      <c r="T1767" t="s">
        <v>3374</v>
      </c>
      <c r="U1767" t="s">
        <v>18460</v>
      </c>
      <c r="V1767" t="s">
        <v>4089</v>
      </c>
    </row>
    <row r="1768" spans="1:22" ht="15" x14ac:dyDescent="0.35">
      <c r="A1768" s="5" t="s">
        <v>4150</v>
      </c>
      <c r="B1768" s="344" t="s">
        <v>3617</v>
      </c>
      <c r="C1768" s="5" t="s">
        <v>4151</v>
      </c>
      <c r="D1768" s="5" t="s">
        <v>4066</v>
      </c>
      <c r="E1768" s="5" t="s">
        <v>9</v>
      </c>
      <c r="F1768" s="5" t="s">
        <v>218</v>
      </c>
      <c r="G1768" s="5" t="s">
        <v>7</v>
      </c>
      <c r="H1768" s="5" t="s">
        <v>8</v>
      </c>
      <c r="I1768" s="360" t="s">
        <v>8080</v>
      </c>
      <c r="K1768" s="5" t="s">
        <v>219</v>
      </c>
      <c r="L1768" s="5" t="s">
        <v>4066</v>
      </c>
      <c r="M1768" s="5" t="s">
        <v>231</v>
      </c>
      <c r="N1768" s="5" t="s">
        <v>4152</v>
      </c>
      <c r="O1768" s="5" t="s">
        <v>15255</v>
      </c>
      <c r="P1768" s="5" t="s">
        <v>8387</v>
      </c>
      <c r="Q1768" s="5">
        <v>22007512</v>
      </c>
      <c r="S1768" t="s">
        <v>42</v>
      </c>
      <c r="T1768" t="s">
        <v>7033</v>
      </c>
      <c r="U1768" t="s">
        <v>18461</v>
      </c>
      <c r="V1768" t="s">
        <v>4151</v>
      </c>
    </row>
    <row r="1769" spans="1:22" ht="15" x14ac:dyDescent="0.35">
      <c r="A1769" s="5" t="s">
        <v>10507</v>
      </c>
      <c r="B1769" s="344" t="s">
        <v>6863</v>
      </c>
      <c r="C1769" s="5" t="s">
        <v>10508</v>
      </c>
      <c r="D1769" s="5" t="s">
        <v>4066</v>
      </c>
      <c r="E1769" s="5" t="s">
        <v>8</v>
      </c>
      <c r="F1769" s="5" t="s">
        <v>218</v>
      </c>
      <c r="G1769" s="5" t="s">
        <v>7</v>
      </c>
      <c r="H1769" s="5" t="s">
        <v>7</v>
      </c>
      <c r="I1769" s="360" t="s">
        <v>8079</v>
      </c>
      <c r="K1769" s="5" t="s">
        <v>219</v>
      </c>
      <c r="L1769" s="5" t="s">
        <v>4066</v>
      </c>
      <c r="M1769" s="5" t="s">
        <v>14461</v>
      </c>
      <c r="N1769" s="5" t="s">
        <v>10508</v>
      </c>
      <c r="O1769" s="5" t="s">
        <v>15255</v>
      </c>
      <c r="P1769" s="5" t="s">
        <v>15909</v>
      </c>
      <c r="Q1769" s="5">
        <v>22006158</v>
      </c>
      <c r="R1769" s="5">
        <v>63081931</v>
      </c>
      <c r="S1769" t="s">
        <v>42</v>
      </c>
      <c r="T1769" t="s">
        <v>10344</v>
      </c>
      <c r="U1769" t="s">
        <v>18462</v>
      </c>
      <c r="V1769" t="s">
        <v>10508</v>
      </c>
    </row>
    <row r="1770" spans="1:22" ht="15" x14ac:dyDescent="0.35">
      <c r="A1770" s="5" t="s">
        <v>4098</v>
      </c>
      <c r="B1770" s="344" t="s">
        <v>3615</v>
      </c>
      <c r="C1770" s="5" t="s">
        <v>4099</v>
      </c>
      <c r="D1770" s="5" t="s">
        <v>4066</v>
      </c>
      <c r="E1770" s="5" t="s">
        <v>7</v>
      </c>
      <c r="F1770" s="5" t="s">
        <v>218</v>
      </c>
      <c r="G1770" s="5" t="s">
        <v>7</v>
      </c>
      <c r="H1770" s="5" t="s">
        <v>6</v>
      </c>
      <c r="I1770" s="360" t="s">
        <v>8078</v>
      </c>
      <c r="K1770" s="5" t="s">
        <v>219</v>
      </c>
      <c r="L1770" s="5" t="s">
        <v>4066</v>
      </c>
      <c r="M1770" s="5" t="s">
        <v>4066</v>
      </c>
      <c r="N1770" s="5" t="s">
        <v>11872</v>
      </c>
      <c r="O1770" s="5" t="s">
        <v>15255</v>
      </c>
      <c r="P1770" s="5" t="s">
        <v>8386</v>
      </c>
      <c r="Q1770" s="5">
        <v>26849363</v>
      </c>
      <c r="S1770" t="s">
        <v>42</v>
      </c>
      <c r="T1770" t="s">
        <v>3852</v>
      </c>
      <c r="U1770" t="s">
        <v>18463</v>
      </c>
      <c r="V1770" t="s">
        <v>4099</v>
      </c>
    </row>
    <row r="1771" spans="1:22" ht="15" x14ac:dyDescent="0.35">
      <c r="A1771" s="5" t="s">
        <v>4064</v>
      </c>
      <c r="B1771" s="344" t="s">
        <v>4067</v>
      </c>
      <c r="C1771" s="5" t="s">
        <v>4065</v>
      </c>
      <c r="D1771" s="5" t="s">
        <v>4066</v>
      </c>
      <c r="E1771" s="5" t="s">
        <v>6</v>
      </c>
      <c r="F1771" s="5" t="s">
        <v>218</v>
      </c>
      <c r="G1771" s="5" t="s">
        <v>7</v>
      </c>
      <c r="H1771" s="5" t="s">
        <v>6</v>
      </c>
      <c r="I1771" s="360" t="s">
        <v>8078</v>
      </c>
      <c r="K1771" s="5" t="s">
        <v>219</v>
      </c>
      <c r="L1771" s="5" t="s">
        <v>4066</v>
      </c>
      <c r="M1771" s="5" t="s">
        <v>4066</v>
      </c>
      <c r="N1771" s="5" t="s">
        <v>11956</v>
      </c>
      <c r="O1771" s="5" t="s">
        <v>15255</v>
      </c>
      <c r="P1771" s="5" t="s">
        <v>15851</v>
      </c>
      <c r="Q1771" s="5">
        <v>26867655</v>
      </c>
      <c r="R1771" s="5">
        <v>26867655</v>
      </c>
      <c r="S1771" t="s">
        <v>42</v>
      </c>
      <c r="T1771" t="s">
        <v>3321</v>
      </c>
      <c r="U1771" t="s">
        <v>18464</v>
      </c>
      <c r="V1771" t="s">
        <v>4065</v>
      </c>
    </row>
    <row r="1772" spans="1:22" ht="15" x14ac:dyDescent="0.35">
      <c r="A1772" s="5" t="s">
        <v>4086</v>
      </c>
      <c r="B1772" s="344" t="s">
        <v>1685</v>
      </c>
      <c r="C1772" s="5" t="s">
        <v>4087</v>
      </c>
      <c r="D1772" s="5" t="s">
        <v>4066</v>
      </c>
      <c r="E1772" s="5" t="s">
        <v>6</v>
      </c>
      <c r="F1772" s="5" t="s">
        <v>218</v>
      </c>
      <c r="G1772" s="5" t="s">
        <v>7</v>
      </c>
      <c r="H1772" s="5" t="s">
        <v>6</v>
      </c>
      <c r="I1772" s="360" t="s">
        <v>8078</v>
      </c>
      <c r="K1772" s="5" t="s">
        <v>219</v>
      </c>
      <c r="L1772" s="5" t="s">
        <v>4066</v>
      </c>
      <c r="M1772" s="5" t="s">
        <v>4066</v>
      </c>
      <c r="N1772" s="5" t="s">
        <v>11625</v>
      </c>
      <c r="O1772" s="5" t="s">
        <v>15255</v>
      </c>
      <c r="P1772" s="5" t="s">
        <v>4241</v>
      </c>
      <c r="Q1772" s="5">
        <v>26855329</v>
      </c>
      <c r="R1772" s="5">
        <v>26855329</v>
      </c>
      <c r="S1772" t="s">
        <v>42</v>
      </c>
      <c r="T1772" t="s">
        <v>493</v>
      </c>
      <c r="U1772" t="s">
        <v>18465</v>
      </c>
      <c r="V1772" t="s">
        <v>4087</v>
      </c>
    </row>
    <row r="1773" spans="1:22" ht="15" x14ac:dyDescent="0.35">
      <c r="A1773" s="5" t="s">
        <v>4114</v>
      </c>
      <c r="B1773" s="344" t="s">
        <v>4116</v>
      </c>
      <c r="C1773" s="5" t="s">
        <v>4115</v>
      </c>
      <c r="D1773" s="5" t="s">
        <v>4066</v>
      </c>
      <c r="E1773" s="5" t="s">
        <v>8</v>
      </c>
      <c r="F1773" s="5" t="s">
        <v>218</v>
      </c>
      <c r="G1773" s="5" t="s">
        <v>7</v>
      </c>
      <c r="H1773" s="5" t="s">
        <v>9</v>
      </c>
      <c r="I1773" s="360" t="s">
        <v>8081</v>
      </c>
      <c r="K1773" s="5" t="s">
        <v>219</v>
      </c>
      <c r="L1773" s="5" t="s">
        <v>4066</v>
      </c>
      <c r="M1773" s="5" t="s">
        <v>15697</v>
      </c>
      <c r="N1773" s="5" t="s">
        <v>166</v>
      </c>
      <c r="O1773" s="5" t="s">
        <v>15255</v>
      </c>
      <c r="P1773" s="5" t="s">
        <v>16045</v>
      </c>
      <c r="Q1773" s="5">
        <v>22006372</v>
      </c>
      <c r="R1773" s="5">
        <v>84505156</v>
      </c>
      <c r="S1773" t="s">
        <v>42</v>
      </c>
      <c r="T1773" t="s">
        <v>1671</v>
      </c>
      <c r="U1773" t="s">
        <v>18466</v>
      </c>
      <c r="V1773" t="s">
        <v>4115</v>
      </c>
    </row>
    <row r="1774" spans="1:22" ht="15" x14ac:dyDescent="0.35">
      <c r="A1774" s="5" t="s">
        <v>4256</v>
      </c>
      <c r="B1774" s="344" t="s">
        <v>2713</v>
      </c>
      <c r="C1774" s="5" t="s">
        <v>79</v>
      </c>
      <c r="D1774" s="5" t="s">
        <v>4066</v>
      </c>
      <c r="E1774" s="5" t="s">
        <v>14</v>
      </c>
      <c r="F1774" s="5" t="s">
        <v>218</v>
      </c>
      <c r="G1774" s="5" t="s">
        <v>15</v>
      </c>
      <c r="H1774" s="5" t="s">
        <v>10</v>
      </c>
      <c r="I1774" s="360" t="s">
        <v>8122</v>
      </c>
      <c r="K1774" s="5" t="s">
        <v>219</v>
      </c>
      <c r="L1774" s="5" t="s">
        <v>4192</v>
      </c>
      <c r="M1774" s="5" t="s">
        <v>2607</v>
      </c>
      <c r="N1774" s="5" t="s">
        <v>79</v>
      </c>
      <c r="O1774" s="5" t="s">
        <v>15255</v>
      </c>
      <c r="P1774" s="5" t="s">
        <v>15810</v>
      </c>
      <c r="Q1774" s="5">
        <v>22009122</v>
      </c>
      <c r="S1774" t="s">
        <v>42</v>
      </c>
      <c r="T1774" t="s">
        <v>7080</v>
      </c>
      <c r="U1774" t="s">
        <v>18467</v>
      </c>
      <c r="V1774" t="s">
        <v>79</v>
      </c>
    </row>
    <row r="1775" spans="1:22" ht="15" x14ac:dyDescent="0.35">
      <c r="A1775" s="5" t="s">
        <v>4179</v>
      </c>
      <c r="B1775" s="344" t="s">
        <v>3626</v>
      </c>
      <c r="C1775" s="5" t="s">
        <v>4180</v>
      </c>
      <c r="D1775" s="5" t="s">
        <v>4066</v>
      </c>
      <c r="E1775" s="5" t="s">
        <v>10</v>
      </c>
      <c r="F1775" s="5" t="s">
        <v>218</v>
      </c>
      <c r="G1775" s="5" t="s">
        <v>20</v>
      </c>
      <c r="H1775" s="5" t="s">
        <v>10</v>
      </c>
      <c r="I1775" s="360" t="s">
        <v>10332</v>
      </c>
      <c r="K1775" s="5" t="s">
        <v>219</v>
      </c>
      <c r="L1775" s="5" t="s">
        <v>4168</v>
      </c>
      <c r="M1775" s="5" t="s">
        <v>11874</v>
      </c>
      <c r="N1775" s="5" t="s">
        <v>11874</v>
      </c>
      <c r="O1775" s="5" t="s">
        <v>15255</v>
      </c>
      <c r="P1775" s="5" t="s">
        <v>13755</v>
      </c>
      <c r="Q1775" s="5">
        <v>26599329</v>
      </c>
      <c r="R1775" s="5">
        <v>26599329</v>
      </c>
      <c r="S1775" t="s">
        <v>42</v>
      </c>
      <c r="T1775" t="s">
        <v>7034</v>
      </c>
      <c r="U1775" t="s">
        <v>18468</v>
      </c>
      <c r="V1775" t="s">
        <v>4180</v>
      </c>
    </row>
    <row r="1776" spans="1:22" ht="15" x14ac:dyDescent="0.35">
      <c r="A1776" s="5" t="s">
        <v>4134</v>
      </c>
      <c r="B1776" s="344" t="s">
        <v>4137</v>
      </c>
      <c r="C1776" s="5" t="s">
        <v>4135</v>
      </c>
      <c r="D1776" s="5" t="s">
        <v>4066</v>
      </c>
      <c r="E1776" s="5" t="s">
        <v>8</v>
      </c>
      <c r="F1776" s="5" t="s">
        <v>218</v>
      </c>
      <c r="G1776" s="5" t="s">
        <v>7</v>
      </c>
      <c r="H1776" s="5" t="s">
        <v>7</v>
      </c>
      <c r="I1776" s="360" t="s">
        <v>8079</v>
      </c>
      <c r="K1776" s="5" t="s">
        <v>219</v>
      </c>
      <c r="L1776" s="5" t="s">
        <v>4066</v>
      </c>
      <c r="M1776" s="5" t="s">
        <v>14461</v>
      </c>
      <c r="N1776" s="5" t="s">
        <v>4135</v>
      </c>
      <c r="O1776" s="5" t="s">
        <v>15255</v>
      </c>
      <c r="P1776" s="5" t="s">
        <v>4136</v>
      </c>
      <c r="Q1776" s="5">
        <v>22006166</v>
      </c>
      <c r="S1776" t="s">
        <v>42</v>
      </c>
      <c r="T1776" t="s">
        <v>4133</v>
      </c>
      <c r="U1776" t="s">
        <v>18469</v>
      </c>
      <c r="V1776" t="s">
        <v>4135</v>
      </c>
    </row>
    <row r="1777" spans="1:22" ht="15" x14ac:dyDescent="0.35">
      <c r="A1777" s="5" t="s">
        <v>4148</v>
      </c>
      <c r="B1777" s="344" t="s">
        <v>3618</v>
      </c>
      <c r="C1777" s="5" t="s">
        <v>4149</v>
      </c>
      <c r="D1777" s="5" t="s">
        <v>4066</v>
      </c>
      <c r="E1777" s="5" t="s">
        <v>9</v>
      </c>
      <c r="F1777" s="5" t="s">
        <v>218</v>
      </c>
      <c r="G1777" s="5" t="s">
        <v>7</v>
      </c>
      <c r="H1777" s="5" t="s">
        <v>8</v>
      </c>
      <c r="I1777" s="360" t="s">
        <v>8080</v>
      </c>
      <c r="K1777" s="5" t="s">
        <v>219</v>
      </c>
      <c r="L1777" s="5" t="s">
        <v>4066</v>
      </c>
      <c r="M1777" s="5" t="s">
        <v>231</v>
      </c>
      <c r="N1777" s="5" t="s">
        <v>3996</v>
      </c>
      <c r="O1777" s="5" t="s">
        <v>15255</v>
      </c>
      <c r="P1777" s="5" t="s">
        <v>8388</v>
      </c>
      <c r="Q1777" s="5">
        <v>26878001</v>
      </c>
      <c r="S1777" t="s">
        <v>42</v>
      </c>
      <c r="T1777" t="s">
        <v>2218</v>
      </c>
      <c r="U1777" t="s">
        <v>18470</v>
      </c>
      <c r="V1777" t="s">
        <v>4149</v>
      </c>
    </row>
    <row r="1778" spans="1:22" ht="15" x14ac:dyDescent="0.35">
      <c r="A1778" s="5" t="s">
        <v>4139</v>
      </c>
      <c r="B1778" s="344" t="s">
        <v>2009</v>
      </c>
      <c r="C1778" s="5" t="s">
        <v>4140</v>
      </c>
      <c r="D1778" s="5" t="s">
        <v>4066</v>
      </c>
      <c r="E1778" s="5" t="s">
        <v>8</v>
      </c>
      <c r="F1778" s="5" t="s">
        <v>218</v>
      </c>
      <c r="G1778" s="5" t="s">
        <v>7</v>
      </c>
      <c r="H1778" s="5" t="s">
        <v>7</v>
      </c>
      <c r="I1778" s="360" t="s">
        <v>8079</v>
      </c>
      <c r="K1778" s="5" t="s">
        <v>219</v>
      </c>
      <c r="L1778" s="5" t="s">
        <v>4066</v>
      </c>
      <c r="M1778" s="5" t="s">
        <v>14461</v>
      </c>
      <c r="N1778" s="5" t="s">
        <v>11783</v>
      </c>
      <c r="O1778" s="5" t="s">
        <v>15255</v>
      </c>
      <c r="P1778" s="5" t="s">
        <v>15699</v>
      </c>
      <c r="Q1778" s="5">
        <v>26591515</v>
      </c>
      <c r="R1778" s="5">
        <v>26591515</v>
      </c>
      <c r="S1778" t="s">
        <v>42</v>
      </c>
      <c r="T1778" t="s">
        <v>733</v>
      </c>
      <c r="U1778" t="s">
        <v>18471</v>
      </c>
      <c r="V1778" t="s">
        <v>4140</v>
      </c>
    </row>
    <row r="1779" spans="1:22" ht="15" x14ac:dyDescent="0.35">
      <c r="A1779" s="5" t="s">
        <v>4069</v>
      </c>
      <c r="B1779" s="344" t="s">
        <v>2598</v>
      </c>
      <c r="C1779" s="5" t="s">
        <v>4070</v>
      </c>
      <c r="D1779" s="5" t="s">
        <v>4066</v>
      </c>
      <c r="E1779" s="5" t="s">
        <v>6</v>
      </c>
      <c r="F1779" s="5" t="s">
        <v>218</v>
      </c>
      <c r="G1779" s="5" t="s">
        <v>7</v>
      </c>
      <c r="H1779" s="5" t="s">
        <v>6</v>
      </c>
      <c r="I1779" s="360" t="s">
        <v>8078</v>
      </c>
      <c r="K1779" s="5" t="s">
        <v>219</v>
      </c>
      <c r="L1779" s="5" t="s">
        <v>4066</v>
      </c>
      <c r="M1779" s="5" t="s">
        <v>4066</v>
      </c>
      <c r="N1779" s="5" t="s">
        <v>11957</v>
      </c>
      <c r="O1779" s="5" t="s">
        <v>15255</v>
      </c>
      <c r="P1779" s="5" t="s">
        <v>13756</v>
      </c>
      <c r="Q1779" s="5">
        <v>26853327</v>
      </c>
      <c r="R1779" s="5">
        <v>87813239</v>
      </c>
      <c r="S1779" t="s">
        <v>42</v>
      </c>
      <c r="T1779" t="s">
        <v>4068</v>
      </c>
      <c r="U1779" t="s">
        <v>18472</v>
      </c>
      <c r="V1779" t="s">
        <v>4070</v>
      </c>
    </row>
    <row r="1780" spans="1:22" ht="15" x14ac:dyDescent="0.35">
      <c r="A1780" s="5" t="s">
        <v>10509</v>
      </c>
      <c r="B1780" s="344" t="s">
        <v>9648</v>
      </c>
      <c r="C1780" s="5" t="s">
        <v>10356</v>
      </c>
      <c r="D1780" s="5" t="s">
        <v>4066</v>
      </c>
      <c r="E1780" s="5" t="s">
        <v>7</v>
      </c>
      <c r="F1780" s="5" t="s">
        <v>218</v>
      </c>
      <c r="G1780" s="5" t="s">
        <v>7</v>
      </c>
      <c r="H1780" s="5" t="s">
        <v>12</v>
      </c>
      <c r="I1780" s="360" t="s">
        <v>8084</v>
      </c>
      <c r="K1780" s="5" t="s">
        <v>219</v>
      </c>
      <c r="L1780" s="5" t="s">
        <v>4066</v>
      </c>
      <c r="M1780" s="5" t="s">
        <v>14659</v>
      </c>
      <c r="N1780" s="5" t="s">
        <v>10356</v>
      </c>
      <c r="O1780" s="5" t="s">
        <v>15255</v>
      </c>
      <c r="P1780" s="5" t="s">
        <v>16302</v>
      </c>
      <c r="Q1780" s="5">
        <v>85344578</v>
      </c>
      <c r="S1780" t="s">
        <v>42</v>
      </c>
      <c r="T1780" t="s">
        <v>8286</v>
      </c>
      <c r="U1780" t="s">
        <v>18473</v>
      </c>
      <c r="V1780" t="s">
        <v>10356</v>
      </c>
    </row>
    <row r="1781" spans="1:22" ht="15" x14ac:dyDescent="0.35">
      <c r="A1781" s="5" t="s">
        <v>9311</v>
      </c>
      <c r="B1781" s="344" t="s">
        <v>1698</v>
      </c>
      <c r="C1781" s="5" t="s">
        <v>4185</v>
      </c>
      <c r="D1781" s="5" t="s">
        <v>4066</v>
      </c>
      <c r="E1781" s="5" t="s">
        <v>10</v>
      </c>
      <c r="F1781" s="5" t="s">
        <v>218</v>
      </c>
      <c r="G1781" s="5" t="s">
        <v>20</v>
      </c>
      <c r="H1781" s="5" t="s">
        <v>6</v>
      </c>
      <c r="I1781" s="360" t="s">
        <v>8128</v>
      </c>
      <c r="K1781" s="5" t="s">
        <v>219</v>
      </c>
      <c r="L1781" s="5" t="s">
        <v>4168</v>
      </c>
      <c r="M1781" s="5" t="s">
        <v>4168</v>
      </c>
      <c r="N1781" s="5" t="s">
        <v>4168</v>
      </c>
      <c r="O1781" s="5" t="s">
        <v>15255</v>
      </c>
      <c r="P1781" s="5" t="s">
        <v>4224</v>
      </c>
      <c r="Q1781" s="5">
        <v>26599155</v>
      </c>
      <c r="R1781" s="5">
        <v>26599155</v>
      </c>
      <c r="S1781" t="s">
        <v>42</v>
      </c>
      <c r="T1781" t="s">
        <v>6857</v>
      </c>
      <c r="U1781" t="s">
        <v>18474</v>
      </c>
      <c r="V1781" t="s">
        <v>4185</v>
      </c>
    </row>
    <row r="1782" spans="1:22" ht="15" x14ac:dyDescent="0.35">
      <c r="A1782" s="5" t="s">
        <v>4252</v>
      </c>
      <c r="B1782" s="344" t="s">
        <v>4253</v>
      </c>
      <c r="C1782" s="5" t="s">
        <v>1178</v>
      </c>
      <c r="D1782" s="5" t="s">
        <v>4066</v>
      </c>
      <c r="E1782" s="5" t="s">
        <v>12</v>
      </c>
      <c r="F1782" s="5" t="s">
        <v>218</v>
      </c>
      <c r="G1782" s="5" t="s">
        <v>15</v>
      </c>
      <c r="H1782" s="5" t="s">
        <v>9</v>
      </c>
      <c r="I1782" s="360" t="s">
        <v>8121</v>
      </c>
      <c r="K1782" s="5" t="s">
        <v>219</v>
      </c>
      <c r="L1782" s="5" t="s">
        <v>4192</v>
      </c>
      <c r="M1782" s="5" t="s">
        <v>985</v>
      </c>
      <c r="N1782" s="5" t="s">
        <v>1178</v>
      </c>
      <c r="O1782" s="5" t="s">
        <v>15255</v>
      </c>
      <c r="P1782" s="5" t="s">
        <v>13757</v>
      </c>
      <c r="Q1782" s="5">
        <v>22006139</v>
      </c>
      <c r="R1782" s="5">
        <v>86635015</v>
      </c>
      <c r="S1782" t="s">
        <v>42</v>
      </c>
      <c r="T1782" t="s">
        <v>2344</v>
      </c>
      <c r="U1782" t="s">
        <v>18475</v>
      </c>
      <c r="V1782" t="s">
        <v>1178</v>
      </c>
    </row>
    <row r="1783" spans="1:22" ht="15" x14ac:dyDescent="0.35">
      <c r="A1783" s="5" t="s">
        <v>4071</v>
      </c>
      <c r="B1783" s="344" t="s">
        <v>2179</v>
      </c>
      <c r="C1783" s="5" t="s">
        <v>4072</v>
      </c>
      <c r="D1783" s="5" t="s">
        <v>4066</v>
      </c>
      <c r="E1783" s="5" t="s">
        <v>6</v>
      </c>
      <c r="F1783" s="5" t="s">
        <v>218</v>
      </c>
      <c r="G1783" s="5" t="s">
        <v>7</v>
      </c>
      <c r="H1783" s="5" t="s">
        <v>6</v>
      </c>
      <c r="I1783" s="360" t="s">
        <v>8078</v>
      </c>
      <c r="K1783" s="5" t="s">
        <v>219</v>
      </c>
      <c r="L1783" s="5" t="s">
        <v>4066</v>
      </c>
      <c r="M1783" s="5" t="s">
        <v>4066</v>
      </c>
      <c r="N1783" s="5" t="s">
        <v>9834</v>
      </c>
      <c r="O1783" s="5" t="s">
        <v>15255</v>
      </c>
      <c r="P1783" s="5" t="s">
        <v>13758</v>
      </c>
      <c r="Q1783" s="5">
        <v>26867955</v>
      </c>
      <c r="R1783" s="5">
        <v>88234117</v>
      </c>
      <c r="S1783" t="s">
        <v>42</v>
      </c>
      <c r="T1783" t="s">
        <v>3325</v>
      </c>
      <c r="U1783" t="s">
        <v>18476</v>
      </c>
      <c r="V1783" t="s">
        <v>4072</v>
      </c>
    </row>
    <row r="1784" spans="1:22" ht="15" x14ac:dyDescent="0.35">
      <c r="A1784" s="5" t="s">
        <v>4182</v>
      </c>
      <c r="B1784" s="344" t="s">
        <v>2873</v>
      </c>
      <c r="C1784" s="5" t="s">
        <v>4183</v>
      </c>
      <c r="D1784" s="5" t="s">
        <v>4066</v>
      </c>
      <c r="E1784" s="5" t="s">
        <v>10</v>
      </c>
      <c r="F1784" s="5" t="s">
        <v>218</v>
      </c>
      <c r="G1784" s="5" t="s">
        <v>20</v>
      </c>
      <c r="H1784" s="5" t="s">
        <v>6</v>
      </c>
      <c r="I1784" s="360" t="s">
        <v>8128</v>
      </c>
      <c r="K1784" s="5" t="s">
        <v>219</v>
      </c>
      <c r="L1784" s="5" t="s">
        <v>4168</v>
      </c>
      <c r="M1784" s="5" t="s">
        <v>4168</v>
      </c>
      <c r="N1784" s="5" t="s">
        <v>4183</v>
      </c>
      <c r="O1784" s="5" t="s">
        <v>15255</v>
      </c>
      <c r="P1784" s="5" t="s">
        <v>15983</v>
      </c>
      <c r="Q1784" s="5">
        <v>22007576</v>
      </c>
      <c r="R1784" s="5">
        <v>88143779</v>
      </c>
      <c r="S1784" t="s">
        <v>42</v>
      </c>
      <c r="T1784" t="s">
        <v>4181</v>
      </c>
      <c r="U1784" t="s">
        <v>18477</v>
      </c>
      <c r="V1784" t="s">
        <v>4183</v>
      </c>
    </row>
    <row r="1785" spans="1:22" ht="15" x14ac:dyDescent="0.35">
      <c r="A1785" s="5" t="s">
        <v>4263</v>
      </c>
      <c r="B1785" s="344" t="s">
        <v>4265</v>
      </c>
      <c r="C1785" s="5" t="s">
        <v>4264</v>
      </c>
      <c r="D1785" s="5" t="s">
        <v>4066</v>
      </c>
      <c r="E1785" s="5" t="s">
        <v>14</v>
      </c>
      <c r="F1785" s="5" t="s">
        <v>218</v>
      </c>
      <c r="G1785" s="5" t="s">
        <v>15</v>
      </c>
      <c r="H1785" s="5" t="s">
        <v>11</v>
      </c>
      <c r="I1785" s="360" t="s">
        <v>8123</v>
      </c>
      <c r="K1785" s="5" t="s">
        <v>219</v>
      </c>
      <c r="L1785" s="5" t="s">
        <v>4192</v>
      </c>
      <c r="M1785" s="5" t="s">
        <v>14341</v>
      </c>
      <c r="N1785" s="5" t="s">
        <v>11553</v>
      </c>
      <c r="O1785" s="5" t="s">
        <v>15255</v>
      </c>
      <c r="P1785" s="5" t="s">
        <v>15990</v>
      </c>
      <c r="Q1785" s="5">
        <v>22006147</v>
      </c>
      <c r="S1785" t="s">
        <v>42</v>
      </c>
      <c r="T1785" t="s">
        <v>7255</v>
      </c>
      <c r="U1785" t="s">
        <v>18478</v>
      </c>
      <c r="V1785" t="s">
        <v>4264</v>
      </c>
    </row>
    <row r="1786" spans="1:22" ht="15" x14ac:dyDescent="0.35">
      <c r="A1786" s="5" t="s">
        <v>4234</v>
      </c>
      <c r="B1786" s="344" t="s">
        <v>3999</v>
      </c>
      <c r="C1786" s="5" t="s">
        <v>4235</v>
      </c>
      <c r="D1786" s="5" t="s">
        <v>4066</v>
      </c>
      <c r="E1786" s="5" t="s">
        <v>12</v>
      </c>
      <c r="F1786" s="5" t="s">
        <v>218</v>
      </c>
      <c r="G1786" s="5" t="s">
        <v>15</v>
      </c>
      <c r="H1786" s="5" t="s">
        <v>9</v>
      </c>
      <c r="I1786" s="360" t="s">
        <v>8121</v>
      </c>
      <c r="K1786" s="5" t="s">
        <v>219</v>
      </c>
      <c r="L1786" s="5" t="s">
        <v>4192</v>
      </c>
      <c r="M1786" s="5" t="s">
        <v>985</v>
      </c>
      <c r="N1786" s="5" t="s">
        <v>11914</v>
      </c>
      <c r="O1786" s="5" t="s">
        <v>15255</v>
      </c>
      <c r="P1786" s="5" t="s">
        <v>15808</v>
      </c>
      <c r="Q1786" s="5">
        <v>26508033</v>
      </c>
      <c r="S1786" t="s">
        <v>42</v>
      </c>
      <c r="T1786" t="s">
        <v>4233</v>
      </c>
      <c r="U1786" t="s">
        <v>18479</v>
      </c>
      <c r="V1786" t="s">
        <v>4235</v>
      </c>
    </row>
    <row r="1787" spans="1:22" ht="15" x14ac:dyDescent="0.35">
      <c r="A1787" s="5" t="s">
        <v>9312</v>
      </c>
      <c r="B1787" s="344" t="s">
        <v>9313</v>
      </c>
      <c r="C1787" s="5" t="s">
        <v>9314</v>
      </c>
      <c r="D1787" s="5" t="s">
        <v>4066</v>
      </c>
      <c r="E1787" s="5" t="s">
        <v>9</v>
      </c>
      <c r="F1787" s="5" t="s">
        <v>218</v>
      </c>
      <c r="G1787" s="5" t="s">
        <v>7</v>
      </c>
      <c r="H1787" s="5" t="s">
        <v>8</v>
      </c>
      <c r="I1787" s="360" t="s">
        <v>8080</v>
      </c>
      <c r="K1787" s="5" t="s">
        <v>219</v>
      </c>
      <c r="L1787" s="5" t="s">
        <v>4066</v>
      </c>
      <c r="M1787" s="5" t="s">
        <v>231</v>
      </c>
      <c r="N1787" s="5" t="s">
        <v>9314</v>
      </c>
      <c r="O1787" s="5" t="s">
        <v>15255</v>
      </c>
      <c r="P1787" s="5" t="s">
        <v>13759</v>
      </c>
      <c r="Q1787" s="5">
        <v>26981212</v>
      </c>
      <c r="S1787" t="s">
        <v>42</v>
      </c>
      <c r="T1787" t="s">
        <v>2400</v>
      </c>
      <c r="U1787" t="s">
        <v>18480</v>
      </c>
      <c r="V1787" t="s">
        <v>9314</v>
      </c>
    </row>
    <row r="1788" spans="1:22" ht="15" x14ac:dyDescent="0.35">
      <c r="A1788" s="5" t="s">
        <v>4273</v>
      </c>
      <c r="B1788" s="344" t="s">
        <v>4274</v>
      </c>
      <c r="C1788" s="5" t="s">
        <v>196</v>
      </c>
      <c r="D1788" s="5" t="s">
        <v>4066</v>
      </c>
      <c r="E1788" s="5" t="s">
        <v>14</v>
      </c>
      <c r="F1788" s="5" t="s">
        <v>218</v>
      </c>
      <c r="G1788" s="5" t="s">
        <v>15</v>
      </c>
      <c r="H1788" s="5" t="s">
        <v>11</v>
      </c>
      <c r="I1788" s="360" t="s">
        <v>8123</v>
      </c>
      <c r="K1788" s="5" t="s">
        <v>219</v>
      </c>
      <c r="L1788" s="5" t="s">
        <v>4192</v>
      </c>
      <c r="M1788" s="5" t="s">
        <v>14341</v>
      </c>
      <c r="N1788" s="5" t="s">
        <v>196</v>
      </c>
      <c r="O1788" s="5" t="s">
        <v>15255</v>
      </c>
      <c r="P1788" s="5" t="s">
        <v>8442</v>
      </c>
      <c r="Q1788" s="5">
        <v>22006148</v>
      </c>
      <c r="S1788" t="s">
        <v>42</v>
      </c>
      <c r="T1788" t="s">
        <v>4272</v>
      </c>
      <c r="U1788" t="s">
        <v>18481</v>
      </c>
      <c r="V1788" t="s">
        <v>196</v>
      </c>
    </row>
    <row r="1789" spans="1:22" ht="15" x14ac:dyDescent="0.35">
      <c r="A1789" s="5" t="s">
        <v>4119</v>
      </c>
      <c r="B1789" s="344" t="s">
        <v>4121</v>
      </c>
      <c r="C1789" s="5" t="s">
        <v>4120</v>
      </c>
      <c r="D1789" s="5" t="s">
        <v>4066</v>
      </c>
      <c r="E1789" s="5" t="s">
        <v>8</v>
      </c>
      <c r="F1789" s="5" t="s">
        <v>218</v>
      </c>
      <c r="G1789" s="5" t="s">
        <v>7</v>
      </c>
      <c r="H1789" s="5" t="s">
        <v>7</v>
      </c>
      <c r="I1789" s="360" t="s">
        <v>8079</v>
      </c>
      <c r="K1789" s="5" t="s">
        <v>219</v>
      </c>
      <c r="L1789" s="5" t="s">
        <v>4066</v>
      </c>
      <c r="M1789" s="5" t="s">
        <v>14461</v>
      </c>
      <c r="N1789" s="5" t="s">
        <v>2482</v>
      </c>
      <c r="O1789" s="5" t="s">
        <v>15255</v>
      </c>
      <c r="P1789" s="5" t="s">
        <v>13760</v>
      </c>
      <c r="Q1789" s="5">
        <v>22006138</v>
      </c>
      <c r="S1789" t="s">
        <v>42</v>
      </c>
      <c r="T1789" t="s">
        <v>7189</v>
      </c>
      <c r="U1789" t="s">
        <v>18482</v>
      </c>
      <c r="V1789" t="s">
        <v>4120</v>
      </c>
    </row>
    <row r="1790" spans="1:22" ht="15" x14ac:dyDescent="0.35">
      <c r="A1790" s="5" t="s">
        <v>15015</v>
      </c>
      <c r="B1790" s="344" t="s">
        <v>14972</v>
      </c>
      <c r="C1790" s="5" t="s">
        <v>1722</v>
      </c>
      <c r="D1790" s="5" t="s">
        <v>4066</v>
      </c>
      <c r="E1790" s="5" t="s">
        <v>7</v>
      </c>
      <c r="F1790" s="5" t="s">
        <v>218</v>
      </c>
      <c r="G1790" s="5" t="s">
        <v>7</v>
      </c>
      <c r="H1790" s="5" t="s">
        <v>12</v>
      </c>
      <c r="I1790" s="360" t="s">
        <v>8084</v>
      </c>
      <c r="K1790" s="5" t="s">
        <v>219</v>
      </c>
      <c r="L1790" s="5" t="s">
        <v>4066</v>
      </c>
      <c r="M1790" s="5" t="s">
        <v>14659</v>
      </c>
      <c r="N1790" s="5" t="s">
        <v>1722</v>
      </c>
      <c r="O1790" s="5" t="s">
        <v>15255</v>
      </c>
      <c r="P1790" s="5" t="s">
        <v>16403</v>
      </c>
      <c r="Q1790" s="5">
        <v>22006454</v>
      </c>
      <c r="S1790" t="s">
        <v>42</v>
      </c>
      <c r="T1790" t="s">
        <v>3526</v>
      </c>
      <c r="U1790" t="s">
        <v>18483</v>
      </c>
      <c r="V1790" t="s">
        <v>1722</v>
      </c>
    </row>
    <row r="1791" spans="1:22" ht="15" x14ac:dyDescent="0.35">
      <c r="A1791" s="5" t="s">
        <v>14929</v>
      </c>
      <c r="B1791" s="344" t="s">
        <v>14828</v>
      </c>
      <c r="C1791" s="5" t="s">
        <v>2710</v>
      </c>
      <c r="D1791" s="5" t="s">
        <v>4066</v>
      </c>
      <c r="E1791" s="5" t="s">
        <v>14</v>
      </c>
      <c r="F1791" s="5" t="s">
        <v>218</v>
      </c>
      <c r="G1791" s="5" t="s">
        <v>15</v>
      </c>
      <c r="H1791" s="5" t="s">
        <v>10</v>
      </c>
      <c r="I1791" s="360" t="s">
        <v>8122</v>
      </c>
      <c r="K1791" s="5" t="s">
        <v>219</v>
      </c>
      <c r="L1791" s="5" t="s">
        <v>4192</v>
      </c>
      <c r="M1791" s="5" t="s">
        <v>2607</v>
      </c>
      <c r="N1791" s="5" t="s">
        <v>2710</v>
      </c>
      <c r="O1791" s="5" t="s">
        <v>15255</v>
      </c>
      <c r="P1791" s="5" t="s">
        <v>16392</v>
      </c>
      <c r="Q1791" s="5">
        <v>22007622</v>
      </c>
      <c r="R1791" s="5">
        <v>64593024</v>
      </c>
      <c r="S1791" t="s">
        <v>42</v>
      </c>
      <c r="T1791" t="s">
        <v>4276</v>
      </c>
      <c r="U1791" t="s">
        <v>18484</v>
      </c>
      <c r="V1791" t="s">
        <v>2710</v>
      </c>
    </row>
    <row r="1792" spans="1:22" ht="15" x14ac:dyDescent="0.35">
      <c r="A1792" s="5" t="s">
        <v>10511</v>
      </c>
      <c r="B1792" s="344" t="s">
        <v>10512</v>
      </c>
      <c r="C1792" s="5" t="s">
        <v>10513</v>
      </c>
      <c r="D1792" s="5" t="s">
        <v>4066</v>
      </c>
      <c r="E1792" s="5" t="s">
        <v>8</v>
      </c>
      <c r="F1792" s="5" t="s">
        <v>218</v>
      </c>
      <c r="G1792" s="5" t="s">
        <v>7</v>
      </c>
      <c r="H1792" s="5" t="s">
        <v>9</v>
      </c>
      <c r="I1792" s="360" t="s">
        <v>8081</v>
      </c>
      <c r="K1792" s="5" t="s">
        <v>219</v>
      </c>
      <c r="L1792" s="5" t="s">
        <v>4066</v>
      </c>
      <c r="M1792" s="5" t="s">
        <v>15697</v>
      </c>
      <c r="N1792" s="5" t="s">
        <v>368</v>
      </c>
      <c r="O1792" s="5" t="s">
        <v>15255</v>
      </c>
      <c r="P1792" s="5" t="s">
        <v>10147</v>
      </c>
      <c r="Q1792" s="5">
        <v>26870164</v>
      </c>
      <c r="R1792" s="5">
        <v>85657927</v>
      </c>
      <c r="S1792" t="s">
        <v>42</v>
      </c>
      <c r="T1792" t="s">
        <v>1544</v>
      </c>
      <c r="U1792" t="s">
        <v>18485</v>
      </c>
      <c r="V1792" t="s">
        <v>10513</v>
      </c>
    </row>
    <row r="1793" spans="1:22" ht="15" x14ac:dyDescent="0.35">
      <c r="A1793" s="5" t="s">
        <v>4074</v>
      </c>
      <c r="B1793" s="344" t="s">
        <v>4075</v>
      </c>
      <c r="C1793" s="5" t="s">
        <v>6528</v>
      </c>
      <c r="D1793" s="5" t="s">
        <v>4066</v>
      </c>
      <c r="E1793" s="5" t="s">
        <v>6</v>
      </c>
      <c r="F1793" s="5" t="s">
        <v>218</v>
      </c>
      <c r="G1793" s="5" t="s">
        <v>7</v>
      </c>
      <c r="H1793" s="5" t="s">
        <v>6</v>
      </c>
      <c r="I1793" s="360" t="s">
        <v>8078</v>
      </c>
      <c r="K1793" s="5" t="s">
        <v>219</v>
      </c>
      <c r="L1793" s="5" t="s">
        <v>4066</v>
      </c>
      <c r="M1793" s="5" t="s">
        <v>4066</v>
      </c>
      <c r="N1793" s="5" t="s">
        <v>12107</v>
      </c>
      <c r="O1793" s="5" t="s">
        <v>15255</v>
      </c>
      <c r="P1793" s="5" t="s">
        <v>16044</v>
      </c>
      <c r="S1793" t="s">
        <v>42</v>
      </c>
      <c r="T1793" t="s">
        <v>4073</v>
      </c>
      <c r="U1793" t="s">
        <v>18486</v>
      </c>
      <c r="V1793" t="s">
        <v>6528</v>
      </c>
    </row>
    <row r="1794" spans="1:22" ht="15" x14ac:dyDescent="0.35">
      <c r="A1794" s="5" t="s">
        <v>6791</v>
      </c>
      <c r="B1794" s="344" t="s">
        <v>6792</v>
      </c>
      <c r="C1794" s="5" t="s">
        <v>6793</v>
      </c>
      <c r="D1794" s="5" t="s">
        <v>4066</v>
      </c>
      <c r="E1794" s="5" t="s">
        <v>12</v>
      </c>
      <c r="F1794" s="5" t="s">
        <v>218</v>
      </c>
      <c r="G1794" s="5" t="s">
        <v>15</v>
      </c>
      <c r="H1794" s="5" t="s">
        <v>8</v>
      </c>
      <c r="I1794" s="360" t="s">
        <v>8120</v>
      </c>
      <c r="K1794" s="5" t="s">
        <v>219</v>
      </c>
      <c r="L1794" s="5" t="s">
        <v>4192</v>
      </c>
      <c r="M1794" s="5" t="s">
        <v>1450</v>
      </c>
      <c r="N1794" s="5" t="s">
        <v>6793</v>
      </c>
      <c r="O1794" s="5" t="s">
        <v>15255</v>
      </c>
      <c r="P1794" s="5" t="s">
        <v>16133</v>
      </c>
      <c r="Q1794" s="5">
        <v>22006104</v>
      </c>
      <c r="R1794" s="5">
        <v>86226334</v>
      </c>
      <c r="S1794" t="s">
        <v>42</v>
      </c>
      <c r="T1794" t="s">
        <v>3775</v>
      </c>
      <c r="U1794" t="s">
        <v>18487</v>
      </c>
      <c r="V1794" t="s">
        <v>6793</v>
      </c>
    </row>
    <row r="1795" spans="1:22" ht="15" x14ac:dyDescent="0.35">
      <c r="A1795" s="5" t="s">
        <v>4077</v>
      </c>
      <c r="B1795" s="344" t="s">
        <v>4080</v>
      </c>
      <c r="C1795" s="5" t="s">
        <v>4078</v>
      </c>
      <c r="D1795" s="5" t="s">
        <v>4066</v>
      </c>
      <c r="E1795" s="5" t="s">
        <v>6</v>
      </c>
      <c r="F1795" s="5" t="s">
        <v>218</v>
      </c>
      <c r="G1795" s="5" t="s">
        <v>7</v>
      </c>
      <c r="H1795" s="5" t="s">
        <v>6</v>
      </c>
      <c r="I1795" s="360" t="s">
        <v>8078</v>
      </c>
      <c r="K1795" s="5" t="s">
        <v>219</v>
      </c>
      <c r="L1795" s="5" t="s">
        <v>4066</v>
      </c>
      <c r="M1795" s="5" t="s">
        <v>4066</v>
      </c>
      <c r="N1795" s="5" t="s">
        <v>11833</v>
      </c>
      <c r="O1795" s="5" t="s">
        <v>15255</v>
      </c>
      <c r="P1795" s="5" t="s">
        <v>4079</v>
      </c>
      <c r="Q1795" s="5">
        <v>26854457</v>
      </c>
      <c r="R1795" s="5">
        <v>26867979</v>
      </c>
      <c r="S1795" t="s">
        <v>42</v>
      </c>
      <c r="T1795" t="s">
        <v>3333</v>
      </c>
      <c r="U1795" t="s">
        <v>18488</v>
      </c>
      <c r="V1795" t="s">
        <v>4078</v>
      </c>
    </row>
    <row r="1796" spans="1:22" ht="15" x14ac:dyDescent="0.35">
      <c r="A1796" s="5" t="s">
        <v>4223</v>
      </c>
      <c r="B1796" s="344" t="s">
        <v>3016</v>
      </c>
      <c r="C1796" s="5" t="s">
        <v>4195</v>
      </c>
      <c r="D1796" s="5" t="s">
        <v>4066</v>
      </c>
      <c r="E1796" s="5" t="s">
        <v>11</v>
      </c>
      <c r="F1796" s="5" t="s">
        <v>218</v>
      </c>
      <c r="G1796" s="5" t="s">
        <v>7</v>
      </c>
      <c r="H1796" s="5" t="s">
        <v>10</v>
      </c>
      <c r="I1796" s="360" t="s">
        <v>8082</v>
      </c>
      <c r="K1796" s="5" t="s">
        <v>219</v>
      </c>
      <c r="L1796" s="5" t="s">
        <v>4066</v>
      </c>
      <c r="M1796" s="5" t="s">
        <v>4195</v>
      </c>
      <c r="N1796" s="5" t="s">
        <v>4195</v>
      </c>
      <c r="O1796" s="5" t="s">
        <v>15255</v>
      </c>
      <c r="P1796" s="5" t="s">
        <v>6646</v>
      </c>
      <c r="Q1796" s="5">
        <v>26560155</v>
      </c>
      <c r="R1796" s="5">
        <v>70392223</v>
      </c>
      <c r="S1796" t="s">
        <v>42</v>
      </c>
      <c r="T1796" t="s">
        <v>4055</v>
      </c>
      <c r="U1796" t="s">
        <v>18489</v>
      </c>
      <c r="V1796" t="s">
        <v>4195</v>
      </c>
    </row>
    <row r="1797" spans="1:22" ht="15" x14ac:dyDescent="0.35">
      <c r="A1797" s="5" t="s">
        <v>4144</v>
      </c>
      <c r="B1797" s="344" t="s">
        <v>4146</v>
      </c>
      <c r="C1797" s="5" t="s">
        <v>4145</v>
      </c>
      <c r="D1797" s="5" t="s">
        <v>4066</v>
      </c>
      <c r="E1797" s="5" t="s">
        <v>9</v>
      </c>
      <c r="F1797" s="5" t="s">
        <v>218</v>
      </c>
      <c r="G1797" s="5" t="s">
        <v>7</v>
      </c>
      <c r="H1797" s="5" t="s">
        <v>8</v>
      </c>
      <c r="I1797" s="360" t="s">
        <v>8080</v>
      </c>
      <c r="K1797" s="5" t="s">
        <v>219</v>
      </c>
      <c r="L1797" s="5" t="s">
        <v>4066</v>
      </c>
      <c r="M1797" s="5" t="s">
        <v>231</v>
      </c>
      <c r="N1797" s="5" t="s">
        <v>231</v>
      </c>
      <c r="O1797" s="5" t="s">
        <v>15255</v>
      </c>
      <c r="P1797" s="5" t="s">
        <v>15852</v>
      </c>
      <c r="Q1797" s="5">
        <v>26891346</v>
      </c>
      <c r="R1797" s="5">
        <v>89266349</v>
      </c>
      <c r="S1797" t="s">
        <v>42</v>
      </c>
      <c r="T1797" t="s">
        <v>1538</v>
      </c>
      <c r="U1797" t="s">
        <v>18490</v>
      </c>
      <c r="V1797" t="s">
        <v>4145</v>
      </c>
    </row>
    <row r="1798" spans="1:22" ht="15" x14ac:dyDescent="0.35">
      <c r="A1798" s="5" t="s">
        <v>4278</v>
      </c>
      <c r="B1798" s="344" t="s">
        <v>2649</v>
      </c>
      <c r="C1798" s="5" t="s">
        <v>6525</v>
      </c>
      <c r="D1798" s="5" t="s">
        <v>4066</v>
      </c>
      <c r="E1798" s="5" t="s">
        <v>14</v>
      </c>
      <c r="F1798" s="5" t="s">
        <v>218</v>
      </c>
      <c r="G1798" s="5" t="s">
        <v>15</v>
      </c>
      <c r="H1798" s="5" t="s">
        <v>11</v>
      </c>
      <c r="I1798" s="360" t="s">
        <v>8123</v>
      </c>
      <c r="K1798" s="5" t="s">
        <v>219</v>
      </c>
      <c r="L1798" s="5" t="s">
        <v>4192</v>
      </c>
      <c r="M1798" s="5" t="s">
        <v>14341</v>
      </c>
      <c r="N1798" s="5" t="s">
        <v>11915</v>
      </c>
      <c r="O1798" s="5" t="s">
        <v>15255</v>
      </c>
      <c r="P1798" s="5" t="s">
        <v>15809</v>
      </c>
      <c r="Q1798" s="5">
        <v>22006150</v>
      </c>
      <c r="S1798" t="s">
        <v>42</v>
      </c>
      <c r="T1798" t="s">
        <v>4277</v>
      </c>
      <c r="U1798" t="s">
        <v>18491</v>
      </c>
      <c r="V1798" t="s">
        <v>483</v>
      </c>
    </row>
    <row r="1799" spans="1:22" ht="15" x14ac:dyDescent="0.35">
      <c r="A1799" s="5" t="s">
        <v>10514</v>
      </c>
      <c r="B1799" s="344" t="s">
        <v>10515</v>
      </c>
      <c r="C1799" s="5" t="s">
        <v>10516</v>
      </c>
      <c r="D1799" s="5" t="s">
        <v>4066</v>
      </c>
      <c r="E1799" s="5" t="s">
        <v>9</v>
      </c>
      <c r="F1799" s="5" t="s">
        <v>218</v>
      </c>
      <c r="G1799" s="5" t="s">
        <v>7</v>
      </c>
      <c r="H1799" s="5" t="s">
        <v>8</v>
      </c>
      <c r="I1799" s="360" t="s">
        <v>8080</v>
      </c>
      <c r="K1799" s="5" t="s">
        <v>219</v>
      </c>
      <c r="L1799" s="5" t="s">
        <v>4066</v>
      </c>
      <c r="M1799" s="5" t="s">
        <v>231</v>
      </c>
      <c r="N1799" s="5" t="s">
        <v>9209</v>
      </c>
      <c r="O1799" s="5" t="s">
        <v>15255</v>
      </c>
      <c r="P1799" s="5" t="s">
        <v>14876</v>
      </c>
      <c r="Q1799" s="5">
        <v>85759436</v>
      </c>
      <c r="S1799" t="s">
        <v>42</v>
      </c>
      <c r="T1799" t="s">
        <v>9065</v>
      </c>
      <c r="U1799" t="s">
        <v>18492</v>
      </c>
      <c r="V1799" t="s">
        <v>10516</v>
      </c>
    </row>
    <row r="1800" spans="1:22" ht="15" x14ac:dyDescent="0.35">
      <c r="A1800" s="5" t="s">
        <v>4082</v>
      </c>
      <c r="B1800" s="344" t="s">
        <v>1689</v>
      </c>
      <c r="C1800" s="5" t="s">
        <v>845</v>
      </c>
      <c r="D1800" s="5" t="s">
        <v>4066</v>
      </c>
      <c r="E1800" s="5" t="s">
        <v>6</v>
      </c>
      <c r="F1800" s="5" t="s">
        <v>218</v>
      </c>
      <c r="G1800" s="5" t="s">
        <v>7</v>
      </c>
      <c r="H1800" s="5" t="s">
        <v>6</v>
      </c>
      <c r="I1800" s="360" t="s">
        <v>8078</v>
      </c>
      <c r="K1800" s="5" t="s">
        <v>219</v>
      </c>
      <c r="L1800" s="5" t="s">
        <v>4066</v>
      </c>
      <c r="M1800" s="5" t="s">
        <v>4066</v>
      </c>
      <c r="N1800" s="5" t="s">
        <v>845</v>
      </c>
      <c r="O1800" s="5" t="s">
        <v>15255</v>
      </c>
      <c r="P1800" s="5" t="s">
        <v>9447</v>
      </c>
      <c r="Q1800" s="5">
        <v>26866214</v>
      </c>
      <c r="S1800" t="s">
        <v>42</v>
      </c>
      <c r="T1800" t="s">
        <v>4081</v>
      </c>
      <c r="U1800" t="s">
        <v>18493</v>
      </c>
      <c r="V1800" t="s">
        <v>845</v>
      </c>
    </row>
    <row r="1801" spans="1:22" ht="15" x14ac:dyDescent="0.35">
      <c r="A1801" s="5" t="s">
        <v>4237</v>
      </c>
      <c r="B1801" s="344" t="s">
        <v>2751</v>
      </c>
      <c r="C1801" s="5" t="s">
        <v>4192</v>
      </c>
      <c r="D1801" s="5" t="s">
        <v>4066</v>
      </c>
      <c r="E1801" s="5" t="s">
        <v>12</v>
      </c>
      <c r="F1801" s="5" t="s">
        <v>218</v>
      </c>
      <c r="G1801" s="5" t="s">
        <v>15</v>
      </c>
      <c r="H1801" s="5" t="s">
        <v>9</v>
      </c>
      <c r="I1801" s="360" t="s">
        <v>8121</v>
      </c>
      <c r="K1801" s="5" t="s">
        <v>219</v>
      </c>
      <c r="L1801" s="5" t="s">
        <v>4192</v>
      </c>
      <c r="M1801" s="5" t="s">
        <v>985</v>
      </c>
      <c r="N1801" s="5" t="s">
        <v>985</v>
      </c>
      <c r="O1801" s="5" t="s">
        <v>15255</v>
      </c>
      <c r="P1801" s="5" t="s">
        <v>12011</v>
      </c>
      <c r="R1801" s="5">
        <v>26575028</v>
      </c>
      <c r="S1801" t="s">
        <v>42</v>
      </c>
      <c r="T1801" t="s">
        <v>4236</v>
      </c>
      <c r="U1801" t="s">
        <v>18494</v>
      </c>
      <c r="V1801" t="s">
        <v>4192</v>
      </c>
    </row>
    <row r="1802" spans="1:22" ht="15" x14ac:dyDescent="0.35">
      <c r="A1802" s="5" t="s">
        <v>4250</v>
      </c>
      <c r="B1802" s="344" t="s">
        <v>4251</v>
      </c>
      <c r="C1802" s="5" t="s">
        <v>603</v>
      </c>
      <c r="D1802" s="5" t="s">
        <v>4066</v>
      </c>
      <c r="E1802" s="5" t="s">
        <v>12</v>
      </c>
      <c r="F1802" s="5" t="s">
        <v>218</v>
      </c>
      <c r="G1802" s="5" t="s">
        <v>15</v>
      </c>
      <c r="H1802" s="5" t="s">
        <v>8</v>
      </c>
      <c r="I1802" s="360" t="s">
        <v>8120</v>
      </c>
      <c r="K1802" s="5" t="s">
        <v>219</v>
      </c>
      <c r="L1802" s="5" t="s">
        <v>4192</v>
      </c>
      <c r="M1802" s="5" t="s">
        <v>1450</v>
      </c>
      <c r="N1802" s="5" t="s">
        <v>603</v>
      </c>
      <c r="O1802" s="5" t="s">
        <v>15255</v>
      </c>
      <c r="P1802" s="5" t="s">
        <v>14703</v>
      </c>
      <c r="Q1802" s="5">
        <v>26563080</v>
      </c>
      <c r="S1802" t="s">
        <v>42</v>
      </c>
      <c r="T1802" t="s">
        <v>472</v>
      </c>
      <c r="U1802" t="s">
        <v>18495</v>
      </c>
      <c r="V1802" t="s">
        <v>603</v>
      </c>
    </row>
    <row r="1803" spans="1:22" ht="15" x14ac:dyDescent="0.35">
      <c r="A1803" s="5" t="s">
        <v>6789</v>
      </c>
      <c r="B1803" s="344" t="s">
        <v>6790</v>
      </c>
      <c r="C1803" s="5" t="s">
        <v>90</v>
      </c>
      <c r="D1803" s="5" t="s">
        <v>4066</v>
      </c>
      <c r="E1803" s="5" t="s">
        <v>11</v>
      </c>
      <c r="F1803" s="5" t="s">
        <v>218</v>
      </c>
      <c r="G1803" s="5" t="s">
        <v>7</v>
      </c>
      <c r="H1803" s="5" t="s">
        <v>12</v>
      </c>
      <c r="I1803" s="360" t="s">
        <v>8084</v>
      </c>
      <c r="K1803" s="5" t="s">
        <v>219</v>
      </c>
      <c r="L1803" s="5" t="s">
        <v>4066</v>
      </c>
      <c r="M1803" s="5" t="s">
        <v>14659</v>
      </c>
      <c r="N1803" s="5" t="s">
        <v>12172</v>
      </c>
      <c r="O1803" s="5" t="s">
        <v>15255</v>
      </c>
      <c r="P1803" s="5" t="s">
        <v>14817</v>
      </c>
      <c r="Q1803" s="5">
        <v>89739566</v>
      </c>
      <c r="R1803" s="5">
        <v>22006598</v>
      </c>
      <c r="S1803" t="s">
        <v>42</v>
      </c>
      <c r="T1803" t="s">
        <v>4197</v>
      </c>
      <c r="U1803" t="s">
        <v>18496</v>
      </c>
      <c r="V1803" t="s">
        <v>90</v>
      </c>
    </row>
    <row r="1804" spans="1:22" ht="15" x14ac:dyDescent="0.35">
      <c r="A1804" s="5" t="s">
        <v>10518</v>
      </c>
      <c r="B1804" s="344" t="s">
        <v>7085</v>
      </c>
      <c r="C1804" s="5" t="s">
        <v>81</v>
      </c>
      <c r="D1804" s="5" t="s">
        <v>4066</v>
      </c>
      <c r="E1804" s="5" t="s">
        <v>9</v>
      </c>
      <c r="F1804" s="5" t="s">
        <v>218</v>
      </c>
      <c r="G1804" s="5" t="s">
        <v>7</v>
      </c>
      <c r="H1804" s="5" t="s">
        <v>6</v>
      </c>
      <c r="I1804" s="360" t="s">
        <v>8078</v>
      </c>
      <c r="K1804" s="5" t="s">
        <v>219</v>
      </c>
      <c r="L1804" s="5" t="s">
        <v>4066</v>
      </c>
      <c r="M1804" s="5" t="s">
        <v>4066</v>
      </c>
      <c r="N1804" s="5" t="s">
        <v>306</v>
      </c>
      <c r="O1804" s="5" t="s">
        <v>15255</v>
      </c>
      <c r="P1804" s="5" t="s">
        <v>14565</v>
      </c>
      <c r="Q1804" s="5">
        <v>26591433</v>
      </c>
      <c r="R1804" s="5">
        <v>83166349</v>
      </c>
      <c r="S1804" t="s">
        <v>42</v>
      </c>
      <c r="T1804" t="s">
        <v>4153</v>
      </c>
      <c r="U1804" t="s">
        <v>18497</v>
      </c>
      <c r="V1804" t="s">
        <v>81</v>
      </c>
    </row>
    <row r="1805" spans="1:22" ht="15" x14ac:dyDescent="0.35">
      <c r="A1805" s="5" t="s">
        <v>4105</v>
      </c>
      <c r="B1805" s="344" t="s">
        <v>4106</v>
      </c>
      <c r="C1805" s="5" t="s">
        <v>444</v>
      </c>
      <c r="D1805" s="5" t="s">
        <v>4066</v>
      </c>
      <c r="E1805" s="5" t="s">
        <v>7</v>
      </c>
      <c r="F1805" s="5" t="s">
        <v>218</v>
      </c>
      <c r="G1805" s="5" t="s">
        <v>7</v>
      </c>
      <c r="H1805" s="5" t="s">
        <v>12</v>
      </c>
      <c r="I1805" s="360" t="s">
        <v>8084</v>
      </c>
      <c r="K1805" s="5" t="s">
        <v>219</v>
      </c>
      <c r="L1805" s="5" t="s">
        <v>4066</v>
      </c>
      <c r="M1805" s="5" t="s">
        <v>14659</v>
      </c>
      <c r="N1805" s="5" t="s">
        <v>444</v>
      </c>
      <c r="O1805" s="5" t="s">
        <v>15255</v>
      </c>
      <c r="P1805" s="5" t="s">
        <v>16118</v>
      </c>
      <c r="Q1805" s="5">
        <v>88704034</v>
      </c>
      <c r="S1805" t="s">
        <v>42</v>
      </c>
      <c r="T1805" t="s">
        <v>7381</v>
      </c>
      <c r="U1805" t="s">
        <v>18498</v>
      </c>
      <c r="V1805" t="s">
        <v>444</v>
      </c>
    </row>
    <row r="1806" spans="1:22" ht="15" x14ac:dyDescent="0.35">
      <c r="A1806" s="5" t="s">
        <v>4238</v>
      </c>
      <c r="B1806" s="344" t="s">
        <v>1707</v>
      </c>
      <c r="C1806" s="5" t="s">
        <v>4239</v>
      </c>
      <c r="D1806" s="5" t="s">
        <v>4066</v>
      </c>
      <c r="E1806" s="5" t="s">
        <v>12</v>
      </c>
      <c r="F1806" s="5" t="s">
        <v>218</v>
      </c>
      <c r="G1806" s="5" t="s">
        <v>15</v>
      </c>
      <c r="H1806" s="5" t="s">
        <v>7</v>
      </c>
      <c r="I1806" s="360" t="s">
        <v>8119</v>
      </c>
      <c r="K1806" s="5" t="s">
        <v>219</v>
      </c>
      <c r="L1806" s="5" t="s">
        <v>4192</v>
      </c>
      <c r="M1806" s="5" t="s">
        <v>1955</v>
      </c>
      <c r="N1806" s="5" t="s">
        <v>1955</v>
      </c>
      <c r="O1806" s="5" t="s">
        <v>15255</v>
      </c>
      <c r="P1806" s="5" t="s">
        <v>13761</v>
      </c>
      <c r="Q1806" s="5">
        <v>26575434</v>
      </c>
      <c r="S1806" t="s">
        <v>42</v>
      </c>
      <c r="T1806" t="s">
        <v>2753</v>
      </c>
      <c r="U1806" t="s">
        <v>18499</v>
      </c>
      <c r="V1806" t="s">
        <v>4239</v>
      </c>
    </row>
    <row r="1807" spans="1:22" ht="15" x14ac:dyDescent="0.35">
      <c r="A1807" s="5" t="s">
        <v>4162</v>
      </c>
      <c r="B1807" s="344" t="s">
        <v>4164</v>
      </c>
      <c r="C1807" s="5" t="s">
        <v>4163</v>
      </c>
      <c r="D1807" s="5" t="s">
        <v>4066</v>
      </c>
      <c r="E1807" s="5" t="s">
        <v>9</v>
      </c>
      <c r="F1807" s="5" t="s">
        <v>218</v>
      </c>
      <c r="G1807" s="5" t="s">
        <v>7</v>
      </c>
      <c r="H1807" s="5" t="s">
        <v>8</v>
      </c>
      <c r="I1807" s="360" t="s">
        <v>8080</v>
      </c>
      <c r="K1807" s="5" t="s">
        <v>219</v>
      </c>
      <c r="L1807" s="5" t="s">
        <v>4066</v>
      </c>
      <c r="M1807" s="5" t="s">
        <v>231</v>
      </c>
      <c r="N1807" s="5" t="s">
        <v>4163</v>
      </c>
      <c r="O1807" s="5" t="s">
        <v>15255</v>
      </c>
      <c r="P1807" s="5" t="s">
        <v>12157</v>
      </c>
      <c r="Q1807" s="5">
        <v>86546076</v>
      </c>
      <c r="R1807" s="5">
        <v>26866764</v>
      </c>
      <c r="S1807" t="s">
        <v>42</v>
      </c>
      <c r="T1807" t="s">
        <v>3033</v>
      </c>
      <c r="U1807" t="s">
        <v>18500</v>
      </c>
      <c r="V1807" t="s">
        <v>4163</v>
      </c>
    </row>
    <row r="1808" spans="1:22" ht="15" x14ac:dyDescent="0.35">
      <c r="A1808" s="5" t="s">
        <v>4207</v>
      </c>
      <c r="B1808" s="344" t="s">
        <v>4210</v>
      </c>
      <c r="C1808" s="5" t="s">
        <v>4208</v>
      </c>
      <c r="D1808" s="5" t="s">
        <v>4066</v>
      </c>
      <c r="E1808" s="5" t="s">
        <v>11</v>
      </c>
      <c r="F1808" s="5" t="s">
        <v>218</v>
      </c>
      <c r="G1808" s="5" t="s">
        <v>7</v>
      </c>
      <c r="H1808" s="5" t="s">
        <v>10</v>
      </c>
      <c r="I1808" s="360" t="s">
        <v>8082</v>
      </c>
      <c r="K1808" s="5" t="s">
        <v>219</v>
      </c>
      <c r="L1808" s="5" t="s">
        <v>4066</v>
      </c>
      <c r="M1808" s="5" t="s">
        <v>4195</v>
      </c>
      <c r="N1808" s="5" t="s">
        <v>4208</v>
      </c>
      <c r="O1808" s="5" t="s">
        <v>15255</v>
      </c>
      <c r="P1808" s="5" t="s">
        <v>4209</v>
      </c>
      <c r="Q1808" s="5">
        <v>22006171</v>
      </c>
      <c r="S1808" t="s">
        <v>42</v>
      </c>
      <c r="T1808" t="s">
        <v>4206</v>
      </c>
      <c r="U1808" t="s">
        <v>18501</v>
      </c>
      <c r="V1808" t="s">
        <v>4208</v>
      </c>
    </row>
    <row r="1809" spans="1:22" ht="15" x14ac:dyDescent="0.35">
      <c r="A1809" s="5" t="s">
        <v>4100</v>
      </c>
      <c r="B1809" s="344" t="s">
        <v>3776</v>
      </c>
      <c r="C1809" s="5" t="s">
        <v>4101</v>
      </c>
      <c r="D1809" s="5" t="s">
        <v>4066</v>
      </c>
      <c r="E1809" s="5" t="s">
        <v>7</v>
      </c>
      <c r="F1809" s="5" t="s">
        <v>218</v>
      </c>
      <c r="G1809" s="5" t="s">
        <v>7</v>
      </c>
      <c r="H1809" s="5" t="s">
        <v>6</v>
      </c>
      <c r="I1809" s="360" t="s">
        <v>8078</v>
      </c>
      <c r="K1809" s="5" t="s">
        <v>219</v>
      </c>
      <c r="L1809" s="5" t="s">
        <v>4066</v>
      </c>
      <c r="M1809" s="5" t="s">
        <v>4066</v>
      </c>
      <c r="N1809" s="5" t="s">
        <v>4102</v>
      </c>
      <c r="O1809" s="5" t="s">
        <v>15255</v>
      </c>
      <c r="P1809" s="5" t="s">
        <v>8604</v>
      </c>
      <c r="Q1809" s="5">
        <v>26867055</v>
      </c>
      <c r="R1809" s="5">
        <v>26867055</v>
      </c>
      <c r="S1809" t="s">
        <v>42</v>
      </c>
      <c r="T1809" t="s">
        <v>2334</v>
      </c>
      <c r="U1809" t="s">
        <v>18502</v>
      </c>
      <c r="V1809" t="s">
        <v>4101</v>
      </c>
    </row>
    <row r="1810" spans="1:22" ht="15" x14ac:dyDescent="0.35">
      <c r="A1810" s="5" t="s">
        <v>4123</v>
      </c>
      <c r="B1810" s="344" t="s">
        <v>4126</v>
      </c>
      <c r="C1810" s="5" t="s">
        <v>4124</v>
      </c>
      <c r="D1810" s="5" t="s">
        <v>4066</v>
      </c>
      <c r="E1810" s="5" t="s">
        <v>8</v>
      </c>
      <c r="F1810" s="5" t="s">
        <v>218</v>
      </c>
      <c r="G1810" s="5" t="s">
        <v>7</v>
      </c>
      <c r="H1810" s="5" t="s">
        <v>7</v>
      </c>
      <c r="I1810" s="360" t="s">
        <v>8079</v>
      </c>
      <c r="K1810" s="5" t="s">
        <v>219</v>
      </c>
      <c r="L1810" s="5" t="s">
        <v>4066</v>
      </c>
      <c r="M1810" s="5" t="s">
        <v>14461</v>
      </c>
      <c r="N1810" s="5" t="s">
        <v>12002</v>
      </c>
      <c r="O1810" s="5" t="s">
        <v>15255</v>
      </c>
      <c r="P1810" s="5" t="s">
        <v>4125</v>
      </c>
      <c r="Q1810" s="5">
        <v>26571259</v>
      </c>
      <c r="S1810" t="s">
        <v>42</v>
      </c>
      <c r="T1810" t="s">
        <v>1330</v>
      </c>
      <c r="U1810" t="s">
        <v>18503</v>
      </c>
      <c r="V1810" t="s">
        <v>4124</v>
      </c>
    </row>
    <row r="1811" spans="1:22" ht="15" x14ac:dyDescent="0.35">
      <c r="A1811" s="5" t="s">
        <v>4131</v>
      </c>
      <c r="B1811" s="344" t="s">
        <v>4132</v>
      </c>
      <c r="C1811" s="5" t="s">
        <v>7190</v>
      </c>
      <c r="D1811" s="5" t="s">
        <v>4066</v>
      </c>
      <c r="E1811" s="5" t="s">
        <v>8</v>
      </c>
      <c r="F1811" s="5" t="s">
        <v>218</v>
      </c>
      <c r="G1811" s="5" t="s">
        <v>7</v>
      </c>
      <c r="H1811" s="5" t="s">
        <v>7</v>
      </c>
      <c r="I1811" s="360" t="s">
        <v>8079</v>
      </c>
      <c r="K1811" s="5" t="s">
        <v>219</v>
      </c>
      <c r="L1811" s="5" t="s">
        <v>4066</v>
      </c>
      <c r="M1811" s="5" t="s">
        <v>14461</v>
      </c>
      <c r="N1811" s="5" t="s">
        <v>2805</v>
      </c>
      <c r="O1811" s="5" t="s">
        <v>15255</v>
      </c>
      <c r="P1811" s="5" t="s">
        <v>10163</v>
      </c>
      <c r="Q1811" s="5">
        <v>26571222</v>
      </c>
      <c r="R1811" s="5">
        <v>26571432</v>
      </c>
      <c r="S1811" t="s">
        <v>42</v>
      </c>
      <c r="T1811" t="s">
        <v>1438</v>
      </c>
      <c r="U1811" t="s">
        <v>18504</v>
      </c>
      <c r="V1811" t="s">
        <v>7190</v>
      </c>
    </row>
    <row r="1812" spans="1:22" ht="15" x14ac:dyDescent="0.35">
      <c r="A1812" s="5" t="s">
        <v>4217</v>
      </c>
      <c r="B1812" s="344" t="s">
        <v>3783</v>
      </c>
      <c r="C1812" s="5" t="s">
        <v>122</v>
      </c>
      <c r="D1812" s="5" t="s">
        <v>4066</v>
      </c>
      <c r="E1812" s="5" t="s">
        <v>11</v>
      </c>
      <c r="F1812" s="5" t="s">
        <v>218</v>
      </c>
      <c r="G1812" s="5" t="s">
        <v>7</v>
      </c>
      <c r="H1812" s="5" t="s">
        <v>11</v>
      </c>
      <c r="I1812" s="360" t="s">
        <v>8083</v>
      </c>
      <c r="K1812" s="5" t="s">
        <v>219</v>
      </c>
      <c r="L1812" s="5" t="s">
        <v>4066</v>
      </c>
      <c r="M1812" s="5" t="s">
        <v>12477</v>
      </c>
      <c r="N1812" s="5" t="s">
        <v>122</v>
      </c>
      <c r="O1812" s="5" t="s">
        <v>15255</v>
      </c>
      <c r="P1812" s="5" t="s">
        <v>14616</v>
      </c>
      <c r="Q1812" s="5">
        <v>26820455</v>
      </c>
      <c r="S1812" t="s">
        <v>42</v>
      </c>
      <c r="T1812" t="s">
        <v>4216</v>
      </c>
      <c r="U1812" t="s">
        <v>18505</v>
      </c>
      <c r="V1812" t="s">
        <v>122</v>
      </c>
    </row>
    <row r="1813" spans="1:22" ht="15" x14ac:dyDescent="0.35">
      <c r="A1813" s="5" t="s">
        <v>4205</v>
      </c>
      <c r="B1813" s="344" t="s">
        <v>6402</v>
      </c>
      <c r="C1813" s="5" t="s">
        <v>3564</v>
      </c>
      <c r="D1813" s="5" t="s">
        <v>4066</v>
      </c>
      <c r="E1813" s="5" t="s">
        <v>11</v>
      </c>
      <c r="F1813" s="5" t="s">
        <v>218</v>
      </c>
      <c r="G1813" s="5" t="s">
        <v>7</v>
      </c>
      <c r="H1813" s="5" t="s">
        <v>10</v>
      </c>
      <c r="I1813" s="360" t="s">
        <v>8082</v>
      </c>
      <c r="K1813" s="5" t="s">
        <v>219</v>
      </c>
      <c r="L1813" s="5" t="s">
        <v>4066</v>
      </c>
      <c r="M1813" s="5" t="s">
        <v>4195</v>
      </c>
      <c r="N1813" s="5" t="s">
        <v>3564</v>
      </c>
      <c r="O1813" s="5" t="s">
        <v>15255</v>
      </c>
      <c r="P1813" s="5" t="s">
        <v>14664</v>
      </c>
      <c r="Q1813" s="5">
        <v>26560455</v>
      </c>
      <c r="S1813" t="s">
        <v>42</v>
      </c>
      <c r="T1813" t="s">
        <v>7136</v>
      </c>
      <c r="U1813" t="s">
        <v>18506</v>
      </c>
      <c r="V1813" t="s">
        <v>3564</v>
      </c>
    </row>
    <row r="1814" spans="1:22" ht="15" x14ac:dyDescent="0.35">
      <c r="A1814" s="5" t="s">
        <v>4084</v>
      </c>
      <c r="B1814" s="344" t="s">
        <v>1693</v>
      </c>
      <c r="C1814" s="5" t="s">
        <v>4085</v>
      </c>
      <c r="D1814" s="5" t="s">
        <v>4066</v>
      </c>
      <c r="E1814" s="5" t="s">
        <v>6</v>
      </c>
      <c r="F1814" s="5" t="s">
        <v>218</v>
      </c>
      <c r="G1814" s="5" t="s">
        <v>7</v>
      </c>
      <c r="H1814" s="5" t="s">
        <v>6</v>
      </c>
      <c r="I1814" s="360" t="s">
        <v>8078</v>
      </c>
      <c r="K1814" s="5" t="s">
        <v>219</v>
      </c>
      <c r="L1814" s="5" t="s">
        <v>4066</v>
      </c>
      <c r="M1814" s="5" t="s">
        <v>4066</v>
      </c>
      <c r="N1814" s="5" t="s">
        <v>326</v>
      </c>
      <c r="O1814" s="5" t="s">
        <v>15255</v>
      </c>
      <c r="P1814" s="5" t="s">
        <v>14460</v>
      </c>
      <c r="Q1814" s="5">
        <v>26864933</v>
      </c>
      <c r="S1814" t="s">
        <v>42</v>
      </c>
      <c r="T1814" t="s">
        <v>4083</v>
      </c>
      <c r="U1814" t="s">
        <v>18507</v>
      </c>
      <c r="V1814" t="s">
        <v>4085</v>
      </c>
    </row>
    <row r="1815" spans="1:22" ht="15" x14ac:dyDescent="0.35">
      <c r="A1815" s="5" t="s">
        <v>5858</v>
      </c>
      <c r="B1815" s="344" t="s">
        <v>2450</v>
      </c>
      <c r="C1815" s="5" t="s">
        <v>4186</v>
      </c>
      <c r="D1815" s="5" t="s">
        <v>217</v>
      </c>
      <c r="E1815" s="5" t="s">
        <v>6</v>
      </c>
      <c r="F1815" s="5" t="s">
        <v>218</v>
      </c>
      <c r="G1815" s="5" t="s">
        <v>8</v>
      </c>
      <c r="H1815" s="5" t="s">
        <v>6</v>
      </c>
      <c r="I1815" s="360" t="s">
        <v>8085</v>
      </c>
      <c r="K1815" s="5" t="s">
        <v>219</v>
      </c>
      <c r="L1815" s="5" t="s">
        <v>217</v>
      </c>
      <c r="M1815" s="5" t="s">
        <v>217</v>
      </c>
      <c r="N1815" s="5" t="s">
        <v>11761</v>
      </c>
      <c r="O1815" s="5" t="s">
        <v>15255</v>
      </c>
      <c r="P1815" s="5" t="s">
        <v>4389</v>
      </c>
      <c r="Q1815" s="5">
        <v>26801695</v>
      </c>
      <c r="R1815" s="5">
        <v>26801695</v>
      </c>
      <c r="S1815" t="s">
        <v>42</v>
      </c>
      <c r="T1815" t="s">
        <v>6959</v>
      </c>
      <c r="U1815" t="s">
        <v>18508</v>
      </c>
      <c r="V1815" t="s">
        <v>4186</v>
      </c>
    </row>
    <row r="1816" spans="1:22" ht="15" x14ac:dyDescent="0.35">
      <c r="A1816" s="5" t="s">
        <v>4370</v>
      </c>
      <c r="B1816" s="344" t="s">
        <v>6417</v>
      </c>
      <c r="C1816" s="5" t="s">
        <v>4371</v>
      </c>
      <c r="D1816" s="5" t="s">
        <v>217</v>
      </c>
      <c r="E1816" s="5" t="s">
        <v>11</v>
      </c>
      <c r="F1816" s="5" t="s">
        <v>218</v>
      </c>
      <c r="G1816" s="5" t="s">
        <v>10</v>
      </c>
      <c r="H1816" s="5" t="s">
        <v>8</v>
      </c>
      <c r="I1816" s="360" t="s">
        <v>8100</v>
      </c>
      <c r="K1816" s="5" t="s">
        <v>219</v>
      </c>
      <c r="L1816" s="5" t="s">
        <v>14465</v>
      </c>
      <c r="M1816" s="5" t="s">
        <v>11228</v>
      </c>
      <c r="N1816" s="5" t="s">
        <v>4371</v>
      </c>
      <c r="O1816" s="5" t="s">
        <v>15255</v>
      </c>
      <c r="P1816" s="5" t="s">
        <v>13762</v>
      </c>
      <c r="Q1816" s="5">
        <v>26970238</v>
      </c>
      <c r="R1816" s="5">
        <v>26970238</v>
      </c>
      <c r="S1816" t="s">
        <v>42</v>
      </c>
      <c r="T1816" t="s">
        <v>2871</v>
      </c>
      <c r="U1816" t="s">
        <v>18509</v>
      </c>
      <c r="V1816" t="s">
        <v>4371</v>
      </c>
    </row>
    <row r="1817" spans="1:22" ht="15" x14ac:dyDescent="0.35">
      <c r="A1817" s="5" t="s">
        <v>9315</v>
      </c>
      <c r="B1817" s="344" t="s">
        <v>6962</v>
      </c>
      <c r="C1817" s="5" t="s">
        <v>9249</v>
      </c>
      <c r="D1817" s="5" t="s">
        <v>217</v>
      </c>
      <c r="E1817" s="5" t="s">
        <v>11</v>
      </c>
      <c r="F1817" s="5" t="s">
        <v>218</v>
      </c>
      <c r="G1817" s="5" t="s">
        <v>10</v>
      </c>
      <c r="H1817" s="5" t="s">
        <v>8</v>
      </c>
      <c r="I1817" s="360" t="s">
        <v>8100</v>
      </c>
      <c r="K1817" s="5" t="s">
        <v>219</v>
      </c>
      <c r="L1817" s="5" t="s">
        <v>14465</v>
      </c>
      <c r="M1817" s="5" t="s">
        <v>11228</v>
      </c>
      <c r="N1817" s="5" t="s">
        <v>11228</v>
      </c>
      <c r="O1817" s="5" t="s">
        <v>15255</v>
      </c>
      <c r="P1817" s="5" t="s">
        <v>9443</v>
      </c>
      <c r="Q1817" s="5">
        <v>26720056</v>
      </c>
      <c r="S1817" t="s">
        <v>42</v>
      </c>
      <c r="T1817" t="s">
        <v>9241</v>
      </c>
      <c r="U1817" t="s">
        <v>18510</v>
      </c>
      <c r="V1817" t="s">
        <v>9249</v>
      </c>
    </row>
    <row r="1818" spans="1:22" ht="15" x14ac:dyDescent="0.35">
      <c r="A1818" s="5" t="s">
        <v>14977</v>
      </c>
      <c r="B1818" s="344" t="s">
        <v>11041</v>
      </c>
      <c r="C1818" s="5" t="s">
        <v>14341</v>
      </c>
      <c r="D1818" s="5" t="s">
        <v>217</v>
      </c>
      <c r="E1818" s="5" t="s">
        <v>8</v>
      </c>
      <c r="F1818" s="5" t="s">
        <v>218</v>
      </c>
      <c r="G1818" s="5" t="s">
        <v>8</v>
      </c>
      <c r="H1818" s="5" t="s">
        <v>9</v>
      </c>
      <c r="I1818" s="360" t="s">
        <v>8088</v>
      </c>
      <c r="K1818" s="5" t="s">
        <v>219</v>
      </c>
      <c r="L1818" s="5" t="s">
        <v>217</v>
      </c>
      <c r="M1818" s="5" t="s">
        <v>11897</v>
      </c>
      <c r="N1818" s="5" t="s">
        <v>14341</v>
      </c>
      <c r="O1818" s="5" t="s">
        <v>15255</v>
      </c>
      <c r="P1818" s="5" t="s">
        <v>13144</v>
      </c>
      <c r="Q1818" s="5">
        <v>88285492</v>
      </c>
      <c r="S1818" t="s">
        <v>42</v>
      </c>
      <c r="T1818" t="s">
        <v>3036</v>
      </c>
      <c r="U1818" t="s">
        <v>18511</v>
      </c>
      <c r="V1818" t="s">
        <v>14341</v>
      </c>
    </row>
    <row r="1819" spans="1:22" ht="15" x14ac:dyDescent="0.35">
      <c r="A1819" s="5" t="s">
        <v>12871</v>
      </c>
      <c r="B1819" s="344" t="s">
        <v>7185</v>
      </c>
      <c r="C1819" s="5" t="s">
        <v>12872</v>
      </c>
      <c r="D1819" s="5" t="s">
        <v>217</v>
      </c>
      <c r="E1819" s="5" t="s">
        <v>7</v>
      </c>
      <c r="F1819" s="5" t="s">
        <v>218</v>
      </c>
      <c r="G1819" s="5" t="s">
        <v>8</v>
      </c>
      <c r="H1819" s="5" t="s">
        <v>8</v>
      </c>
      <c r="I1819" s="360" t="s">
        <v>8087</v>
      </c>
      <c r="K1819" s="5" t="s">
        <v>219</v>
      </c>
      <c r="L1819" s="5" t="s">
        <v>217</v>
      </c>
      <c r="M1819" s="5" t="s">
        <v>14464</v>
      </c>
      <c r="N1819" s="5" t="s">
        <v>12872</v>
      </c>
      <c r="O1819" s="5" t="s">
        <v>15255</v>
      </c>
      <c r="P1819" s="5" t="s">
        <v>16352</v>
      </c>
      <c r="Q1819" s="5">
        <v>83523067</v>
      </c>
      <c r="R1819" s="5">
        <v>87652045</v>
      </c>
      <c r="S1819" t="s">
        <v>42</v>
      </c>
      <c r="T1819" t="s">
        <v>8882</v>
      </c>
      <c r="U1819" t="s">
        <v>18512</v>
      </c>
      <c r="V1819" t="s">
        <v>12872</v>
      </c>
    </row>
    <row r="1820" spans="1:22" ht="15" x14ac:dyDescent="0.35">
      <c r="A1820" s="5" t="s">
        <v>8703</v>
      </c>
      <c r="B1820" s="344" t="s">
        <v>8704</v>
      </c>
      <c r="C1820" s="5" t="s">
        <v>8705</v>
      </c>
      <c r="D1820" s="5" t="s">
        <v>217</v>
      </c>
      <c r="E1820" s="5" t="s">
        <v>11</v>
      </c>
      <c r="F1820" s="5" t="s">
        <v>218</v>
      </c>
      <c r="G1820" s="5" t="s">
        <v>10</v>
      </c>
      <c r="H1820" s="5" t="s">
        <v>8</v>
      </c>
      <c r="I1820" s="360" t="s">
        <v>8100</v>
      </c>
      <c r="K1820" s="5" t="s">
        <v>219</v>
      </c>
      <c r="L1820" s="5" t="s">
        <v>14465</v>
      </c>
      <c r="M1820" s="5" t="s">
        <v>11228</v>
      </c>
      <c r="N1820" s="5" t="s">
        <v>8705</v>
      </c>
      <c r="O1820" s="5" t="s">
        <v>15255</v>
      </c>
      <c r="P1820" s="5" t="s">
        <v>12211</v>
      </c>
      <c r="Q1820" s="5">
        <v>71776013</v>
      </c>
      <c r="R1820" s="5">
        <v>60055806</v>
      </c>
      <c r="S1820" t="s">
        <v>42</v>
      </c>
      <c r="T1820" t="s">
        <v>6819</v>
      </c>
      <c r="U1820" t="s">
        <v>18513</v>
      </c>
      <c r="V1820" t="s">
        <v>8705</v>
      </c>
    </row>
    <row r="1821" spans="1:22" ht="15" x14ac:dyDescent="0.35">
      <c r="A1821" s="5" t="s">
        <v>10519</v>
      </c>
      <c r="B1821" s="344" t="s">
        <v>10520</v>
      </c>
      <c r="C1821" s="5" t="s">
        <v>10521</v>
      </c>
      <c r="D1821" s="5" t="s">
        <v>217</v>
      </c>
      <c r="E1821" s="5" t="s">
        <v>7</v>
      </c>
      <c r="F1821" s="5" t="s">
        <v>218</v>
      </c>
      <c r="G1821" s="5" t="s">
        <v>8</v>
      </c>
      <c r="H1821" s="5" t="s">
        <v>15</v>
      </c>
      <c r="I1821" s="360" t="s">
        <v>8093</v>
      </c>
      <c r="K1821" s="5" t="s">
        <v>219</v>
      </c>
      <c r="L1821" s="5" t="s">
        <v>217</v>
      </c>
      <c r="M1821" s="5" t="s">
        <v>11808</v>
      </c>
      <c r="N1821" s="5" t="s">
        <v>1925</v>
      </c>
      <c r="O1821" s="5" t="s">
        <v>15255</v>
      </c>
      <c r="P1821" s="5" t="s">
        <v>14878</v>
      </c>
      <c r="Q1821" s="5">
        <v>26529106</v>
      </c>
      <c r="S1821" t="s">
        <v>42</v>
      </c>
      <c r="T1821" t="s">
        <v>10907</v>
      </c>
      <c r="U1821" t="s">
        <v>18514</v>
      </c>
      <c r="V1821" t="s">
        <v>10521</v>
      </c>
    </row>
    <row r="1822" spans="1:22" ht="15" x14ac:dyDescent="0.35">
      <c r="A1822" s="5" t="s">
        <v>4409</v>
      </c>
      <c r="B1822" s="344" t="s">
        <v>4411</v>
      </c>
      <c r="C1822" s="5" t="s">
        <v>4410</v>
      </c>
      <c r="D1822" s="5" t="s">
        <v>217</v>
      </c>
      <c r="E1822" s="5" t="s">
        <v>11</v>
      </c>
      <c r="F1822" s="5" t="s">
        <v>218</v>
      </c>
      <c r="G1822" s="5" t="s">
        <v>10</v>
      </c>
      <c r="H1822" s="5" t="s">
        <v>8</v>
      </c>
      <c r="I1822" s="360" t="s">
        <v>8100</v>
      </c>
      <c r="K1822" s="5" t="s">
        <v>219</v>
      </c>
      <c r="L1822" s="5" t="s">
        <v>14465</v>
      </c>
      <c r="M1822" s="5" t="s">
        <v>11228</v>
      </c>
      <c r="N1822" s="5" t="s">
        <v>14808</v>
      </c>
      <c r="O1822" s="5" t="s">
        <v>15255</v>
      </c>
      <c r="P1822" s="5" t="s">
        <v>10212</v>
      </c>
      <c r="Q1822" s="5">
        <v>26721112</v>
      </c>
      <c r="R1822" s="5">
        <v>26721112</v>
      </c>
      <c r="S1822" t="s">
        <v>42</v>
      </c>
      <c r="T1822" t="s">
        <v>7378</v>
      </c>
      <c r="U1822" t="s">
        <v>18515</v>
      </c>
      <c r="V1822" t="s">
        <v>4410</v>
      </c>
    </row>
    <row r="1823" spans="1:22" ht="15" x14ac:dyDescent="0.35">
      <c r="A1823" s="5" t="s">
        <v>4401</v>
      </c>
      <c r="B1823" s="344" t="s">
        <v>4403</v>
      </c>
      <c r="C1823" s="5" t="s">
        <v>4402</v>
      </c>
      <c r="D1823" s="5" t="s">
        <v>217</v>
      </c>
      <c r="E1823" s="5" t="s">
        <v>10</v>
      </c>
      <c r="F1823" s="5" t="s">
        <v>218</v>
      </c>
      <c r="G1823" s="5" t="s">
        <v>10</v>
      </c>
      <c r="H1823" s="5" t="s">
        <v>9</v>
      </c>
      <c r="I1823" s="360" t="s">
        <v>8101</v>
      </c>
      <c r="K1823" s="5" t="s">
        <v>219</v>
      </c>
      <c r="L1823" s="5" t="s">
        <v>14465</v>
      </c>
      <c r="M1823" s="5" t="s">
        <v>3676</v>
      </c>
      <c r="N1823" s="5" t="s">
        <v>4402</v>
      </c>
      <c r="O1823" s="5" t="s">
        <v>15255</v>
      </c>
      <c r="P1823" s="5" t="s">
        <v>13132</v>
      </c>
      <c r="Q1823" s="5">
        <v>26511001</v>
      </c>
      <c r="S1823" t="s">
        <v>42</v>
      </c>
      <c r="T1823" t="s">
        <v>3132</v>
      </c>
      <c r="U1823" t="s">
        <v>18516</v>
      </c>
      <c r="V1823" t="s">
        <v>4402</v>
      </c>
    </row>
    <row r="1824" spans="1:22" ht="15" x14ac:dyDescent="0.35">
      <c r="A1824" s="5" t="s">
        <v>4393</v>
      </c>
      <c r="B1824" s="344" t="s">
        <v>1719</v>
      </c>
      <c r="C1824" s="5" t="s">
        <v>8617</v>
      </c>
      <c r="D1824" s="5" t="s">
        <v>217</v>
      </c>
      <c r="E1824" s="5" t="s">
        <v>11</v>
      </c>
      <c r="F1824" s="5" t="s">
        <v>218</v>
      </c>
      <c r="G1824" s="5" t="s">
        <v>10</v>
      </c>
      <c r="H1824" s="5" t="s">
        <v>7</v>
      </c>
      <c r="I1824" s="360" t="s">
        <v>8099</v>
      </c>
      <c r="K1824" s="5" t="s">
        <v>219</v>
      </c>
      <c r="L1824" s="5" t="s">
        <v>14465</v>
      </c>
      <c r="M1824" s="5" t="s">
        <v>1770</v>
      </c>
      <c r="N1824" s="5" t="s">
        <v>11630</v>
      </c>
      <c r="O1824" s="5" t="s">
        <v>15255</v>
      </c>
      <c r="P1824" s="5" t="s">
        <v>14466</v>
      </c>
      <c r="Q1824" s="5">
        <v>26670254</v>
      </c>
      <c r="S1824" t="s">
        <v>42</v>
      </c>
      <c r="T1824" t="s">
        <v>2512</v>
      </c>
      <c r="U1824" t="s">
        <v>18517</v>
      </c>
      <c r="V1824" t="s">
        <v>8617</v>
      </c>
    </row>
    <row r="1825" spans="1:22" ht="15" x14ac:dyDescent="0.35">
      <c r="A1825" s="5" t="s">
        <v>4338</v>
      </c>
      <c r="B1825" s="344" t="s">
        <v>3789</v>
      </c>
      <c r="C1825" s="5" t="s">
        <v>4339</v>
      </c>
      <c r="D1825" s="5" t="s">
        <v>217</v>
      </c>
      <c r="E1825" s="5" t="s">
        <v>8</v>
      </c>
      <c r="F1825" s="5" t="s">
        <v>218</v>
      </c>
      <c r="G1825" s="5" t="s">
        <v>10</v>
      </c>
      <c r="H1825" s="5" t="s">
        <v>9</v>
      </c>
      <c r="I1825" s="360" t="s">
        <v>8101</v>
      </c>
      <c r="K1825" s="5" t="s">
        <v>219</v>
      </c>
      <c r="L1825" s="5" t="s">
        <v>14465</v>
      </c>
      <c r="M1825" s="5" t="s">
        <v>3676</v>
      </c>
      <c r="N1825" s="5" t="s">
        <v>4339</v>
      </c>
      <c r="O1825" s="5" t="s">
        <v>15255</v>
      </c>
      <c r="P1825" s="5" t="s">
        <v>14467</v>
      </c>
      <c r="Q1825" s="5">
        <v>26750301</v>
      </c>
      <c r="R1825" s="5">
        <v>26750301</v>
      </c>
      <c r="S1825" t="s">
        <v>42</v>
      </c>
      <c r="T1825" t="s">
        <v>1618</v>
      </c>
      <c r="U1825" t="s">
        <v>18518</v>
      </c>
      <c r="V1825" t="s">
        <v>4339</v>
      </c>
    </row>
    <row r="1826" spans="1:22" ht="15" x14ac:dyDescent="0.35">
      <c r="A1826" s="5" t="s">
        <v>4279</v>
      </c>
      <c r="B1826" s="344" t="s">
        <v>4280</v>
      </c>
      <c r="C1826" s="5" t="s">
        <v>8605</v>
      </c>
      <c r="D1826" s="5" t="s">
        <v>217</v>
      </c>
      <c r="E1826" s="5" t="s">
        <v>6</v>
      </c>
      <c r="F1826" s="5" t="s">
        <v>218</v>
      </c>
      <c r="G1826" s="5" t="s">
        <v>8</v>
      </c>
      <c r="H1826" s="5" t="s">
        <v>6</v>
      </c>
      <c r="I1826" s="360" t="s">
        <v>8085</v>
      </c>
      <c r="K1826" s="5" t="s">
        <v>219</v>
      </c>
      <c r="L1826" s="5" t="s">
        <v>217</v>
      </c>
      <c r="M1826" s="5" t="s">
        <v>217</v>
      </c>
      <c r="N1826" s="5" t="s">
        <v>8605</v>
      </c>
      <c r="O1826" s="5" t="s">
        <v>15255</v>
      </c>
      <c r="P1826" s="5" t="s">
        <v>13770</v>
      </c>
      <c r="Q1826" s="5">
        <v>26805307</v>
      </c>
      <c r="S1826" t="s">
        <v>42</v>
      </c>
      <c r="T1826" t="s">
        <v>4035</v>
      </c>
      <c r="U1826" t="s">
        <v>18519</v>
      </c>
      <c r="V1826" t="s">
        <v>8605</v>
      </c>
    </row>
    <row r="1827" spans="1:22" ht="15" x14ac:dyDescent="0.35">
      <c r="A1827" s="5" t="s">
        <v>4281</v>
      </c>
      <c r="B1827" s="344" t="s">
        <v>3630</v>
      </c>
      <c r="C1827" s="5" t="s">
        <v>8606</v>
      </c>
      <c r="D1827" s="5" t="s">
        <v>217</v>
      </c>
      <c r="E1827" s="5" t="s">
        <v>6</v>
      </c>
      <c r="F1827" s="5" t="s">
        <v>218</v>
      </c>
      <c r="G1827" s="5" t="s">
        <v>8</v>
      </c>
      <c r="H1827" s="5" t="s">
        <v>6</v>
      </c>
      <c r="I1827" s="360" t="s">
        <v>8085</v>
      </c>
      <c r="K1827" s="5" t="s">
        <v>219</v>
      </c>
      <c r="L1827" s="5" t="s">
        <v>217</v>
      </c>
      <c r="M1827" s="5" t="s">
        <v>217</v>
      </c>
      <c r="N1827" s="5" t="s">
        <v>11875</v>
      </c>
      <c r="O1827" s="5" t="s">
        <v>15255</v>
      </c>
      <c r="P1827" s="5" t="s">
        <v>12009</v>
      </c>
      <c r="Q1827" s="5">
        <v>26802985</v>
      </c>
      <c r="R1827" s="5">
        <v>26802985</v>
      </c>
      <c r="S1827" t="s">
        <v>42</v>
      </c>
      <c r="T1827" t="s">
        <v>4062</v>
      </c>
      <c r="U1827" t="s">
        <v>18520</v>
      </c>
      <c r="V1827" t="s">
        <v>8606</v>
      </c>
    </row>
    <row r="1828" spans="1:22" ht="15" x14ac:dyDescent="0.35">
      <c r="A1828" s="5" t="s">
        <v>4347</v>
      </c>
      <c r="B1828" s="344" t="s">
        <v>1718</v>
      </c>
      <c r="C1828" s="5" t="s">
        <v>4348</v>
      </c>
      <c r="D1828" s="5" t="s">
        <v>217</v>
      </c>
      <c r="E1828" s="5" t="s">
        <v>8</v>
      </c>
      <c r="F1828" s="5" t="s">
        <v>218</v>
      </c>
      <c r="G1828" s="5" t="s">
        <v>8</v>
      </c>
      <c r="H1828" s="5" t="s">
        <v>10</v>
      </c>
      <c r="I1828" s="360" t="s">
        <v>8089</v>
      </c>
      <c r="K1828" s="5" t="s">
        <v>219</v>
      </c>
      <c r="L1828" s="5" t="s">
        <v>217</v>
      </c>
      <c r="M1828" s="5" t="s">
        <v>4348</v>
      </c>
      <c r="N1828" s="5" t="s">
        <v>4348</v>
      </c>
      <c r="O1828" s="5" t="s">
        <v>15255</v>
      </c>
      <c r="P1828" s="5" t="s">
        <v>15584</v>
      </c>
      <c r="Q1828" s="5">
        <v>26750080</v>
      </c>
      <c r="R1828" s="5">
        <v>26750080</v>
      </c>
      <c r="S1828" t="s">
        <v>42</v>
      </c>
      <c r="T1828" t="s">
        <v>1562</v>
      </c>
      <c r="U1828" t="s">
        <v>18521</v>
      </c>
      <c r="V1828" t="s">
        <v>4348</v>
      </c>
    </row>
    <row r="1829" spans="1:22" ht="15" x14ac:dyDescent="0.35">
      <c r="A1829" s="5" t="s">
        <v>4395</v>
      </c>
      <c r="B1829" s="344" t="s">
        <v>1180</v>
      </c>
      <c r="C1829" s="5" t="s">
        <v>3676</v>
      </c>
      <c r="D1829" s="5" t="s">
        <v>217</v>
      </c>
      <c r="E1829" s="5" t="s">
        <v>10</v>
      </c>
      <c r="F1829" s="5" t="s">
        <v>218</v>
      </c>
      <c r="G1829" s="5" t="s">
        <v>10</v>
      </c>
      <c r="H1829" s="5" t="s">
        <v>9</v>
      </c>
      <c r="I1829" s="360" t="s">
        <v>8101</v>
      </c>
      <c r="K1829" s="5" t="s">
        <v>219</v>
      </c>
      <c r="L1829" s="5" t="s">
        <v>14465</v>
      </c>
      <c r="M1829" s="5" t="s">
        <v>3676</v>
      </c>
      <c r="N1829" s="5" t="s">
        <v>3676</v>
      </c>
      <c r="O1829" s="5" t="s">
        <v>15255</v>
      </c>
      <c r="P1829" s="5" t="s">
        <v>15585</v>
      </c>
      <c r="Q1829" s="5">
        <v>26511232</v>
      </c>
      <c r="R1829" s="5">
        <v>26511232</v>
      </c>
      <c r="S1829" t="s">
        <v>42</v>
      </c>
      <c r="T1829" t="s">
        <v>4394</v>
      </c>
      <c r="U1829" t="s">
        <v>18522</v>
      </c>
      <c r="V1829" t="s">
        <v>3676</v>
      </c>
    </row>
    <row r="1830" spans="1:22" ht="15" x14ac:dyDescent="0.35">
      <c r="A1830" s="5" t="s">
        <v>6041</v>
      </c>
      <c r="B1830" s="344" t="s">
        <v>3917</v>
      </c>
      <c r="C1830" s="5" t="s">
        <v>6042</v>
      </c>
      <c r="D1830" s="5" t="s">
        <v>217</v>
      </c>
      <c r="E1830" s="5" t="s">
        <v>10</v>
      </c>
      <c r="F1830" s="5" t="s">
        <v>218</v>
      </c>
      <c r="G1830" s="5" t="s">
        <v>10</v>
      </c>
      <c r="H1830" s="5" t="s">
        <v>9</v>
      </c>
      <c r="I1830" s="360" t="s">
        <v>8101</v>
      </c>
      <c r="K1830" s="5" t="s">
        <v>219</v>
      </c>
      <c r="L1830" s="5" t="s">
        <v>14465</v>
      </c>
      <c r="M1830" s="5" t="s">
        <v>3676</v>
      </c>
      <c r="N1830" s="5" t="s">
        <v>6042</v>
      </c>
      <c r="O1830" s="5" t="s">
        <v>15255</v>
      </c>
      <c r="P1830" s="5" t="s">
        <v>10088</v>
      </c>
      <c r="Q1830" s="5">
        <v>26512183</v>
      </c>
      <c r="R1830" s="5">
        <v>26512183</v>
      </c>
      <c r="S1830" t="s">
        <v>42</v>
      </c>
      <c r="T1830" t="s">
        <v>7066</v>
      </c>
      <c r="U1830" t="s">
        <v>18523</v>
      </c>
      <c r="V1830" t="s">
        <v>6042</v>
      </c>
    </row>
    <row r="1831" spans="1:22" ht="15" x14ac:dyDescent="0.35">
      <c r="A1831" s="5" t="s">
        <v>4282</v>
      </c>
      <c r="B1831" s="344" t="s">
        <v>1572</v>
      </c>
      <c r="C1831" s="5" t="s">
        <v>4283</v>
      </c>
      <c r="D1831" s="5" t="s">
        <v>217</v>
      </c>
      <c r="E1831" s="5" t="s">
        <v>12</v>
      </c>
      <c r="F1831" s="5" t="s">
        <v>218</v>
      </c>
      <c r="G1831" s="5" t="s">
        <v>8</v>
      </c>
      <c r="H1831" s="5" t="s">
        <v>6</v>
      </c>
      <c r="I1831" s="360" t="s">
        <v>8085</v>
      </c>
      <c r="K1831" s="5" t="s">
        <v>219</v>
      </c>
      <c r="L1831" s="5" t="s">
        <v>217</v>
      </c>
      <c r="M1831" s="5" t="s">
        <v>217</v>
      </c>
      <c r="N1831" s="5" t="s">
        <v>12019</v>
      </c>
      <c r="O1831" s="5" t="s">
        <v>15255</v>
      </c>
      <c r="P1831" s="5" t="s">
        <v>13133</v>
      </c>
      <c r="Q1831" s="5">
        <v>26802596</v>
      </c>
      <c r="S1831" t="s">
        <v>42</v>
      </c>
      <c r="T1831" t="s">
        <v>3215</v>
      </c>
      <c r="U1831" t="s">
        <v>18524</v>
      </c>
      <c r="V1831" t="s">
        <v>4283</v>
      </c>
    </row>
    <row r="1832" spans="1:22" ht="15" x14ac:dyDescent="0.35">
      <c r="A1832" s="5" t="s">
        <v>4372</v>
      </c>
      <c r="B1832" s="344" t="s">
        <v>6436</v>
      </c>
      <c r="C1832" s="5" t="s">
        <v>4373</v>
      </c>
      <c r="D1832" s="5" t="s">
        <v>217</v>
      </c>
      <c r="E1832" s="5" t="s">
        <v>12</v>
      </c>
      <c r="F1832" s="5" t="s">
        <v>218</v>
      </c>
      <c r="G1832" s="5" t="s">
        <v>8</v>
      </c>
      <c r="H1832" s="5" t="s">
        <v>7</v>
      </c>
      <c r="I1832" s="360" t="s">
        <v>8086</v>
      </c>
      <c r="K1832" s="5" t="s">
        <v>219</v>
      </c>
      <c r="L1832" s="5" t="s">
        <v>217</v>
      </c>
      <c r="M1832" s="5" t="s">
        <v>4373</v>
      </c>
      <c r="N1832" s="5" t="s">
        <v>4373</v>
      </c>
      <c r="O1832" s="5" t="s">
        <v>15255</v>
      </c>
      <c r="P1832" s="5" t="s">
        <v>13754</v>
      </c>
      <c r="Q1832" s="5">
        <v>26518135</v>
      </c>
      <c r="R1832" s="5">
        <v>26518135</v>
      </c>
      <c r="S1832" t="s">
        <v>42</v>
      </c>
      <c r="T1832" t="s">
        <v>2980</v>
      </c>
      <c r="U1832" t="s">
        <v>18525</v>
      </c>
      <c r="V1832" t="s">
        <v>4373</v>
      </c>
    </row>
    <row r="1833" spans="1:22" ht="15" x14ac:dyDescent="0.35">
      <c r="A1833" s="5" t="s">
        <v>4329</v>
      </c>
      <c r="B1833" s="344" t="s">
        <v>3793</v>
      </c>
      <c r="C1833" s="5" t="s">
        <v>4330</v>
      </c>
      <c r="D1833" s="5" t="s">
        <v>217</v>
      </c>
      <c r="E1833" s="5" t="s">
        <v>8</v>
      </c>
      <c r="F1833" s="5" t="s">
        <v>218</v>
      </c>
      <c r="G1833" s="5" t="s">
        <v>8</v>
      </c>
      <c r="H1833" s="5" t="s">
        <v>14</v>
      </c>
      <c r="I1833" s="360" t="s">
        <v>8092</v>
      </c>
      <c r="K1833" s="5" t="s">
        <v>219</v>
      </c>
      <c r="L1833" s="5" t="s">
        <v>217</v>
      </c>
      <c r="M1833" s="5" t="s">
        <v>14580</v>
      </c>
      <c r="N1833" s="5" t="s">
        <v>4330</v>
      </c>
      <c r="O1833" s="5" t="s">
        <v>15255</v>
      </c>
      <c r="P1833" s="5" t="s">
        <v>10904</v>
      </c>
      <c r="Q1833" s="5">
        <v>26544531</v>
      </c>
      <c r="R1833" s="5">
        <v>26544531</v>
      </c>
      <c r="S1833" t="s">
        <v>42</v>
      </c>
      <c r="T1833" t="s">
        <v>1338</v>
      </c>
      <c r="U1833" t="s">
        <v>18526</v>
      </c>
      <c r="V1833" t="s">
        <v>4330</v>
      </c>
    </row>
    <row r="1834" spans="1:22" ht="15" x14ac:dyDescent="0.35">
      <c r="A1834" s="5" t="s">
        <v>11351</v>
      </c>
      <c r="B1834" s="344" t="s">
        <v>7116</v>
      </c>
      <c r="C1834" s="5" t="s">
        <v>4306</v>
      </c>
      <c r="D1834" s="5" t="s">
        <v>217</v>
      </c>
      <c r="E1834" s="5" t="s">
        <v>7</v>
      </c>
      <c r="F1834" s="5" t="s">
        <v>218</v>
      </c>
      <c r="G1834" s="5" t="s">
        <v>8</v>
      </c>
      <c r="H1834" s="5" t="s">
        <v>8</v>
      </c>
      <c r="I1834" s="360" t="s">
        <v>8087</v>
      </c>
      <c r="K1834" s="5" t="s">
        <v>219</v>
      </c>
      <c r="L1834" s="5" t="s">
        <v>217</v>
      </c>
      <c r="M1834" s="5" t="s">
        <v>14464</v>
      </c>
      <c r="N1834" s="5" t="s">
        <v>1529</v>
      </c>
      <c r="O1834" s="5" t="s">
        <v>15255</v>
      </c>
      <c r="P1834" s="5" t="s">
        <v>12303</v>
      </c>
      <c r="Q1834" s="5">
        <v>85170053</v>
      </c>
      <c r="S1834" t="s">
        <v>42</v>
      </c>
      <c r="T1834" t="s">
        <v>1383</v>
      </c>
      <c r="U1834" t="s">
        <v>18527</v>
      </c>
      <c r="V1834" t="s">
        <v>4306</v>
      </c>
    </row>
    <row r="1835" spans="1:22" ht="15" x14ac:dyDescent="0.35">
      <c r="A1835" s="5" t="s">
        <v>10522</v>
      </c>
      <c r="B1835" s="344" t="s">
        <v>7337</v>
      </c>
      <c r="C1835" s="5" t="s">
        <v>10523</v>
      </c>
      <c r="D1835" s="5" t="s">
        <v>217</v>
      </c>
      <c r="E1835" s="5" t="s">
        <v>12</v>
      </c>
      <c r="F1835" s="5" t="s">
        <v>218</v>
      </c>
      <c r="G1835" s="5" t="s">
        <v>8</v>
      </c>
      <c r="H1835" s="5" t="s">
        <v>6</v>
      </c>
      <c r="I1835" s="360" t="s">
        <v>8085</v>
      </c>
      <c r="K1835" s="5" t="s">
        <v>219</v>
      </c>
      <c r="L1835" s="5" t="s">
        <v>217</v>
      </c>
      <c r="M1835" s="5" t="s">
        <v>217</v>
      </c>
      <c r="N1835" s="5" t="s">
        <v>9989</v>
      </c>
      <c r="O1835" s="5" t="s">
        <v>15255</v>
      </c>
      <c r="P1835" s="5" t="s">
        <v>13743</v>
      </c>
      <c r="Q1835" s="5">
        <v>26805170</v>
      </c>
      <c r="R1835" s="5">
        <v>26805170</v>
      </c>
      <c r="S1835" t="s">
        <v>42</v>
      </c>
      <c r="T1835" t="s">
        <v>4300</v>
      </c>
      <c r="U1835" t="s">
        <v>18528</v>
      </c>
      <c r="V1835" t="s">
        <v>10523</v>
      </c>
    </row>
    <row r="1836" spans="1:22" ht="15" x14ac:dyDescent="0.35">
      <c r="A1836" s="5" t="s">
        <v>4374</v>
      </c>
      <c r="B1836" s="344" t="s">
        <v>3808</v>
      </c>
      <c r="C1836" s="5" t="s">
        <v>4375</v>
      </c>
      <c r="D1836" s="5" t="s">
        <v>217</v>
      </c>
      <c r="E1836" s="5" t="s">
        <v>10</v>
      </c>
      <c r="F1836" s="5" t="s">
        <v>218</v>
      </c>
      <c r="G1836" s="5" t="s">
        <v>10</v>
      </c>
      <c r="H1836" s="5" t="s">
        <v>6</v>
      </c>
      <c r="I1836" s="360" t="s">
        <v>8098</v>
      </c>
      <c r="K1836" s="5" t="s">
        <v>219</v>
      </c>
      <c r="L1836" s="5" t="s">
        <v>14465</v>
      </c>
      <c r="M1836" s="5" t="s">
        <v>1800</v>
      </c>
      <c r="N1836" s="5" t="s">
        <v>4375</v>
      </c>
      <c r="O1836" s="5" t="s">
        <v>15255</v>
      </c>
      <c r="P1836" s="5" t="s">
        <v>15788</v>
      </c>
      <c r="Q1836" s="5">
        <v>22006794</v>
      </c>
      <c r="R1836" s="5">
        <v>22006794</v>
      </c>
      <c r="S1836" t="s">
        <v>42</v>
      </c>
      <c r="T1836" t="s">
        <v>2972</v>
      </c>
      <c r="U1836" t="s">
        <v>18529</v>
      </c>
      <c r="V1836" t="s">
        <v>4375</v>
      </c>
    </row>
    <row r="1837" spans="1:22" ht="15" x14ac:dyDescent="0.35">
      <c r="A1837" s="5" t="s">
        <v>4302</v>
      </c>
      <c r="B1837" s="344" t="s">
        <v>4303</v>
      </c>
      <c r="C1837" s="5" t="s">
        <v>4285</v>
      </c>
      <c r="D1837" s="5" t="s">
        <v>217</v>
      </c>
      <c r="E1837" s="5" t="s">
        <v>12</v>
      </c>
      <c r="F1837" s="5" t="s">
        <v>218</v>
      </c>
      <c r="G1837" s="5" t="s">
        <v>8</v>
      </c>
      <c r="H1837" s="5" t="s">
        <v>12</v>
      </c>
      <c r="I1837" s="360" t="s">
        <v>8091</v>
      </c>
      <c r="K1837" s="5" t="s">
        <v>219</v>
      </c>
      <c r="L1837" s="5" t="s">
        <v>217</v>
      </c>
      <c r="M1837" s="5" t="s">
        <v>4285</v>
      </c>
      <c r="N1837" s="5" t="s">
        <v>4285</v>
      </c>
      <c r="O1837" s="5" t="s">
        <v>15255</v>
      </c>
      <c r="P1837" s="5" t="s">
        <v>13764</v>
      </c>
      <c r="Q1837" s="5">
        <v>26818070</v>
      </c>
      <c r="S1837" t="s">
        <v>42</v>
      </c>
      <c r="T1837" t="s">
        <v>4301</v>
      </c>
      <c r="U1837" t="s">
        <v>18530</v>
      </c>
      <c r="V1837" t="s">
        <v>4285</v>
      </c>
    </row>
    <row r="1838" spans="1:22" ht="15" x14ac:dyDescent="0.35">
      <c r="A1838" s="5" t="s">
        <v>6324</v>
      </c>
      <c r="B1838" s="344" t="s">
        <v>1169</v>
      </c>
      <c r="C1838" s="5" t="s">
        <v>6513</v>
      </c>
      <c r="D1838" s="5" t="s">
        <v>217</v>
      </c>
      <c r="E1838" s="5" t="s">
        <v>10</v>
      </c>
      <c r="F1838" s="5" t="s">
        <v>218</v>
      </c>
      <c r="G1838" s="5" t="s">
        <v>10</v>
      </c>
      <c r="H1838" s="5" t="s">
        <v>6</v>
      </c>
      <c r="I1838" s="360" t="s">
        <v>8098</v>
      </c>
      <c r="K1838" s="5" t="s">
        <v>219</v>
      </c>
      <c r="L1838" s="5" t="s">
        <v>14465</v>
      </c>
      <c r="M1838" s="5" t="s">
        <v>1800</v>
      </c>
      <c r="N1838" s="5" t="s">
        <v>1800</v>
      </c>
      <c r="O1838" s="5" t="s">
        <v>15255</v>
      </c>
      <c r="P1838" s="5" t="s">
        <v>15504</v>
      </c>
      <c r="Q1838" s="5">
        <v>26889522</v>
      </c>
      <c r="R1838" s="5">
        <v>26889522</v>
      </c>
      <c r="S1838" t="s">
        <v>45</v>
      </c>
      <c r="T1838" t="s">
        <v>13574</v>
      </c>
    </row>
    <row r="1839" spans="1:22" ht="15" x14ac:dyDescent="0.35">
      <c r="A1839" s="5" t="s">
        <v>7634</v>
      </c>
      <c r="B1839" s="344" t="s">
        <v>7635</v>
      </c>
      <c r="C1839" s="5" t="s">
        <v>4152</v>
      </c>
      <c r="D1839" s="5" t="s">
        <v>217</v>
      </c>
      <c r="E1839" s="5" t="s">
        <v>7</v>
      </c>
      <c r="F1839" s="5" t="s">
        <v>218</v>
      </c>
      <c r="G1839" s="5" t="s">
        <v>8</v>
      </c>
      <c r="H1839" s="5" t="s">
        <v>8</v>
      </c>
      <c r="I1839" s="360" t="s">
        <v>8087</v>
      </c>
      <c r="K1839" s="5" t="s">
        <v>219</v>
      </c>
      <c r="L1839" s="5" t="s">
        <v>217</v>
      </c>
      <c r="M1839" s="5" t="s">
        <v>14464</v>
      </c>
      <c r="N1839" s="5" t="s">
        <v>4152</v>
      </c>
      <c r="O1839" s="5" t="s">
        <v>15255</v>
      </c>
      <c r="P1839" s="5" t="s">
        <v>16182</v>
      </c>
      <c r="Q1839" s="5">
        <v>22006475</v>
      </c>
      <c r="S1839" t="s">
        <v>42</v>
      </c>
      <c r="T1839" t="s">
        <v>1459</v>
      </c>
      <c r="U1839" t="s">
        <v>18531</v>
      </c>
      <c r="V1839" t="s">
        <v>4152</v>
      </c>
    </row>
    <row r="1840" spans="1:22" ht="15" x14ac:dyDescent="0.35">
      <c r="A1840" s="5" t="s">
        <v>4332</v>
      </c>
      <c r="B1840" s="344" t="s">
        <v>3202</v>
      </c>
      <c r="C1840" s="5" t="s">
        <v>4171</v>
      </c>
      <c r="D1840" s="5" t="s">
        <v>217</v>
      </c>
      <c r="E1840" s="5" t="s">
        <v>8</v>
      </c>
      <c r="F1840" s="5" t="s">
        <v>218</v>
      </c>
      <c r="G1840" s="5" t="s">
        <v>8</v>
      </c>
      <c r="H1840" s="5" t="s">
        <v>9</v>
      </c>
      <c r="I1840" s="360" t="s">
        <v>8088</v>
      </c>
      <c r="K1840" s="5" t="s">
        <v>219</v>
      </c>
      <c r="L1840" s="5" t="s">
        <v>217</v>
      </c>
      <c r="M1840" s="5" t="s">
        <v>11897</v>
      </c>
      <c r="N1840" s="5" t="s">
        <v>4171</v>
      </c>
      <c r="O1840" s="5" t="s">
        <v>15255</v>
      </c>
      <c r="P1840" s="5" t="s">
        <v>8446</v>
      </c>
      <c r="Q1840" s="5">
        <v>26538453</v>
      </c>
      <c r="R1840" s="5">
        <v>26538453</v>
      </c>
      <c r="S1840" t="s">
        <v>42</v>
      </c>
      <c r="T1840" t="s">
        <v>1211</v>
      </c>
      <c r="U1840" t="s">
        <v>18532</v>
      </c>
      <c r="V1840" t="s">
        <v>4171</v>
      </c>
    </row>
    <row r="1841" spans="1:22" ht="15" x14ac:dyDescent="0.35">
      <c r="A1841" s="5" t="s">
        <v>10524</v>
      </c>
      <c r="B1841" s="344" t="s">
        <v>10525</v>
      </c>
      <c r="C1841" s="5" t="s">
        <v>10526</v>
      </c>
      <c r="D1841" s="5" t="s">
        <v>217</v>
      </c>
      <c r="E1841" s="5" t="s">
        <v>7</v>
      </c>
      <c r="F1841" s="5" t="s">
        <v>218</v>
      </c>
      <c r="G1841" s="5" t="s">
        <v>8</v>
      </c>
      <c r="H1841" s="5" t="s">
        <v>15</v>
      </c>
      <c r="I1841" s="360" t="s">
        <v>8093</v>
      </c>
      <c r="K1841" s="5" t="s">
        <v>219</v>
      </c>
      <c r="L1841" s="5" t="s">
        <v>217</v>
      </c>
      <c r="M1841" s="5" t="s">
        <v>11808</v>
      </c>
      <c r="N1841" s="5" t="s">
        <v>10526</v>
      </c>
      <c r="O1841" s="5" t="s">
        <v>15255</v>
      </c>
      <c r="P1841" s="5" t="s">
        <v>16305</v>
      </c>
      <c r="S1841" t="s">
        <v>42</v>
      </c>
      <c r="T1841" t="s">
        <v>10479</v>
      </c>
      <c r="U1841" t="s">
        <v>18533</v>
      </c>
      <c r="V1841" t="s">
        <v>10526</v>
      </c>
    </row>
    <row r="1842" spans="1:22" ht="15" x14ac:dyDescent="0.35">
      <c r="A1842" s="5" t="s">
        <v>4396</v>
      </c>
      <c r="B1842" s="344" t="s">
        <v>2981</v>
      </c>
      <c r="C1842" s="5" t="s">
        <v>8618</v>
      </c>
      <c r="D1842" s="5" t="s">
        <v>217</v>
      </c>
      <c r="E1842" s="5" t="s">
        <v>12</v>
      </c>
      <c r="F1842" s="5" t="s">
        <v>218</v>
      </c>
      <c r="G1842" s="5" t="s">
        <v>8</v>
      </c>
      <c r="H1842" s="5" t="s">
        <v>7</v>
      </c>
      <c r="I1842" s="360" t="s">
        <v>8086</v>
      </c>
      <c r="K1842" s="5" t="s">
        <v>219</v>
      </c>
      <c r="L1842" s="5" t="s">
        <v>217</v>
      </c>
      <c r="M1842" s="5" t="s">
        <v>4373</v>
      </c>
      <c r="N1842" s="5" t="s">
        <v>11780</v>
      </c>
      <c r="O1842" s="5" t="s">
        <v>15255</v>
      </c>
      <c r="P1842" s="5" t="s">
        <v>13893</v>
      </c>
      <c r="Q1842" s="5">
        <v>26518037</v>
      </c>
      <c r="R1842" s="5">
        <v>26518145</v>
      </c>
      <c r="S1842" t="s">
        <v>42</v>
      </c>
      <c r="T1842" t="s">
        <v>2542</v>
      </c>
      <c r="U1842" t="s">
        <v>18534</v>
      </c>
      <c r="V1842" t="s">
        <v>8618</v>
      </c>
    </row>
    <row r="1843" spans="1:22" ht="15" x14ac:dyDescent="0.35">
      <c r="A1843" s="5" t="s">
        <v>4378</v>
      </c>
      <c r="B1843" s="344" t="s">
        <v>1044</v>
      </c>
      <c r="C1843" s="5" t="s">
        <v>1770</v>
      </c>
      <c r="D1843" s="5" t="s">
        <v>217</v>
      </c>
      <c r="E1843" s="5" t="s">
        <v>11</v>
      </c>
      <c r="F1843" s="5" t="s">
        <v>218</v>
      </c>
      <c r="G1843" s="5" t="s">
        <v>10</v>
      </c>
      <c r="H1843" s="5" t="s">
        <v>7</v>
      </c>
      <c r="I1843" s="360" t="s">
        <v>8099</v>
      </c>
      <c r="K1843" s="5" t="s">
        <v>219</v>
      </c>
      <c r="L1843" s="5" t="s">
        <v>14465</v>
      </c>
      <c r="M1843" s="5" t="s">
        <v>1770</v>
      </c>
      <c r="N1843" s="5" t="s">
        <v>1770</v>
      </c>
      <c r="O1843" s="5" t="s">
        <v>15255</v>
      </c>
      <c r="P1843" s="5" t="s">
        <v>13765</v>
      </c>
      <c r="Q1843" s="5">
        <v>26678269</v>
      </c>
      <c r="R1843" s="5">
        <v>26678269</v>
      </c>
      <c r="S1843" t="s">
        <v>42</v>
      </c>
      <c r="T1843" t="s">
        <v>3024</v>
      </c>
      <c r="U1843" t="s">
        <v>18535</v>
      </c>
      <c r="V1843" t="s">
        <v>1770</v>
      </c>
    </row>
    <row r="1844" spans="1:22" ht="15" x14ac:dyDescent="0.35">
      <c r="A1844" s="5" t="s">
        <v>4307</v>
      </c>
      <c r="B1844" s="344" t="s">
        <v>4271</v>
      </c>
      <c r="C1844" s="5" t="s">
        <v>2886</v>
      </c>
      <c r="D1844" s="5" t="s">
        <v>217</v>
      </c>
      <c r="E1844" s="5" t="s">
        <v>7</v>
      </c>
      <c r="F1844" s="5" t="s">
        <v>218</v>
      </c>
      <c r="G1844" s="5" t="s">
        <v>8</v>
      </c>
      <c r="H1844" s="5" t="s">
        <v>8</v>
      </c>
      <c r="I1844" s="360" t="s">
        <v>8087</v>
      </c>
      <c r="K1844" s="5" t="s">
        <v>219</v>
      </c>
      <c r="L1844" s="5" t="s">
        <v>217</v>
      </c>
      <c r="M1844" s="5" t="s">
        <v>14464</v>
      </c>
      <c r="N1844" s="5" t="s">
        <v>2886</v>
      </c>
      <c r="O1844" s="5" t="s">
        <v>15255</v>
      </c>
      <c r="P1844" s="5" t="s">
        <v>13769</v>
      </c>
      <c r="Q1844" s="5">
        <v>26587269</v>
      </c>
      <c r="R1844" s="5">
        <v>26587269</v>
      </c>
      <c r="S1844" t="s">
        <v>42</v>
      </c>
      <c r="T1844" t="s">
        <v>1512</v>
      </c>
      <c r="U1844" t="s">
        <v>18536</v>
      </c>
      <c r="V1844" t="s">
        <v>2886</v>
      </c>
    </row>
    <row r="1845" spans="1:22" ht="15" x14ac:dyDescent="0.35">
      <c r="A1845" s="5" t="s">
        <v>12873</v>
      </c>
      <c r="B1845" s="344" t="s">
        <v>12874</v>
      </c>
      <c r="C1845" s="5" t="s">
        <v>12875</v>
      </c>
      <c r="D1845" s="5" t="s">
        <v>217</v>
      </c>
      <c r="E1845" s="5" t="s">
        <v>7</v>
      </c>
      <c r="F1845" s="5" t="s">
        <v>218</v>
      </c>
      <c r="G1845" s="5" t="s">
        <v>8</v>
      </c>
      <c r="H1845" s="5" t="s">
        <v>8</v>
      </c>
      <c r="I1845" s="360" t="s">
        <v>8087</v>
      </c>
      <c r="K1845" s="5" t="s">
        <v>219</v>
      </c>
      <c r="L1845" s="5" t="s">
        <v>217</v>
      </c>
      <c r="M1845" s="5" t="s">
        <v>14464</v>
      </c>
      <c r="N1845" s="5" t="s">
        <v>13134</v>
      </c>
      <c r="O1845" s="5" t="s">
        <v>15255</v>
      </c>
      <c r="P1845" s="5" t="s">
        <v>14911</v>
      </c>
      <c r="Q1845" s="5">
        <v>22006488</v>
      </c>
      <c r="S1845" t="s">
        <v>42</v>
      </c>
      <c r="T1845" t="s">
        <v>11293</v>
      </c>
      <c r="U1845" t="s">
        <v>18537</v>
      </c>
      <c r="V1845" t="s">
        <v>12875</v>
      </c>
    </row>
    <row r="1846" spans="1:22" ht="15" x14ac:dyDescent="0.35">
      <c r="A1846" s="5" t="s">
        <v>4333</v>
      </c>
      <c r="B1846" s="344" t="s">
        <v>1465</v>
      </c>
      <c r="C1846" s="5" t="s">
        <v>4334</v>
      </c>
      <c r="D1846" s="5" t="s">
        <v>217</v>
      </c>
      <c r="E1846" s="5" t="s">
        <v>8</v>
      </c>
      <c r="F1846" s="5" t="s">
        <v>218</v>
      </c>
      <c r="G1846" s="5" t="s">
        <v>8</v>
      </c>
      <c r="H1846" s="5" t="s">
        <v>9</v>
      </c>
      <c r="I1846" s="360" t="s">
        <v>8088</v>
      </c>
      <c r="K1846" s="5" t="s">
        <v>219</v>
      </c>
      <c r="L1846" s="5" t="s">
        <v>217</v>
      </c>
      <c r="M1846" s="5" t="s">
        <v>11897</v>
      </c>
      <c r="N1846" s="5" t="s">
        <v>4334</v>
      </c>
      <c r="O1846" s="5" t="s">
        <v>15255</v>
      </c>
      <c r="P1846" s="5" t="s">
        <v>10910</v>
      </c>
      <c r="Q1846" s="5">
        <v>40824613</v>
      </c>
      <c r="S1846" t="s">
        <v>42</v>
      </c>
      <c r="T1846" t="s">
        <v>7058</v>
      </c>
      <c r="U1846" t="s">
        <v>18538</v>
      </c>
      <c r="V1846" t="s">
        <v>4334</v>
      </c>
    </row>
    <row r="1847" spans="1:22" ht="15" x14ac:dyDescent="0.35">
      <c r="A1847" s="5" t="s">
        <v>4340</v>
      </c>
      <c r="B1847" s="344" t="s">
        <v>4113</v>
      </c>
      <c r="C1847" s="5" t="s">
        <v>4341</v>
      </c>
      <c r="D1847" s="5" t="s">
        <v>217</v>
      </c>
      <c r="E1847" s="5" t="s">
        <v>8</v>
      </c>
      <c r="F1847" s="5" t="s">
        <v>218</v>
      </c>
      <c r="G1847" s="5" t="s">
        <v>8</v>
      </c>
      <c r="H1847" s="5" t="s">
        <v>9</v>
      </c>
      <c r="I1847" s="360" t="s">
        <v>8088</v>
      </c>
      <c r="K1847" s="5" t="s">
        <v>219</v>
      </c>
      <c r="L1847" s="5" t="s">
        <v>217</v>
      </c>
      <c r="M1847" s="5" t="s">
        <v>11897</v>
      </c>
      <c r="N1847" s="5" t="s">
        <v>4341</v>
      </c>
      <c r="O1847" s="5" t="s">
        <v>15255</v>
      </c>
      <c r="P1847" s="5" t="s">
        <v>13135</v>
      </c>
      <c r="Q1847" s="5">
        <v>26545075</v>
      </c>
      <c r="R1847" s="5">
        <v>26544075</v>
      </c>
      <c r="S1847" t="s">
        <v>42</v>
      </c>
      <c r="T1847" t="s">
        <v>1584</v>
      </c>
      <c r="U1847" t="s">
        <v>18539</v>
      </c>
      <c r="V1847" t="s">
        <v>4341</v>
      </c>
    </row>
    <row r="1848" spans="1:22" ht="15" x14ac:dyDescent="0.35">
      <c r="A1848" s="5" t="s">
        <v>10527</v>
      </c>
      <c r="B1848" s="344" t="s">
        <v>7257</v>
      </c>
      <c r="C1848" s="5" t="s">
        <v>10528</v>
      </c>
      <c r="D1848" s="5" t="s">
        <v>217</v>
      </c>
      <c r="E1848" s="5" t="s">
        <v>7</v>
      </c>
      <c r="F1848" s="5" t="s">
        <v>218</v>
      </c>
      <c r="G1848" s="5" t="s">
        <v>8</v>
      </c>
      <c r="H1848" s="5" t="s">
        <v>8</v>
      </c>
      <c r="I1848" s="360" t="s">
        <v>8087</v>
      </c>
      <c r="K1848" s="5" t="s">
        <v>219</v>
      </c>
      <c r="L1848" s="5" t="s">
        <v>217</v>
      </c>
      <c r="M1848" s="5" t="s">
        <v>14464</v>
      </c>
      <c r="N1848" s="5" t="s">
        <v>10528</v>
      </c>
      <c r="O1848" s="5" t="s">
        <v>15255</v>
      </c>
      <c r="P1848" s="5" t="s">
        <v>16304</v>
      </c>
      <c r="Q1848" s="5">
        <v>26588262</v>
      </c>
      <c r="S1848" t="s">
        <v>42</v>
      </c>
      <c r="T1848" t="s">
        <v>9130</v>
      </c>
      <c r="U1848" t="s">
        <v>18540</v>
      </c>
      <c r="V1848" t="s">
        <v>10528</v>
      </c>
    </row>
    <row r="1849" spans="1:22" ht="15" x14ac:dyDescent="0.35">
      <c r="A1849" s="5" t="s">
        <v>4304</v>
      </c>
      <c r="B1849" s="344" t="s">
        <v>1708</v>
      </c>
      <c r="C1849" s="5" t="s">
        <v>8610</v>
      </c>
      <c r="D1849" s="5" t="s">
        <v>217</v>
      </c>
      <c r="E1849" s="5" t="s">
        <v>12</v>
      </c>
      <c r="F1849" s="5" t="s">
        <v>218</v>
      </c>
      <c r="G1849" s="5" t="s">
        <v>8</v>
      </c>
      <c r="H1849" s="5" t="s">
        <v>12</v>
      </c>
      <c r="I1849" s="360" t="s">
        <v>8091</v>
      </c>
      <c r="K1849" s="5" t="s">
        <v>219</v>
      </c>
      <c r="L1849" s="5" t="s">
        <v>217</v>
      </c>
      <c r="M1849" s="5" t="s">
        <v>4285</v>
      </c>
      <c r="N1849" s="5" t="s">
        <v>3655</v>
      </c>
      <c r="O1849" s="5" t="s">
        <v>15255</v>
      </c>
      <c r="P1849" s="5" t="s">
        <v>13136</v>
      </c>
      <c r="Q1849" s="5">
        <v>40801763</v>
      </c>
      <c r="S1849" t="s">
        <v>42</v>
      </c>
      <c r="T1849" t="s">
        <v>1078</v>
      </c>
      <c r="U1849" t="s">
        <v>18541</v>
      </c>
      <c r="V1849" t="s">
        <v>8610</v>
      </c>
    </row>
    <row r="1850" spans="1:22" ht="15" x14ac:dyDescent="0.35">
      <c r="A1850" s="5" t="s">
        <v>4335</v>
      </c>
      <c r="B1850" s="344" t="s">
        <v>1483</v>
      </c>
      <c r="C1850" s="5" t="s">
        <v>1109</v>
      </c>
      <c r="D1850" s="5" t="s">
        <v>217</v>
      </c>
      <c r="E1850" s="5" t="s">
        <v>8</v>
      </c>
      <c r="F1850" s="5" t="s">
        <v>218</v>
      </c>
      <c r="G1850" s="5" t="s">
        <v>8</v>
      </c>
      <c r="H1850" s="5" t="s">
        <v>15</v>
      </c>
      <c r="I1850" s="360" t="s">
        <v>8093</v>
      </c>
      <c r="K1850" s="5" t="s">
        <v>219</v>
      </c>
      <c r="L1850" s="5" t="s">
        <v>217</v>
      </c>
      <c r="M1850" s="5" t="s">
        <v>11808</v>
      </c>
      <c r="N1850" s="5" t="s">
        <v>1109</v>
      </c>
      <c r="O1850" s="5" t="s">
        <v>15255</v>
      </c>
      <c r="P1850" s="5" t="s">
        <v>8393</v>
      </c>
      <c r="Q1850" s="5">
        <v>26529149</v>
      </c>
      <c r="S1850" t="s">
        <v>42</v>
      </c>
      <c r="T1850" t="s">
        <v>1680</v>
      </c>
      <c r="U1850" t="s">
        <v>18542</v>
      </c>
      <c r="V1850" t="s">
        <v>1109</v>
      </c>
    </row>
    <row r="1851" spans="1:22" ht="15" x14ac:dyDescent="0.35">
      <c r="A1851" s="5" t="s">
        <v>10529</v>
      </c>
      <c r="B1851" s="344" t="s">
        <v>10530</v>
      </c>
      <c r="C1851" s="5" t="s">
        <v>10531</v>
      </c>
      <c r="D1851" s="5" t="s">
        <v>217</v>
      </c>
      <c r="E1851" s="5" t="s">
        <v>8</v>
      </c>
      <c r="F1851" s="5" t="s">
        <v>218</v>
      </c>
      <c r="G1851" s="5" t="s">
        <v>8</v>
      </c>
      <c r="H1851" s="5" t="s">
        <v>9</v>
      </c>
      <c r="I1851" s="360" t="s">
        <v>8088</v>
      </c>
      <c r="K1851" s="5" t="s">
        <v>219</v>
      </c>
      <c r="L1851" s="5" t="s">
        <v>217</v>
      </c>
      <c r="M1851" s="5" t="s">
        <v>11897</v>
      </c>
      <c r="N1851" s="5" t="s">
        <v>11897</v>
      </c>
      <c r="O1851" s="5" t="s">
        <v>15255</v>
      </c>
      <c r="P1851" s="5" t="s">
        <v>13766</v>
      </c>
      <c r="Q1851" s="5">
        <v>26751024</v>
      </c>
      <c r="R1851" s="5">
        <v>26751024</v>
      </c>
      <c r="S1851" t="s">
        <v>42</v>
      </c>
      <c r="T1851" t="s">
        <v>1676</v>
      </c>
      <c r="U1851" t="s">
        <v>18543</v>
      </c>
      <c r="V1851" t="s">
        <v>10531</v>
      </c>
    </row>
    <row r="1852" spans="1:22" ht="15" x14ac:dyDescent="0.35">
      <c r="A1852" s="5" t="s">
        <v>11427</v>
      </c>
      <c r="B1852" s="344" t="s">
        <v>7146</v>
      </c>
      <c r="C1852" s="5" t="s">
        <v>1547</v>
      </c>
      <c r="D1852" s="5" t="s">
        <v>217</v>
      </c>
      <c r="E1852" s="5" t="s">
        <v>9</v>
      </c>
      <c r="F1852" s="5" t="s">
        <v>218</v>
      </c>
      <c r="G1852" s="5" t="s">
        <v>8</v>
      </c>
      <c r="H1852" s="5" t="s">
        <v>11</v>
      </c>
      <c r="I1852" s="360" t="s">
        <v>8090</v>
      </c>
      <c r="K1852" s="5" t="s">
        <v>219</v>
      </c>
      <c r="L1852" s="5" t="s">
        <v>217</v>
      </c>
      <c r="M1852" s="5" t="s">
        <v>3960</v>
      </c>
      <c r="N1852" s="5" t="s">
        <v>1547</v>
      </c>
      <c r="O1852" s="5" t="s">
        <v>15255</v>
      </c>
      <c r="P1852" s="5" t="s">
        <v>16342</v>
      </c>
      <c r="Q1852" s="5">
        <v>62723557</v>
      </c>
      <c r="S1852" t="s">
        <v>42</v>
      </c>
      <c r="T1852" t="s">
        <v>4362</v>
      </c>
      <c r="U1852" t="s">
        <v>18544</v>
      </c>
      <c r="V1852" t="s">
        <v>1547</v>
      </c>
    </row>
    <row r="1853" spans="1:22" ht="15" x14ac:dyDescent="0.35">
      <c r="A1853" s="5" t="s">
        <v>4336</v>
      </c>
      <c r="B1853" s="344" t="s">
        <v>3207</v>
      </c>
      <c r="C1853" s="5" t="s">
        <v>4337</v>
      </c>
      <c r="D1853" s="5" t="s">
        <v>217</v>
      </c>
      <c r="E1853" s="5" t="s">
        <v>8</v>
      </c>
      <c r="F1853" s="5" t="s">
        <v>218</v>
      </c>
      <c r="G1853" s="5" t="s">
        <v>8</v>
      </c>
      <c r="H1853" s="5" t="s">
        <v>15</v>
      </c>
      <c r="I1853" s="360" t="s">
        <v>8093</v>
      </c>
      <c r="K1853" s="5" t="s">
        <v>219</v>
      </c>
      <c r="L1853" s="5" t="s">
        <v>217</v>
      </c>
      <c r="M1853" s="5" t="s">
        <v>11808</v>
      </c>
      <c r="N1853" s="5" t="s">
        <v>4337</v>
      </c>
      <c r="O1853" s="5" t="s">
        <v>15255</v>
      </c>
      <c r="P1853" s="5" t="s">
        <v>6546</v>
      </c>
      <c r="Q1853" s="5">
        <v>26529228</v>
      </c>
      <c r="R1853" s="5">
        <v>26529228</v>
      </c>
      <c r="S1853" t="s">
        <v>42</v>
      </c>
      <c r="T1853" t="s">
        <v>1609</v>
      </c>
      <c r="U1853" t="s">
        <v>18545</v>
      </c>
      <c r="V1853" t="s">
        <v>4337</v>
      </c>
    </row>
    <row r="1854" spans="1:22" ht="15" x14ac:dyDescent="0.35">
      <c r="A1854" s="5" t="s">
        <v>4350</v>
      </c>
      <c r="B1854" s="344" t="s">
        <v>552</v>
      </c>
      <c r="C1854" s="5" t="s">
        <v>230</v>
      </c>
      <c r="D1854" s="5" t="s">
        <v>217</v>
      </c>
      <c r="E1854" s="5" t="s">
        <v>8</v>
      </c>
      <c r="F1854" s="5" t="s">
        <v>218</v>
      </c>
      <c r="G1854" s="5" t="s">
        <v>8</v>
      </c>
      <c r="H1854" s="5" t="s">
        <v>9</v>
      </c>
      <c r="I1854" s="360" t="s">
        <v>8088</v>
      </c>
      <c r="K1854" s="5" t="s">
        <v>219</v>
      </c>
      <c r="L1854" s="5" t="s">
        <v>217</v>
      </c>
      <c r="M1854" s="5" t="s">
        <v>11897</v>
      </c>
      <c r="N1854" s="5" t="s">
        <v>230</v>
      </c>
      <c r="O1854" s="5" t="s">
        <v>15255</v>
      </c>
      <c r="P1854" s="5" t="s">
        <v>15828</v>
      </c>
      <c r="Q1854" s="5">
        <v>26536479</v>
      </c>
      <c r="R1854" s="5">
        <v>26536479</v>
      </c>
      <c r="S1854" t="s">
        <v>42</v>
      </c>
      <c r="T1854" t="s">
        <v>4349</v>
      </c>
      <c r="U1854" t="s">
        <v>18546</v>
      </c>
      <c r="V1854" t="s">
        <v>230</v>
      </c>
    </row>
    <row r="1855" spans="1:22" ht="15" x14ac:dyDescent="0.35">
      <c r="A1855" s="5" t="s">
        <v>7637</v>
      </c>
      <c r="B1855" s="344" t="s">
        <v>7638</v>
      </c>
      <c r="C1855" s="5" t="s">
        <v>7639</v>
      </c>
      <c r="D1855" s="5" t="s">
        <v>217</v>
      </c>
      <c r="E1855" s="5" t="s">
        <v>7</v>
      </c>
      <c r="F1855" s="5" t="s">
        <v>218</v>
      </c>
      <c r="G1855" s="5" t="s">
        <v>8</v>
      </c>
      <c r="H1855" s="5" t="s">
        <v>8</v>
      </c>
      <c r="I1855" s="360" t="s">
        <v>8087</v>
      </c>
      <c r="K1855" s="5" t="s">
        <v>219</v>
      </c>
      <c r="L1855" s="5" t="s">
        <v>217</v>
      </c>
      <c r="M1855" s="5" t="s">
        <v>14464</v>
      </c>
      <c r="N1855" s="5" t="s">
        <v>7639</v>
      </c>
      <c r="O1855" s="5" t="s">
        <v>15255</v>
      </c>
      <c r="P1855" s="5" t="s">
        <v>13767</v>
      </c>
      <c r="Q1855" s="5">
        <v>26580806</v>
      </c>
      <c r="S1855" t="s">
        <v>42</v>
      </c>
      <c r="T1855" t="s">
        <v>216</v>
      </c>
      <c r="U1855" t="s">
        <v>18547</v>
      </c>
      <c r="V1855" t="s">
        <v>7639</v>
      </c>
    </row>
    <row r="1856" spans="1:22" ht="15" x14ac:dyDescent="0.35">
      <c r="A1856" s="5" t="s">
        <v>4284</v>
      </c>
      <c r="B1856" s="344" t="s">
        <v>3068</v>
      </c>
      <c r="C1856" s="5" t="s">
        <v>643</v>
      </c>
      <c r="D1856" s="5" t="s">
        <v>217</v>
      </c>
      <c r="E1856" s="5" t="s">
        <v>12</v>
      </c>
      <c r="F1856" s="5" t="s">
        <v>218</v>
      </c>
      <c r="G1856" s="5" t="s">
        <v>8</v>
      </c>
      <c r="H1856" s="5" t="s">
        <v>12</v>
      </c>
      <c r="I1856" s="360" t="s">
        <v>8091</v>
      </c>
      <c r="K1856" s="5" t="s">
        <v>219</v>
      </c>
      <c r="L1856" s="5" t="s">
        <v>217</v>
      </c>
      <c r="M1856" s="5" t="s">
        <v>4285</v>
      </c>
      <c r="N1856" s="5" t="s">
        <v>643</v>
      </c>
      <c r="O1856" s="5" t="s">
        <v>15255</v>
      </c>
      <c r="P1856" s="5" t="s">
        <v>13137</v>
      </c>
      <c r="Q1856" s="5">
        <v>26811869</v>
      </c>
      <c r="R1856" s="5">
        <v>26811869</v>
      </c>
      <c r="S1856" t="s">
        <v>42</v>
      </c>
      <c r="T1856" t="s">
        <v>7217</v>
      </c>
      <c r="U1856" t="s">
        <v>18548</v>
      </c>
      <c r="V1856" t="s">
        <v>643</v>
      </c>
    </row>
    <row r="1857" spans="1:22" ht="15" x14ac:dyDescent="0.35">
      <c r="A1857" s="5" t="s">
        <v>8611</v>
      </c>
      <c r="B1857" s="344" t="s">
        <v>8612</v>
      </c>
      <c r="C1857" s="5" t="s">
        <v>256</v>
      </c>
      <c r="D1857" s="5" t="s">
        <v>217</v>
      </c>
      <c r="E1857" s="5" t="s">
        <v>8</v>
      </c>
      <c r="F1857" s="5" t="s">
        <v>218</v>
      </c>
      <c r="G1857" s="5" t="s">
        <v>8</v>
      </c>
      <c r="H1857" s="5" t="s">
        <v>8</v>
      </c>
      <c r="I1857" s="360" t="s">
        <v>8087</v>
      </c>
      <c r="K1857" s="5" t="s">
        <v>219</v>
      </c>
      <c r="L1857" s="5" t="s">
        <v>217</v>
      </c>
      <c r="M1857" s="5" t="s">
        <v>14464</v>
      </c>
      <c r="N1857" s="5" t="s">
        <v>256</v>
      </c>
      <c r="O1857" s="5" t="s">
        <v>15255</v>
      </c>
      <c r="P1857" s="5" t="s">
        <v>15866</v>
      </c>
      <c r="Q1857" s="5">
        <v>22150047</v>
      </c>
      <c r="S1857" t="s">
        <v>42</v>
      </c>
      <c r="T1857" t="s">
        <v>1433</v>
      </c>
      <c r="U1857" t="s">
        <v>18549</v>
      </c>
      <c r="V1857" t="s">
        <v>256</v>
      </c>
    </row>
    <row r="1858" spans="1:22" ht="15" x14ac:dyDescent="0.35">
      <c r="A1858" s="5" t="s">
        <v>6746</v>
      </c>
      <c r="B1858" s="344" t="s">
        <v>6747</v>
      </c>
      <c r="C1858" s="5" t="s">
        <v>672</v>
      </c>
      <c r="D1858" s="5" t="s">
        <v>217</v>
      </c>
      <c r="E1858" s="5" t="s">
        <v>6</v>
      </c>
      <c r="F1858" s="5" t="s">
        <v>218</v>
      </c>
      <c r="G1858" s="5" t="s">
        <v>7</v>
      </c>
      <c r="H1858" s="5" t="s">
        <v>6</v>
      </c>
      <c r="I1858" s="360" t="s">
        <v>8078</v>
      </c>
      <c r="K1858" s="5" t="s">
        <v>219</v>
      </c>
      <c r="L1858" s="5" t="s">
        <v>4066</v>
      </c>
      <c r="M1858" s="5" t="s">
        <v>4066</v>
      </c>
      <c r="N1858" s="5" t="s">
        <v>672</v>
      </c>
      <c r="O1858" s="5" t="s">
        <v>15255</v>
      </c>
      <c r="P1858" s="5" t="s">
        <v>16073</v>
      </c>
      <c r="Q1858" s="5">
        <v>84517124</v>
      </c>
      <c r="S1858" t="s">
        <v>42</v>
      </c>
      <c r="T1858" t="s">
        <v>3966</v>
      </c>
      <c r="U1858" t="s">
        <v>18550</v>
      </c>
      <c r="V1858" t="s">
        <v>672</v>
      </c>
    </row>
    <row r="1859" spans="1:22" ht="15" x14ac:dyDescent="0.35">
      <c r="A1859" s="5" t="s">
        <v>4342</v>
      </c>
      <c r="B1859" s="344" t="s">
        <v>4343</v>
      </c>
      <c r="C1859" s="5" t="s">
        <v>2950</v>
      </c>
      <c r="D1859" s="5" t="s">
        <v>217</v>
      </c>
      <c r="E1859" s="5" t="s">
        <v>8</v>
      </c>
      <c r="F1859" s="5" t="s">
        <v>218</v>
      </c>
      <c r="G1859" s="5" t="s">
        <v>8</v>
      </c>
      <c r="H1859" s="5" t="s">
        <v>15</v>
      </c>
      <c r="I1859" s="360" t="s">
        <v>8093</v>
      </c>
      <c r="K1859" s="5" t="s">
        <v>219</v>
      </c>
      <c r="L1859" s="5" t="s">
        <v>217</v>
      </c>
      <c r="M1859" s="5" t="s">
        <v>11808</v>
      </c>
      <c r="N1859" s="5" t="s">
        <v>2950</v>
      </c>
      <c r="O1859" s="5" t="s">
        <v>15255</v>
      </c>
      <c r="P1859" s="5" t="s">
        <v>13661</v>
      </c>
      <c r="Q1859" s="5">
        <v>26534332</v>
      </c>
      <c r="S1859" t="s">
        <v>42</v>
      </c>
      <c r="T1859" t="s">
        <v>1378</v>
      </c>
      <c r="U1859" t="s">
        <v>18551</v>
      </c>
      <c r="V1859" t="s">
        <v>2950</v>
      </c>
    </row>
    <row r="1860" spans="1:22" ht="15" x14ac:dyDescent="0.35">
      <c r="A1860" s="5" t="s">
        <v>4351</v>
      </c>
      <c r="B1860" s="344" t="s">
        <v>3807</v>
      </c>
      <c r="C1860" s="5" t="s">
        <v>4352</v>
      </c>
      <c r="D1860" s="5" t="s">
        <v>217</v>
      </c>
      <c r="E1860" s="5" t="s">
        <v>8</v>
      </c>
      <c r="F1860" s="5" t="s">
        <v>218</v>
      </c>
      <c r="G1860" s="5" t="s">
        <v>8</v>
      </c>
      <c r="H1860" s="5" t="s">
        <v>15</v>
      </c>
      <c r="I1860" s="360" t="s">
        <v>8093</v>
      </c>
      <c r="K1860" s="5" t="s">
        <v>219</v>
      </c>
      <c r="L1860" s="5" t="s">
        <v>217</v>
      </c>
      <c r="M1860" s="5" t="s">
        <v>11808</v>
      </c>
      <c r="N1860" s="5" t="s">
        <v>14620</v>
      </c>
      <c r="O1860" s="5" t="s">
        <v>15255</v>
      </c>
      <c r="P1860" s="5" t="s">
        <v>15787</v>
      </c>
      <c r="Q1860" s="5">
        <v>26538775</v>
      </c>
      <c r="R1860" s="5">
        <v>26538775</v>
      </c>
      <c r="S1860" t="s">
        <v>42</v>
      </c>
      <c r="T1860" t="s">
        <v>1600</v>
      </c>
      <c r="U1860" t="s">
        <v>18552</v>
      </c>
      <c r="V1860" t="s">
        <v>4352</v>
      </c>
    </row>
    <row r="1861" spans="1:22" ht="15" x14ac:dyDescent="0.35">
      <c r="A1861" s="5" t="s">
        <v>8257</v>
      </c>
      <c r="B1861" s="344" t="s">
        <v>6848</v>
      </c>
      <c r="C1861" s="5" t="s">
        <v>8258</v>
      </c>
      <c r="D1861" s="5" t="s">
        <v>217</v>
      </c>
      <c r="E1861" s="5" t="s">
        <v>8</v>
      </c>
      <c r="F1861" s="5" t="s">
        <v>218</v>
      </c>
      <c r="G1861" s="5" t="s">
        <v>8</v>
      </c>
      <c r="H1861" s="5" t="s">
        <v>14</v>
      </c>
      <c r="I1861" s="360" t="s">
        <v>8092</v>
      </c>
      <c r="K1861" s="5" t="s">
        <v>219</v>
      </c>
      <c r="L1861" s="5" t="s">
        <v>217</v>
      </c>
      <c r="M1861" s="5" t="s">
        <v>14580</v>
      </c>
      <c r="N1861" s="5" t="s">
        <v>11826</v>
      </c>
      <c r="O1861" s="5" t="s">
        <v>15255</v>
      </c>
      <c r="P1861" s="5" t="s">
        <v>14618</v>
      </c>
      <c r="Q1861" s="5">
        <v>26536468</v>
      </c>
      <c r="R1861" s="5">
        <v>26536468</v>
      </c>
      <c r="S1861" t="s">
        <v>42</v>
      </c>
      <c r="T1861" t="s">
        <v>8459</v>
      </c>
      <c r="U1861" t="s">
        <v>18553</v>
      </c>
      <c r="V1861" t="s">
        <v>8258</v>
      </c>
    </row>
    <row r="1862" spans="1:22" ht="15" x14ac:dyDescent="0.35">
      <c r="A1862" s="5" t="s">
        <v>11352</v>
      </c>
      <c r="B1862" s="344" t="s">
        <v>7114</v>
      </c>
      <c r="C1862" s="5" t="s">
        <v>11353</v>
      </c>
      <c r="D1862" s="5" t="s">
        <v>217</v>
      </c>
      <c r="E1862" s="5" t="s">
        <v>10</v>
      </c>
      <c r="F1862" s="5" t="s">
        <v>218</v>
      </c>
      <c r="G1862" s="5" t="s">
        <v>10</v>
      </c>
      <c r="H1862" s="5" t="s">
        <v>6</v>
      </c>
      <c r="I1862" s="360" t="s">
        <v>8098</v>
      </c>
      <c r="K1862" s="5" t="s">
        <v>219</v>
      </c>
      <c r="L1862" s="5" t="s">
        <v>14465</v>
      </c>
      <c r="M1862" s="5" t="s">
        <v>1800</v>
      </c>
      <c r="N1862" s="5" t="s">
        <v>11353</v>
      </c>
      <c r="O1862" s="5" t="s">
        <v>15255</v>
      </c>
      <c r="P1862" s="5" t="s">
        <v>13768</v>
      </c>
      <c r="Q1862" s="5">
        <v>26887343</v>
      </c>
      <c r="S1862" t="s">
        <v>42</v>
      </c>
      <c r="T1862" t="s">
        <v>2470</v>
      </c>
      <c r="U1862" t="s">
        <v>18554</v>
      </c>
      <c r="V1862" t="s">
        <v>11353</v>
      </c>
    </row>
    <row r="1863" spans="1:22" ht="15" x14ac:dyDescent="0.35">
      <c r="A1863" s="5" t="s">
        <v>4381</v>
      </c>
      <c r="B1863" s="344" t="s">
        <v>4382</v>
      </c>
      <c r="C1863" s="5" t="s">
        <v>2112</v>
      </c>
      <c r="D1863" s="5" t="s">
        <v>217</v>
      </c>
      <c r="E1863" s="5" t="s">
        <v>11</v>
      </c>
      <c r="F1863" s="5" t="s">
        <v>218</v>
      </c>
      <c r="G1863" s="5" t="s">
        <v>10</v>
      </c>
      <c r="H1863" s="5" t="s">
        <v>8</v>
      </c>
      <c r="I1863" s="360" t="s">
        <v>8100</v>
      </c>
      <c r="K1863" s="5" t="s">
        <v>219</v>
      </c>
      <c r="L1863" s="5" t="s">
        <v>14465</v>
      </c>
      <c r="M1863" s="5" t="s">
        <v>11228</v>
      </c>
      <c r="N1863" s="5" t="s">
        <v>2112</v>
      </c>
      <c r="O1863" s="5" t="s">
        <v>15255</v>
      </c>
      <c r="P1863" s="5" t="s">
        <v>7636</v>
      </c>
      <c r="Q1863" s="5">
        <v>26971226</v>
      </c>
      <c r="R1863" s="5">
        <v>26971226</v>
      </c>
      <c r="S1863" t="s">
        <v>42</v>
      </c>
      <c r="T1863" t="s">
        <v>3071</v>
      </c>
      <c r="U1863" t="s">
        <v>18555</v>
      </c>
      <c r="V1863" t="s">
        <v>2112</v>
      </c>
    </row>
    <row r="1864" spans="1:22" ht="15" x14ac:dyDescent="0.35">
      <c r="A1864" s="5" t="s">
        <v>4286</v>
      </c>
      <c r="B1864" s="344" t="s">
        <v>3627</v>
      </c>
      <c r="C1864" s="5" t="s">
        <v>4287</v>
      </c>
      <c r="D1864" s="5" t="s">
        <v>217</v>
      </c>
      <c r="E1864" s="5" t="s">
        <v>6</v>
      </c>
      <c r="F1864" s="5" t="s">
        <v>218</v>
      </c>
      <c r="G1864" s="5" t="s">
        <v>8</v>
      </c>
      <c r="H1864" s="5" t="s">
        <v>6</v>
      </c>
      <c r="I1864" s="360" t="s">
        <v>8085</v>
      </c>
      <c r="K1864" s="5" t="s">
        <v>219</v>
      </c>
      <c r="L1864" s="5" t="s">
        <v>217</v>
      </c>
      <c r="M1864" s="5" t="s">
        <v>217</v>
      </c>
      <c r="N1864" s="5" t="s">
        <v>10002</v>
      </c>
      <c r="O1864" s="5" t="s">
        <v>15255</v>
      </c>
      <c r="P1864" s="5" t="s">
        <v>4331</v>
      </c>
      <c r="Q1864" s="5">
        <v>26801400</v>
      </c>
      <c r="R1864" s="5">
        <v>26801400</v>
      </c>
      <c r="S1864" t="s">
        <v>42</v>
      </c>
      <c r="T1864" t="s">
        <v>3932</v>
      </c>
      <c r="U1864" t="s">
        <v>18556</v>
      </c>
      <c r="V1864" t="s">
        <v>4287</v>
      </c>
    </row>
    <row r="1865" spans="1:22" ht="15" x14ac:dyDescent="0.35">
      <c r="A1865" s="5" t="s">
        <v>4390</v>
      </c>
      <c r="B1865" s="344" t="s">
        <v>2132</v>
      </c>
      <c r="C1865" s="5" t="s">
        <v>8616</v>
      </c>
      <c r="D1865" s="5" t="s">
        <v>217</v>
      </c>
      <c r="E1865" s="5" t="s">
        <v>10</v>
      </c>
      <c r="F1865" s="5" t="s">
        <v>218</v>
      </c>
      <c r="G1865" s="5" t="s">
        <v>10</v>
      </c>
      <c r="H1865" s="5" t="s">
        <v>9</v>
      </c>
      <c r="I1865" s="360" t="s">
        <v>8101</v>
      </c>
      <c r="K1865" s="5" t="s">
        <v>219</v>
      </c>
      <c r="L1865" s="5" t="s">
        <v>14465</v>
      </c>
      <c r="M1865" s="5" t="s">
        <v>3676</v>
      </c>
      <c r="N1865" s="5" t="s">
        <v>8616</v>
      </c>
      <c r="O1865" s="5" t="s">
        <v>15255</v>
      </c>
      <c r="P1865" s="5" t="s">
        <v>8413</v>
      </c>
      <c r="Q1865" s="5">
        <v>25611636</v>
      </c>
      <c r="R1865" s="5">
        <v>25611636</v>
      </c>
      <c r="S1865" t="s">
        <v>42</v>
      </c>
      <c r="T1865" t="s">
        <v>2701</v>
      </c>
      <c r="U1865" t="s">
        <v>18557</v>
      </c>
      <c r="V1865" t="s">
        <v>8616</v>
      </c>
    </row>
    <row r="1866" spans="1:22" ht="15" x14ac:dyDescent="0.35">
      <c r="A1866" s="5" t="s">
        <v>10532</v>
      </c>
      <c r="B1866" s="344" t="s">
        <v>10533</v>
      </c>
      <c r="C1866" s="5" t="s">
        <v>1037</v>
      </c>
      <c r="D1866" s="5" t="s">
        <v>217</v>
      </c>
      <c r="E1866" s="5" t="s">
        <v>7</v>
      </c>
      <c r="F1866" s="5" t="s">
        <v>218</v>
      </c>
      <c r="G1866" s="5" t="s">
        <v>8</v>
      </c>
      <c r="H1866" s="5" t="s">
        <v>8</v>
      </c>
      <c r="I1866" s="360" t="s">
        <v>8087</v>
      </c>
      <c r="K1866" s="5" t="s">
        <v>219</v>
      </c>
      <c r="L1866" s="5" t="s">
        <v>217</v>
      </c>
      <c r="M1866" s="5" t="s">
        <v>14464</v>
      </c>
      <c r="N1866" s="5" t="s">
        <v>1037</v>
      </c>
      <c r="O1866" s="5" t="s">
        <v>15255</v>
      </c>
      <c r="P1866" s="5" t="s">
        <v>10908</v>
      </c>
      <c r="Q1866" s="5">
        <v>26580831</v>
      </c>
      <c r="S1866" t="s">
        <v>42</v>
      </c>
      <c r="T1866" t="s">
        <v>6690</v>
      </c>
      <c r="U1866" t="s">
        <v>18558</v>
      </c>
      <c r="V1866" t="s">
        <v>1037</v>
      </c>
    </row>
    <row r="1867" spans="1:22" ht="15" x14ac:dyDescent="0.35">
      <c r="A1867" s="5" t="s">
        <v>4354</v>
      </c>
      <c r="B1867" s="344" t="s">
        <v>3804</v>
      </c>
      <c r="C1867" s="5" t="s">
        <v>4355</v>
      </c>
      <c r="D1867" s="5" t="s">
        <v>217</v>
      </c>
      <c r="E1867" s="5" t="s">
        <v>8</v>
      </c>
      <c r="F1867" s="5" t="s">
        <v>218</v>
      </c>
      <c r="G1867" s="5" t="s">
        <v>8</v>
      </c>
      <c r="H1867" s="5" t="s">
        <v>10</v>
      </c>
      <c r="I1867" s="360" t="s">
        <v>8089</v>
      </c>
      <c r="K1867" s="5" t="s">
        <v>219</v>
      </c>
      <c r="L1867" s="5" t="s">
        <v>217</v>
      </c>
      <c r="M1867" s="5" t="s">
        <v>4348</v>
      </c>
      <c r="N1867" s="5" t="s">
        <v>4355</v>
      </c>
      <c r="O1867" s="5" t="s">
        <v>15255</v>
      </c>
      <c r="P1867" s="5" t="s">
        <v>8613</v>
      </c>
      <c r="Q1867" s="5">
        <v>26750139</v>
      </c>
      <c r="R1867" s="5">
        <v>26750139</v>
      </c>
      <c r="S1867" t="s">
        <v>42</v>
      </c>
      <c r="T1867" t="s">
        <v>1575</v>
      </c>
      <c r="U1867" t="s">
        <v>18559</v>
      </c>
      <c r="V1867" t="s">
        <v>4355</v>
      </c>
    </row>
    <row r="1868" spans="1:22" ht="15" x14ac:dyDescent="0.35">
      <c r="A1868" s="5" t="s">
        <v>15390</v>
      </c>
      <c r="B1868" s="344" t="s">
        <v>6434</v>
      </c>
      <c r="C1868" s="5" t="s">
        <v>178</v>
      </c>
      <c r="D1868" s="5" t="s">
        <v>4369</v>
      </c>
      <c r="E1868" s="5" t="s">
        <v>8</v>
      </c>
      <c r="F1868" s="5" t="s">
        <v>134</v>
      </c>
      <c r="G1868" s="5" t="s">
        <v>6</v>
      </c>
      <c r="H1868" s="5" t="s">
        <v>9</v>
      </c>
      <c r="I1868" s="360" t="s">
        <v>8135</v>
      </c>
      <c r="K1868" s="5" t="s">
        <v>135</v>
      </c>
      <c r="L1868" s="5" t="s">
        <v>135</v>
      </c>
      <c r="M1868" s="5" t="s">
        <v>4270</v>
      </c>
      <c r="N1868" s="5" t="s">
        <v>12129</v>
      </c>
      <c r="O1868" s="5" t="s">
        <v>15255</v>
      </c>
      <c r="P1868" s="5" t="s">
        <v>10917</v>
      </c>
      <c r="Q1868" s="5">
        <v>25610042</v>
      </c>
      <c r="R1868" s="5">
        <v>25610042</v>
      </c>
      <c r="S1868" t="s">
        <v>42</v>
      </c>
      <c r="T1868" t="s">
        <v>7337</v>
      </c>
      <c r="U1868" t="s">
        <v>18560</v>
      </c>
      <c r="V1868" t="s">
        <v>178</v>
      </c>
    </row>
    <row r="1869" spans="1:22" ht="15" x14ac:dyDescent="0.35">
      <c r="A1869" s="5" t="s">
        <v>4404</v>
      </c>
      <c r="B1869" s="344" t="s">
        <v>1470</v>
      </c>
      <c r="C1869" s="5" t="s">
        <v>4405</v>
      </c>
      <c r="D1869" s="5" t="s">
        <v>217</v>
      </c>
      <c r="E1869" s="5" t="s">
        <v>10</v>
      </c>
      <c r="F1869" s="5" t="s">
        <v>218</v>
      </c>
      <c r="G1869" s="5" t="s">
        <v>10</v>
      </c>
      <c r="H1869" s="5" t="s">
        <v>6</v>
      </c>
      <c r="I1869" s="360" t="s">
        <v>8098</v>
      </c>
      <c r="K1869" s="5" t="s">
        <v>219</v>
      </c>
      <c r="L1869" s="5" t="s">
        <v>14465</v>
      </c>
      <c r="M1869" s="5" t="s">
        <v>1800</v>
      </c>
      <c r="N1869" s="5" t="s">
        <v>4405</v>
      </c>
      <c r="O1869" s="5" t="s">
        <v>15255</v>
      </c>
      <c r="P1869" s="5" t="s">
        <v>8763</v>
      </c>
      <c r="Q1869" s="5">
        <v>26886050</v>
      </c>
      <c r="R1869" s="5">
        <v>26886050</v>
      </c>
      <c r="S1869" t="s">
        <v>42</v>
      </c>
      <c r="T1869" t="s">
        <v>2097</v>
      </c>
      <c r="U1869" t="s">
        <v>18561</v>
      </c>
      <c r="V1869" t="s">
        <v>4405</v>
      </c>
    </row>
    <row r="1870" spans="1:22" ht="15" x14ac:dyDescent="0.35">
      <c r="A1870" s="5" t="s">
        <v>4383</v>
      </c>
      <c r="B1870" s="344" t="s">
        <v>4386</v>
      </c>
      <c r="C1870" s="5" t="s">
        <v>4384</v>
      </c>
      <c r="D1870" s="5" t="s">
        <v>217</v>
      </c>
      <c r="E1870" s="5" t="s">
        <v>10</v>
      </c>
      <c r="F1870" s="5" t="s">
        <v>218</v>
      </c>
      <c r="G1870" s="5" t="s">
        <v>10</v>
      </c>
      <c r="H1870" s="5" t="s">
        <v>9</v>
      </c>
      <c r="I1870" s="360" t="s">
        <v>8101</v>
      </c>
      <c r="K1870" s="5" t="s">
        <v>219</v>
      </c>
      <c r="L1870" s="5" t="s">
        <v>14465</v>
      </c>
      <c r="M1870" s="5" t="s">
        <v>3676</v>
      </c>
      <c r="N1870" s="5" t="s">
        <v>4384</v>
      </c>
      <c r="O1870" s="5" t="s">
        <v>15255</v>
      </c>
      <c r="P1870" s="5" t="s">
        <v>15991</v>
      </c>
      <c r="Q1870" s="5">
        <v>26511909</v>
      </c>
      <c r="R1870" s="5">
        <v>26511909</v>
      </c>
      <c r="S1870" t="s">
        <v>42</v>
      </c>
      <c r="T1870" t="s">
        <v>3077</v>
      </c>
      <c r="U1870" t="s">
        <v>18562</v>
      </c>
      <c r="V1870" t="s">
        <v>4384</v>
      </c>
    </row>
    <row r="1871" spans="1:22" ht="15" x14ac:dyDescent="0.35">
      <c r="A1871" s="5" t="s">
        <v>4357</v>
      </c>
      <c r="B1871" s="344" t="s">
        <v>4359</v>
      </c>
      <c r="C1871" s="5" t="s">
        <v>4358</v>
      </c>
      <c r="D1871" s="5" t="s">
        <v>217</v>
      </c>
      <c r="E1871" s="5" t="s">
        <v>9</v>
      </c>
      <c r="F1871" s="5" t="s">
        <v>218</v>
      </c>
      <c r="G1871" s="5" t="s">
        <v>8</v>
      </c>
      <c r="H1871" s="5" t="s">
        <v>11</v>
      </c>
      <c r="I1871" s="360" t="s">
        <v>8090</v>
      </c>
      <c r="K1871" s="5" t="s">
        <v>219</v>
      </c>
      <c r="L1871" s="5" t="s">
        <v>217</v>
      </c>
      <c r="M1871" s="5" t="s">
        <v>3960</v>
      </c>
      <c r="N1871" s="5" t="s">
        <v>4358</v>
      </c>
      <c r="O1871" s="5" t="s">
        <v>15255</v>
      </c>
      <c r="P1871" s="5" t="s">
        <v>15900</v>
      </c>
      <c r="Q1871" s="5">
        <v>26828126</v>
      </c>
      <c r="S1871" t="s">
        <v>42</v>
      </c>
      <c r="T1871" t="s">
        <v>7178</v>
      </c>
      <c r="U1871" t="s">
        <v>18563</v>
      </c>
      <c r="V1871" t="s">
        <v>4358</v>
      </c>
    </row>
    <row r="1872" spans="1:22" ht="15" x14ac:dyDescent="0.35">
      <c r="A1872" s="5" t="s">
        <v>4345</v>
      </c>
      <c r="B1872" s="344" t="s">
        <v>3803</v>
      </c>
      <c r="C1872" s="5" t="s">
        <v>4346</v>
      </c>
      <c r="D1872" s="5" t="s">
        <v>217</v>
      </c>
      <c r="E1872" s="5" t="s">
        <v>8</v>
      </c>
      <c r="F1872" s="5" t="s">
        <v>218</v>
      </c>
      <c r="G1872" s="5" t="s">
        <v>8</v>
      </c>
      <c r="H1872" s="5" t="s">
        <v>14</v>
      </c>
      <c r="I1872" s="360" t="s">
        <v>8092</v>
      </c>
      <c r="K1872" s="5" t="s">
        <v>219</v>
      </c>
      <c r="L1872" s="5" t="s">
        <v>217</v>
      </c>
      <c r="M1872" s="5" t="s">
        <v>14580</v>
      </c>
      <c r="N1872" s="5" t="s">
        <v>4346</v>
      </c>
      <c r="O1872" s="5" t="s">
        <v>15255</v>
      </c>
      <c r="P1872" s="5" t="s">
        <v>11032</v>
      </c>
      <c r="Q1872" s="5">
        <v>26538238</v>
      </c>
      <c r="R1872" s="5">
        <v>26538238</v>
      </c>
      <c r="S1872" t="s">
        <v>42</v>
      </c>
      <c r="T1872" t="s">
        <v>4344</v>
      </c>
      <c r="U1872" t="s">
        <v>18564</v>
      </c>
      <c r="V1872" t="s">
        <v>4346</v>
      </c>
    </row>
    <row r="1873" spans="1:22" ht="15" x14ac:dyDescent="0.35">
      <c r="A1873" s="5" t="s">
        <v>4298</v>
      </c>
      <c r="B1873" s="344" t="s">
        <v>1710</v>
      </c>
      <c r="C1873" s="5" t="s">
        <v>8609</v>
      </c>
      <c r="D1873" s="5" t="s">
        <v>217</v>
      </c>
      <c r="E1873" s="5" t="s">
        <v>6</v>
      </c>
      <c r="F1873" s="5" t="s">
        <v>218</v>
      </c>
      <c r="G1873" s="5" t="s">
        <v>8</v>
      </c>
      <c r="H1873" s="5" t="s">
        <v>6</v>
      </c>
      <c r="I1873" s="360" t="s">
        <v>8085</v>
      </c>
      <c r="K1873" s="5" t="s">
        <v>219</v>
      </c>
      <c r="L1873" s="5" t="s">
        <v>217</v>
      </c>
      <c r="M1873" s="5" t="s">
        <v>217</v>
      </c>
      <c r="N1873" s="5" t="s">
        <v>11629</v>
      </c>
      <c r="O1873" s="5" t="s">
        <v>15255</v>
      </c>
      <c r="P1873" s="5" t="s">
        <v>6816</v>
      </c>
      <c r="Q1873" s="5">
        <v>26800086</v>
      </c>
      <c r="R1873" s="5">
        <v>26800086</v>
      </c>
      <c r="S1873" t="s">
        <v>42</v>
      </c>
      <c r="T1873" t="s">
        <v>4297</v>
      </c>
      <c r="U1873" t="s">
        <v>18565</v>
      </c>
      <c r="V1873" t="s">
        <v>8609</v>
      </c>
    </row>
    <row r="1874" spans="1:22" ht="15" x14ac:dyDescent="0.35">
      <c r="A1874" s="5" t="s">
        <v>6048</v>
      </c>
      <c r="B1874" s="344" t="s">
        <v>4109</v>
      </c>
      <c r="C1874" s="5" t="s">
        <v>6049</v>
      </c>
      <c r="D1874" s="5" t="s">
        <v>217</v>
      </c>
      <c r="E1874" s="5" t="s">
        <v>12</v>
      </c>
      <c r="F1874" s="5" t="s">
        <v>218</v>
      </c>
      <c r="G1874" s="5" t="s">
        <v>8</v>
      </c>
      <c r="H1874" s="5" t="s">
        <v>6</v>
      </c>
      <c r="I1874" s="360" t="s">
        <v>8085</v>
      </c>
      <c r="K1874" s="5" t="s">
        <v>219</v>
      </c>
      <c r="L1874" s="5" t="s">
        <v>217</v>
      </c>
      <c r="M1874" s="5" t="s">
        <v>217</v>
      </c>
      <c r="N1874" s="5" t="s">
        <v>6049</v>
      </c>
      <c r="O1874" s="5" t="s">
        <v>15255</v>
      </c>
      <c r="P1874" s="5" t="s">
        <v>4353</v>
      </c>
      <c r="Q1874" s="5">
        <v>26803366</v>
      </c>
      <c r="R1874" s="5">
        <v>26803366</v>
      </c>
      <c r="S1874" t="s">
        <v>42</v>
      </c>
      <c r="T1874" t="s">
        <v>7107</v>
      </c>
      <c r="U1874" t="s">
        <v>18566</v>
      </c>
      <c r="V1874" t="s">
        <v>6049</v>
      </c>
    </row>
    <row r="1875" spans="1:22" ht="15" x14ac:dyDescent="0.35">
      <c r="A1875" s="5" t="s">
        <v>9956</v>
      </c>
      <c r="B1875" s="344" t="s">
        <v>9955</v>
      </c>
      <c r="C1875" s="5" t="s">
        <v>9957</v>
      </c>
      <c r="D1875" s="5" t="s">
        <v>217</v>
      </c>
      <c r="E1875" s="5" t="s">
        <v>11</v>
      </c>
      <c r="F1875" s="5" t="s">
        <v>218</v>
      </c>
      <c r="G1875" s="5" t="s">
        <v>10</v>
      </c>
      <c r="H1875" s="5" t="s">
        <v>8</v>
      </c>
      <c r="I1875" s="360" t="s">
        <v>8100</v>
      </c>
      <c r="K1875" s="5" t="s">
        <v>219</v>
      </c>
      <c r="L1875" s="5" t="s">
        <v>14465</v>
      </c>
      <c r="M1875" s="5" t="s">
        <v>11228</v>
      </c>
      <c r="N1875" s="5" t="s">
        <v>9957</v>
      </c>
      <c r="O1875" s="5" t="s">
        <v>15255</v>
      </c>
      <c r="P1875" s="5" t="s">
        <v>13771</v>
      </c>
      <c r="Q1875" s="5">
        <v>26971168</v>
      </c>
      <c r="R1875" s="5">
        <v>26970233</v>
      </c>
      <c r="S1875" t="s">
        <v>42</v>
      </c>
      <c r="T1875" t="s">
        <v>10223</v>
      </c>
      <c r="U1875" t="s">
        <v>18567</v>
      </c>
      <c r="V1875" t="s">
        <v>9957</v>
      </c>
    </row>
    <row r="1876" spans="1:22" ht="15" x14ac:dyDescent="0.35">
      <c r="A1876" s="5" t="s">
        <v>4360</v>
      </c>
      <c r="B1876" s="344" t="s">
        <v>2976</v>
      </c>
      <c r="C1876" s="5" t="s">
        <v>4361</v>
      </c>
      <c r="D1876" s="5" t="s">
        <v>217</v>
      </c>
      <c r="E1876" s="5" t="s">
        <v>9</v>
      </c>
      <c r="F1876" s="5" t="s">
        <v>218</v>
      </c>
      <c r="G1876" s="5" t="s">
        <v>8</v>
      </c>
      <c r="H1876" s="5" t="s">
        <v>11</v>
      </c>
      <c r="I1876" s="360" t="s">
        <v>8090</v>
      </c>
      <c r="K1876" s="5" t="s">
        <v>219</v>
      </c>
      <c r="L1876" s="5" t="s">
        <v>217</v>
      </c>
      <c r="M1876" s="5" t="s">
        <v>3960</v>
      </c>
      <c r="N1876" s="5" t="s">
        <v>4361</v>
      </c>
      <c r="O1876" s="5" t="s">
        <v>15255</v>
      </c>
      <c r="P1876" s="5" t="s">
        <v>8614</v>
      </c>
      <c r="Q1876" s="5">
        <v>25379652</v>
      </c>
      <c r="S1876" t="s">
        <v>42</v>
      </c>
      <c r="T1876" t="s">
        <v>1615</v>
      </c>
      <c r="U1876" t="s">
        <v>18568</v>
      </c>
      <c r="V1876" t="s">
        <v>4361</v>
      </c>
    </row>
    <row r="1877" spans="1:22" ht="15" x14ac:dyDescent="0.35">
      <c r="A1877" s="5" t="s">
        <v>4406</v>
      </c>
      <c r="B1877" s="344" t="s">
        <v>4408</v>
      </c>
      <c r="C1877" s="5" t="s">
        <v>4407</v>
      </c>
      <c r="D1877" s="5" t="s">
        <v>217</v>
      </c>
      <c r="E1877" s="5" t="s">
        <v>10</v>
      </c>
      <c r="F1877" s="5" t="s">
        <v>218</v>
      </c>
      <c r="G1877" s="5" t="s">
        <v>10</v>
      </c>
      <c r="H1877" s="5" t="s">
        <v>9</v>
      </c>
      <c r="I1877" s="360" t="s">
        <v>8101</v>
      </c>
      <c r="K1877" s="5" t="s">
        <v>219</v>
      </c>
      <c r="L1877" s="5" t="s">
        <v>14465</v>
      </c>
      <c r="M1877" s="5" t="s">
        <v>3676</v>
      </c>
      <c r="N1877" s="5" t="s">
        <v>4407</v>
      </c>
      <c r="O1877" s="5" t="s">
        <v>15255</v>
      </c>
      <c r="P1877" s="5" t="s">
        <v>10909</v>
      </c>
      <c r="Q1877" s="5">
        <v>26511898</v>
      </c>
      <c r="R1877" s="5">
        <v>26511898</v>
      </c>
      <c r="S1877" t="s">
        <v>42</v>
      </c>
      <c r="T1877" t="s">
        <v>6693</v>
      </c>
      <c r="U1877" t="s">
        <v>18569</v>
      </c>
      <c r="V1877" t="s">
        <v>4407</v>
      </c>
    </row>
    <row r="1878" spans="1:22" ht="15" x14ac:dyDescent="0.35">
      <c r="A1878" s="5" t="s">
        <v>4387</v>
      </c>
      <c r="B1878" s="344" t="s">
        <v>6392</v>
      </c>
      <c r="C1878" s="5" t="s">
        <v>4388</v>
      </c>
      <c r="D1878" s="5" t="s">
        <v>217</v>
      </c>
      <c r="E1878" s="5" t="s">
        <v>11</v>
      </c>
      <c r="F1878" s="5" t="s">
        <v>218</v>
      </c>
      <c r="G1878" s="5" t="s">
        <v>10</v>
      </c>
      <c r="H1878" s="5" t="s">
        <v>7</v>
      </c>
      <c r="I1878" s="360" t="s">
        <v>8099</v>
      </c>
      <c r="K1878" s="5" t="s">
        <v>219</v>
      </c>
      <c r="L1878" s="5" t="s">
        <v>14465</v>
      </c>
      <c r="M1878" s="5" t="s">
        <v>1770</v>
      </c>
      <c r="N1878" s="5" t="s">
        <v>4388</v>
      </c>
      <c r="O1878" s="5" t="s">
        <v>15255</v>
      </c>
      <c r="P1878" s="5" t="s">
        <v>13772</v>
      </c>
      <c r="Q1878" s="5">
        <v>26678230</v>
      </c>
      <c r="R1878" s="5">
        <v>26678230</v>
      </c>
      <c r="S1878" t="s">
        <v>42</v>
      </c>
      <c r="T1878" t="s">
        <v>3905</v>
      </c>
      <c r="U1878" t="s">
        <v>18570</v>
      </c>
      <c r="V1878" t="s">
        <v>4388</v>
      </c>
    </row>
    <row r="1879" spans="1:22" ht="15" x14ac:dyDescent="0.35">
      <c r="A1879" s="5" t="s">
        <v>4397</v>
      </c>
      <c r="B1879" s="344" t="s">
        <v>1172</v>
      </c>
      <c r="C1879" s="5" t="s">
        <v>1888</v>
      </c>
      <c r="D1879" s="5" t="s">
        <v>217</v>
      </c>
      <c r="E1879" s="5" t="s">
        <v>11</v>
      </c>
      <c r="F1879" s="5" t="s">
        <v>218</v>
      </c>
      <c r="G1879" s="5" t="s">
        <v>10</v>
      </c>
      <c r="H1879" s="5" t="s">
        <v>8</v>
      </c>
      <c r="I1879" s="360" t="s">
        <v>8100</v>
      </c>
      <c r="K1879" s="5" t="s">
        <v>219</v>
      </c>
      <c r="L1879" s="5" t="s">
        <v>14465</v>
      </c>
      <c r="M1879" s="5" t="s">
        <v>11228</v>
      </c>
      <c r="N1879" s="5" t="s">
        <v>11631</v>
      </c>
      <c r="O1879" s="5" t="s">
        <v>15255</v>
      </c>
      <c r="P1879" s="5" t="s">
        <v>15586</v>
      </c>
      <c r="Q1879" s="5">
        <v>26700491</v>
      </c>
      <c r="R1879" s="5">
        <v>26700491</v>
      </c>
      <c r="S1879" t="s">
        <v>42</v>
      </c>
      <c r="T1879" t="s">
        <v>6859</v>
      </c>
      <c r="U1879" t="s">
        <v>18571</v>
      </c>
      <c r="V1879" t="s">
        <v>1888</v>
      </c>
    </row>
    <row r="1880" spans="1:22" ht="15" x14ac:dyDescent="0.35">
      <c r="A1880" s="5" t="s">
        <v>4377</v>
      </c>
      <c r="B1880" s="344" t="s">
        <v>900</v>
      </c>
      <c r="C1880" s="5" t="s">
        <v>8615</v>
      </c>
      <c r="D1880" s="5" t="s">
        <v>217</v>
      </c>
      <c r="E1880" s="5" t="s">
        <v>11</v>
      </c>
      <c r="F1880" s="5" t="s">
        <v>218</v>
      </c>
      <c r="G1880" s="5" t="s">
        <v>10</v>
      </c>
      <c r="H1880" s="5" t="s">
        <v>8</v>
      </c>
      <c r="I1880" s="360" t="s">
        <v>8100</v>
      </c>
      <c r="K1880" s="5" t="s">
        <v>219</v>
      </c>
      <c r="L1880" s="5" t="s">
        <v>14465</v>
      </c>
      <c r="M1880" s="5" t="s">
        <v>11228</v>
      </c>
      <c r="N1880" s="5" t="s">
        <v>619</v>
      </c>
      <c r="O1880" s="5" t="s">
        <v>15255</v>
      </c>
      <c r="P1880" s="5" t="s">
        <v>3972</v>
      </c>
      <c r="Q1880" s="5">
        <v>26970987</v>
      </c>
      <c r="R1880" s="5">
        <v>26970987</v>
      </c>
      <c r="S1880" t="s">
        <v>42</v>
      </c>
      <c r="T1880" t="s">
        <v>4376</v>
      </c>
      <c r="U1880" t="s">
        <v>18572</v>
      </c>
      <c r="V1880" t="s">
        <v>8615</v>
      </c>
    </row>
    <row r="1881" spans="1:22" ht="15" x14ac:dyDescent="0.35">
      <c r="A1881" s="5" t="s">
        <v>4325</v>
      </c>
      <c r="B1881" s="344" t="s">
        <v>4326</v>
      </c>
      <c r="C1881" s="5" t="s">
        <v>483</v>
      </c>
      <c r="D1881" s="5" t="s">
        <v>217</v>
      </c>
      <c r="E1881" s="5" t="s">
        <v>7</v>
      </c>
      <c r="F1881" s="5" t="s">
        <v>218</v>
      </c>
      <c r="G1881" s="5" t="s">
        <v>8</v>
      </c>
      <c r="H1881" s="5" t="s">
        <v>8</v>
      </c>
      <c r="I1881" s="360" t="s">
        <v>8087</v>
      </c>
      <c r="K1881" s="5" t="s">
        <v>219</v>
      </c>
      <c r="L1881" s="5" t="s">
        <v>217</v>
      </c>
      <c r="M1881" s="5" t="s">
        <v>14464</v>
      </c>
      <c r="N1881" s="5" t="s">
        <v>483</v>
      </c>
      <c r="O1881" s="5" t="s">
        <v>15255</v>
      </c>
      <c r="P1881" s="5" t="s">
        <v>14732</v>
      </c>
      <c r="Q1881" s="5">
        <v>26580951</v>
      </c>
      <c r="S1881" t="s">
        <v>42</v>
      </c>
      <c r="T1881" t="s">
        <v>7259</v>
      </c>
      <c r="U1881" t="s">
        <v>18573</v>
      </c>
      <c r="V1881" t="s">
        <v>483</v>
      </c>
    </row>
    <row r="1882" spans="1:22" ht="15" x14ac:dyDescent="0.35">
      <c r="A1882" s="5" t="s">
        <v>9316</v>
      </c>
      <c r="B1882" s="344" t="s">
        <v>9048</v>
      </c>
      <c r="C1882" s="5" t="s">
        <v>9317</v>
      </c>
      <c r="D1882" s="5" t="s">
        <v>217</v>
      </c>
      <c r="E1882" s="5" t="s">
        <v>8</v>
      </c>
      <c r="F1882" s="5" t="s">
        <v>218</v>
      </c>
      <c r="G1882" s="5" t="s">
        <v>8</v>
      </c>
      <c r="H1882" s="5" t="s">
        <v>15</v>
      </c>
      <c r="I1882" s="360" t="s">
        <v>8093</v>
      </c>
      <c r="K1882" s="5" t="s">
        <v>219</v>
      </c>
      <c r="L1882" s="5" t="s">
        <v>217</v>
      </c>
      <c r="M1882" s="5" t="s">
        <v>11808</v>
      </c>
      <c r="N1882" s="5" t="s">
        <v>9317</v>
      </c>
      <c r="O1882" s="5" t="s">
        <v>15255</v>
      </c>
      <c r="P1882" s="5" t="s">
        <v>13773</v>
      </c>
      <c r="Q1882" s="5">
        <v>26534181</v>
      </c>
      <c r="R1882" s="5">
        <v>26534181</v>
      </c>
      <c r="S1882" t="s">
        <v>42</v>
      </c>
      <c r="T1882" t="s">
        <v>1571</v>
      </c>
      <c r="U1882" t="s">
        <v>18574</v>
      </c>
      <c r="V1882" t="s">
        <v>9317</v>
      </c>
    </row>
    <row r="1883" spans="1:22" ht="15" x14ac:dyDescent="0.35">
      <c r="A1883" s="5" t="s">
        <v>4288</v>
      </c>
      <c r="B1883" s="344" t="s">
        <v>3632</v>
      </c>
      <c r="C1883" s="361" t="s">
        <v>166</v>
      </c>
      <c r="D1883" s="5" t="s">
        <v>217</v>
      </c>
      <c r="E1883" s="5" t="s">
        <v>6</v>
      </c>
      <c r="F1883" s="5" t="s">
        <v>218</v>
      </c>
      <c r="G1883" s="5" t="s">
        <v>8</v>
      </c>
      <c r="H1883" s="5" t="s">
        <v>6</v>
      </c>
      <c r="I1883" s="360" t="s">
        <v>8085</v>
      </c>
      <c r="K1883" s="5" t="s">
        <v>219</v>
      </c>
      <c r="L1883" s="5" t="s">
        <v>217</v>
      </c>
      <c r="M1883" s="5" t="s">
        <v>217</v>
      </c>
      <c r="N1883" s="5" t="s">
        <v>166</v>
      </c>
      <c r="O1883" s="5" t="s">
        <v>15255</v>
      </c>
      <c r="P1883" s="5" t="s">
        <v>8607</v>
      </c>
      <c r="Q1883" s="5">
        <v>26818156</v>
      </c>
      <c r="R1883" s="5">
        <v>26818156</v>
      </c>
      <c r="S1883" t="s">
        <v>42</v>
      </c>
      <c r="T1883" t="s">
        <v>3930</v>
      </c>
      <c r="U1883" t="s">
        <v>18575</v>
      </c>
      <c r="V1883" t="s">
        <v>166</v>
      </c>
    </row>
    <row r="1884" spans="1:22" ht="15" x14ac:dyDescent="0.35">
      <c r="A1884" s="5" t="s">
        <v>4365</v>
      </c>
      <c r="B1884" s="344" t="s">
        <v>4366</v>
      </c>
      <c r="C1884" s="5" t="s">
        <v>2361</v>
      </c>
      <c r="D1884" s="5" t="s">
        <v>217</v>
      </c>
      <c r="E1884" s="5" t="s">
        <v>9</v>
      </c>
      <c r="F1884" s="5" t="s">
        <v>218</v>
      </c>
      <c r="G1884" s="5" t="s">
        <v>8</v>
      </c>
      <c r="H1884" s="5" t="s">
        <v>11</v>
      </c>
      <c r="I1884" s="360" t="s">
        <v>8090</v>
      </c>
      <c r="K1884" s="5" t="s">
        <v>219</v>
      </c>
      <c r="L1884" s="5" t="s">
        <v>217</v>
      </c>
      <c r="M1884" s="5" t="s">
        <v>3960</v>
      </c>
      <c r="N1884" s="5" t="s">
        <v>2361</v>
      </c>
      <c r="O1884" s="5" t="s">
        <v>15255</v>
      </c>
      <c r="P1884" s="5" t="s">
        <v>9445</v>
      </c>
      <c r="Q1884" s="5">
        <v>26825037</v>
      </c>
      <c r="R1884" s="5">
        <v>85765736</v>
      </c>
      <c r="S1884" t="s">
        <v>42</v>
      </c>
      <c r="T1884" t="s">
        <v>2772</v>
      </c>
      <c r="U1884" t="s">
        <v>18576</v>
      </c>
      <c r="V1884" t="s">
        <v>2361</v>
      </c>
    </row>
    <row r="1885" spans="1:22" ht="15" x14ac:dyDescent="0.35">
      <c r="A1885" s="5" t="s">
        <v>4295</v>
      </c>
      <c r="B1885" s="344" t="s">
        <v>4296</v>
      </c>
      <c r="C1885" s="5" t="s">
        <v>603</v>
      </c>
      <c r="D1885" s="5" t="s">
        <v>217</v>
      </c>
      <c r="E1885" s="5" t="s">
        <v>6</v>
      </c>
      <c r="F1885" s="5" t="s">
        <v>218</v>
      </c>
      <c r="G1885" s="5" t="s">
        <v>8</v>
      </c>
      <c r="H1885" s="5" t="s">
        <v>6</v>
      </c>
      <c r="I1885" s="360" t="s">
        <v>8085</v>
      </c>
      <c r="K1885" s="5" t="s">
        <v>219</v>
      </c>
      <c r="L1885" s="5" t="s">
        <v>217</v>
      </c>
      <c r="M1885" s="5" t="s">
        <v>217</v>
      </c>
      <c r="N1885" s="5" t="s">
        <v>603</v>
      </c>
      <c r="O1885" s="5" t="s">
        <v>15255</v>
      </c>
      <c r="P1885" s="5" t="s">
        <v>13138</v>
      </c>
      <c r="Q1885" s="5">
        <v>21019725</v>
      </c>
      <c r="S1885" t="s">
        <v>42</v>
      </c>
      <c r="T1885" t="s">
        <v>6688</v>
      </c>
      <c r="U1885" t="s">
        <v>18577</v>
      </c>
      <c r="V1885" t="s">
        <v>603</v>
      </c>
    </row>
    <row r="1886" spans="1:22" ht="15" x14ac:dyDescent="0.35">
      <c r="A1886" s="5" t="s">
        <v>4379</v>
      </c>
      <c r="B1886" s="344" t="s">
        <v>1176</v>
      </c>
      <c r="C1886" s="5" t="s">
        <v>81</v>
      </c>
      <c r="D1886" s="5" t="s">
        <v>217</v>
      </c>
      <c r="E1886" s="5" t="s">
        <v>10</v>
      </c>
      <c r="F1886" s="5" t="s">
        <v>218</v>
      </c>
      <c r="G1886" s="5" t="s">
        <v>10</v>
      </c>
      <c r="H1886" s="5" t="s">
        <v>9</v>
      </c>
      <c r="I1886" s="360" t="s">
        <v>8101</v>
      </c>
      <c r="K1886" s="5" t="s">
        <v>219</v>
      </c>
      <c r="L1886" s="5" t="s">
        <v>14465</v>
      </c>
      <c r="M1886" s="5" t="s">
        <v>3676</v>
      </c>
      <c r="N1886" s="5" t="s">
        <v>306</v>
      </c>
      <c r="O1886" s="5" t="s">
        <v>15255</v>
      </c>
      <c r="P1886" s="5" t="s">
        <v>4380</v>
      </c>
      <c r="Q1886" s="5">
        <v>26511256</v>
      </c>
      <c r="R1886" s="5">
        <v>26511256</v>
      </c>
      <c r="S1886" t="s">
        <v>42</v>
      </c>
      <c r="T1886" t="s">
        <v>3019</v>
      </c>
      <c r="U1886" t="s">
        <v>18578</v>
      </c>
      <c r="V1886" t="s">
        <v>81</v>
      </c>
    </row>
    <row r="1887" spans="1:22" ht="15" x14ac:dyDescent="0.35">
      <c r="A1887" s="5" t="s">
        <v>4399</v>
      </c>
      <c r="B1887" s="344" t="s">
        <v>4400</v>
      </c>
      <c r="C1887" s="5" t="s">
        <v>1455</v>
      </c>
      <c r="D1887" s="5" t="s">
        <v>217</v>
      </c>
      <c r="E1887" s="5" t="s">
        <v>10</v>
      </c>
      <c r="F1887" s="5" t="s">
        <v>218</v>
      </c>
      <c r="G1887" s="5" t="s">
        <v>10</v>
      </c>
      <c r="H1887" s="5" t="s">
        <v>9</v>
      </c>
      <c r="I1887" s="360" t="s">
        <v>8101</v>
      </c>
      <c r="K1887" s="5" t="s">
        <v>219</v>
      </c>
      <c r="L1887" s="5" t="s">
        <v>14465</v>
      </c>
      <c r="M1887" s="5" t="s">
        <v>3676</v>
      </c>
      <c r="N1887" s="5" t="s">
        <v>1455</v>
      </c>
      <c r="O1887" s="5" t="s">
        <v>15255</v>
      </c>
      <c r="P1887" s="5" t="s">
        <v>6550</v>
      </c>
      <c r="Q1887" s="5">
        <v>26511000</v>
      </c>
      <c r="R1887" s="5">
        <v>26511000</v>
      </c>
      <c r="S1887" t="s">
        <v>42</v>
      </c>
      <c r="T1887" t="s">
        <v>2673</v>
      </c>
      <c r="U1887" t="s">
        <v>18579</v>
      </c>
      <c r="V1887" t="s">
        <v>1455</v>
      </c>
    </row>
    <row r="1888" spans="1:22" ht="15" x14ac:dyDescent="0.35">
      <c r="A1888" s="5" t="s">
        <v>4398</v>
      </c>
      <c r="B1888" s="344" t="s">
        <v>1197</v>
      </c>
      <c r="C1888" s="5" t="s">
        <v>8619</v>
      </c>
      <c r="D1888" s="5" t="s">
        <v>217</v>
      </c>
      <c r="E1888" s="5" t="s">
        <v>11</v>
      </c>
      <c r="F1888" s="5" t="s">
        <v>218</v>
      </c>
      <c r="G1888" s="5" t="s">
        <v>10</v>
      </c>
      <c r="H1888" s="5" t="s">
        <v>8</v>
      </c>
      <c r="I1888" s="360" t="s">
        <v>8100</v>
      </c>
      <c r="K1888" s="5" t="s">
        <v>219</v>
      </c>
      <c r="L1888" s="5" t="s">
        <v>14465</v>
      </c>
      <c r="M1888" s="5" t="s">
        <v>11228</v>
      </c>
      <c r="N1888" s="5" t="s">
        <v>11228</v>
      </c>
      <c r="O1888" s="5" t="s">
        <v>15255</v>
      </c>
      <c r="P1888" s="5" t="s">
        <v>13748</v>
      </c>
      <c r="Q1888" s="5">
        <v>26970116</v>
      </c>
      <c r="R1888" s="5">
        <v>26970116</v>
      </c>
      <c r="S1888" t="s">
        <v>42</v>
      </c>
      <c r="T1888" t="s">
        <v>2630</v>
      </c>
      <c r="U1888" t="s">
        <v>18580</v>
      </c>
      <c r="V1888" t="s">
        <v>8619</v>
      </c>
    </row>
    <row r="1889" spans="1:22" ht="15" x14ac:dyDescent="0.35">
      <c r="A1889" s="5" t="s">
        <v>6046</v>
      </c>
      <c r="B1889" s="344" t="s">
        <v>5239</v>
      </c>
      <c r="C1889" s="5" t="s">
        <v>6047</v>
      </c>
      <c r="D1889" s="5" t="s">
        <v>217</v>
      </c>
      <c r="E1889" s="5" t="s">
        <v>11</v>
      </c>
      <c r="F1889" s="5" t="s">
        <v>218</v>
      </c>
      <c r="G1889" s="5" t="s">
        <v>10</v>
      </c>
      <c r="H1889" s="5" t="s">
        <v>8</v>
      </c>
      <c r="I1889" s="360" t="s">
        <v>8100</v>
      </c>
      <c r="K1889" s="5" t="s">
        <v>219</v>
      </c>
      <c r="L1889" s="5" t="s">
        <v>14465</v>
      </c>
      <c r="M1889" s="5" t="s">
        <v>11228</v>
      </c>
      <c r="N1889" s="5" t="s">
        <v>6047</v>
      </c>
      <c r="O1889" s="5" t="s">
        <v>15255</v>
      </c>
      <c r="P1889" s="5" t="s">
        <v>16072</v>
      </c>
      <c r="Q1889" s="5">
        <v>26971302</v>
      </c>
      <c r="R1889" s="5">
        <v>26971302</v>
      </c>
      <c r="S1889" t="s">
        <v>42</v>
      </c>
      <c r="T1889" t="s">
        <v>7328</v>
      </c>
      <c r="U1889" t="s">
        <v>18581</v>
      </c>
      <c r="V1889" t="s">
        <v>6047</v>
      </c>
    </row>
    <row r="1890" spans="1:22" ht="15" x14ac:dyDescent="0.35">
      <c r="A1890" s="5" t="s">
        <v>4289</v>
      </c>
      <c r="B1890" s="344" t="s">
        <v>6403</v>
      </c>
      <c r="C1890" s="5" t="s">
        <v>4290</v>
      </c>
      <c r="D1890" s="5" t="s">
        <v>217</v>
      </c>
      <c r="E1890" s="5" t="s">
        <v>12</v>
      </c>
      <c r="F1890" s="5" t="s">
        <v>218</v>
      </c>
      <c r="G1890" s="5" t="s">
        <v>8</v>
      </c>
      <c r="H1890" s="5" t="s">
        <v>12</v>
      </c>
      <c r="I1890" s="360" t="s">
        <v>8091</v>
      </c>
      <c r="K1890" s="5" t="s">
        <v>219</v>
      </c>
      <c r="L1890" s="5" t="s">
        <v>217</v>
      </c>
      <c r="M1890" s="5" t="s">
        <v>4285</v>
      </c>
      <c r="N1890" s="5" t="s">
        <v>4290</v>
      </c>
      <c r="O1890" s="5" t="s">
        <v>15255</v>
      </c>
      <c r="P1890" s="5" t="s">
        <v>13774</v>
      </c>
      <c r="Q1890" s="5">
        <v>26811436</v>
      </c>
      <c r="R1890" s="5">
        <v>26811436</v>
      </c>
      <c r="S1890" t="s">
        <v>42</v>
      </c>
      <c r="T1890" t="s">
        <v>2974</v>
      </c>
      <c r="U1890" t="s">
        <v>18582</v>
      </c>
      <c r="V1890" t="s">
        <v>4290</v>
      </c>
    </row>
    <row r="1891" spans="1:22" ht="15" x14ac:dyDescent="0.35">
      <c r="A1891" s="5" t="s">
        <v>4367</v>
      </c>
      <c r="B1891" s="344" t="s">
        <v>4368</v>
      </c>
      <c r="C1891" s="5" t="s">
        <v>3061</v>
      </c>
      <c r="D1891" s="5" t="s">
        <v>217</v>
      </c>
      <c r="E1891" s="5" t="s">
        <v>9</v>
      </c>
      <c r="F1891" s="5" t="s">
        <v>218</v>
      </c>
      <c r="G1891" s="5" t="s">
        <v>8</v>
      </c>
      <c r="H1891" s="5" t="s">
        <v>8</v>
      </c>
      <c r="I1891" s="360" t="s">
        <v>8087</v>
      </c>
      <c r="K1891" s="5" t="s">
        <v>219</v>
      </c>
      <c r="L1891" s="5" t="s">
        <v>217</v>
      </c>
      <c r="M1891" s="5" t="s">
        <v>14464</v>
      </c>
      <c r="N1891" s="5" t="s">
        <v>3061</v>
      </c>
      <c r="O1891" s="5" t="s">
        <v>15255</v>
      </c>
      <c r="P1891" s="5" t="s">
        <v>16165</v>
      </c>
      <c r="Q1891" s="5">
        <v>26529029</v>
      </c>
      <c r="R1891" s="5">
        <v>26529029</v>
      </c>
      <c r="S1891" t="s">
        <v>42</v>
      </c>
      <c r="T1891" t="s">
        <v>2583</v>
      </c>
      <c r="U1891" t="s">
        <v>18583</v>
      </c>
      <c r="V1891" t="s">
        <v>3061</v>
      </c>
    </row>
    <row r="1892" spans="1:22" ht="15" x14ac:dyDescent="0.35">
      <c r="A1892" s="5" t="s">
        <v>4311</v>
      </c>
      <c r="B1892" s="344" t="s">
        <v>1717</v>
      </c>
      <c r="C1892" s="5" t="s">
        <v>4312</v>
      </c>
      <c r="D1892" s="5" t="s">
        <v>217</v>
      </c>
      <c r="E1892" s="5" t="s">
        <v>7</v>
      </c>
      <c r="F1892" s="5" t="s">
        <v>218</v>
      </c>
      <c r="G1892" s="5" t="s">
        <v>8</v>
      </c>
      <c r="H1892" s="5" t="s">
        <v>8</v>
      </c>
      <c r="I1892" s="360" t="s">
        <v>8087</v>
      </c>
      <c r="K1892" s="5" t="s">
        <v>219</v>
      </c>
      <c r="L1892" s="5" t="s">
        <v>217</v>
      </c>
      <c r="M1892" s="5" t="s">
        <v>14464</v>
      </c>
      <c r="N1892" s="5" t="s">
        <v>4312</v>
      </c>
      <c r="O1892" s="5" t="s">
        <v>15255</v>
      </c>
      <c r="P1892" s="5" t="s">
        <v>10911</v>
      </c>
      <c r="Q1892" s="5">
        <v>26580935</v>
      </c>
      <c r="R1892" s="5">
        <v>26580803</v>
      </c>
      <c r="S1892" t="s">
        <v>42</v>
      </c>
      <c r="T1892" t="s">
        <v>4310</v>
      </c>
      <c r="U1892" t="s">
        <v>18584</v>
      </c>
      <c r="V1892" t="s">
        <v>4312</v>
      </c>
    </row>
    <row r="1893" spans="1:22" ht="15" x14ac:dyDescent="0.35">
      <c r="A1893" s="5" t="s">
        <v>4314</v>
      </c>
      <c r="B1893" s="344" t="s">
        <v>4316</v>
      </c>
      <c r="C1893" s="5" t="s">
        <v>4315</v>
      </c>
      <c r="D1893" s="5" t="s">
        <v>217</v>
      </c>
      <c r="E1893" s="5" t="s">
        <v>7</v>
      </c>
      <c r="F1893" s="5" t="s">
        <v>218</v>
      </c>
      <c r="G1893" s="5" t="s">
        <v>8</v>
      </c>
      <c r="H1893" s="5" t="s">
        <v>8</v>
      </c>
      <c r="I1893" s="360" t="s">
        <v>8087</v>
      </c>
      <c r="K1893" s="5" t="s">
        <v>219</v>
      </c>
      <c r="L1893" s="5" t="s">
        <v>217</v>
      </c>
      <c r="M1893" s="5" t="s">
        <v>14464</v>
      </c>
      <c r="N1893" s="5" t="s">
        <v>4315</v>
      </c>
      <c r="O1893" s="5" t="s">
        <v>15255</v>
      </c>
      <c r="P1893" s="5" t="s">
        <v>13139</v>
      </c>
      <c r="Q1893" s="5">
        <v>88153349</v>
      </c>
      <c r="S1893" t="s">
        <v>42</v>
      </c>
      <c r="T1893" t="s">
        <v>4313</v>
      </c>
      <c r="U1893" t="s">
        <v>18585</v>
      </c>
      <c r="V1893" t="s">
        <v>4315</v>
      </c>
    </row>
    <row r="1894" spans="1:22" ht="15" x14ac:dyDescent="0.35">
      <c r="A1894" s="5" t="s">
        <v>4291</v>
      </c>
      <c r="B1894" s="344" t="s">
        <v>3635</v>
      </c>
      <c r="C1894" s="5" t="s">
        <v>3254</v>
      </c>
      <c r="D1894" s="5" t="s">
        <v>217</v>
      </c>
      <c r="E1894" s="5" t="s">
        <v>6</v>
      </c>
      <c r="F1894" s="5" t="s">
        <v>218</v>
      </c>
      <c r="G1894" s="5" t="s">
        <v>8</v>
      </c>
      <c r="H1894" s="5" t="s">
        <v>6</v>
      </c>
      <c r="I1894" s="360" t="s">
        <v>8085</v>
      </c>
      <c r="K1894" s="5" t="s">
        <v>219</v>
      </c>
      <c r="L1894" s="5" t="s">
        <v>217</v>
      </c>
      <c r="M1894" s="5" t="s">
        <v>217</v>
      </c>
      <c r="N1894" s="5" t="s">
        <v>3254</v>
      </c>
      <c r="O1894" s="5" t="s">
        <v>15255</v>
      </c>
      <c r="P1894" s="5" t="s">
        <v>4292</v>
      </c>
      <c r="Q1894" s="5">
        <v>26804790</v>
      </c>
      <c r="R1894" s="5">
        <v>26804790</v>
      </c>
      <c r="S1894" t="s">
        <v>42</v>
      </c>
      <c r="T1894" t="s">
        <v>7035</v>
      </c>
      <c r="U1894" t="s">
        <v>18586</v>
      </c>
      <c r="V1894" t="s">
        <v>3254</v>
      </c>
    </row>
    <row r="1895" spans="1:22" ht="15" x14ac:dyDescent="0.35">
      <c r="A1895" s="5" t="s">
        <v>4391</v>
      </c>
      <c r="B1895" s="344" t="s">
        <v>4392</v>
      </c>
      <c r="C1895" s="5" t="s">
        <v>1955</v>
      </c>
      <c r="D1895" s="5" t="s">
        <v>217</v>
      </c>
      <c r="E1895" s="5" t="s">
        <v>11</v>
      </c>
      <c r="F1895" s="5" t="s">
        <v>218</v>
      </c>
      <c r="G1895" s="5" t="s">
        <v>10</v>
      </c>
      <c r="H1895" s="5" t="s">
        <v>8</v>
      </c>
      <c r="I1895" s="360" t="s">
        <v>8100</v>
      </c>
      <c r="K1895" s="5" t="s">
        <v>219</v>
      </c>
      <c r="L1895" s="5" t="s">
        <v>14465</v>
      </c>
      <c r="M1895" s="5" t="s">
        <v>11228</v>
      </c>
      <c r="N1895" s="5" t="s">
        <v>1955</v>
      </c>
      <c r="O1895" s="5" t="s">
        <v>15255</v>
      </c>
      <c r="P1895" s="5" t="s">
        <v>4385</v>
      </c>
      <c r="Q1895" s="5">
        <v>26970114</v>
      </c>
      <c r="R1895" s="5">
        <v>26970114</v>
      </c>
      <c r="S1895" t="s">
        <v>42</v>
      </c>
      <c r="T1895" t="s">
        <v>2704</v>
      </c>
      <c r="U1895" t="s">
        <v>18587</v>
      </c>
      <c r="V1895" t="s">
        <v>1955</v>
      </c>
    </row>
    <row r="1896" spans="1:22" ht="15" x14ac:dyDescent="0.35">
      <c r="A1896" s="5" t="s">
        <v>4320</v>
      </c>
      <c r="B1896" s="344" t="s">
        <v>4322</v>
      </c>
      <c r="C1896" s="5" t="s">
        <v>4321</v>
      </c>
      <c r="D1896" s="5" t="s">
        <v>217</v>
      </c>
      <c r="E1896" s="5" t="s">
        <v>7</v>
      </c>
      <c r="F1896" s="5" t="s">
        <v>218</v>
      </c>
      <c r="G1896" s="5" t="s">
        <v>8</v>
      </c>
      <c r="H1896" s="5" t="s">
        <v>8</v>
      </c>
      <c r="I1896" s="360" t="s">
        <v>8087</v>
      </c>
      <c r="K1896" s="5" t="s">
        <v>219</v>
      </c>
      <c r="L1896" s="5" t="s">
        <v>217</v>
      </c>
      <c r="M1896" s="5" t="s">
        <v>14464</v>
      </c>
      <c r="N1896" s="5" t="s">
        <v>4321</v>
      </c>
      <c r="O1896" s="5" t="s">
        <v>15255</v>
      </c>
      <c r="P1896" s="5" t="s">
        <v>8450</v>
      </c>
      <c r="Q1896" s="5">
        <v>21154625</v>
      </c>
      <c r="S1896" t="s">
        <v>42</v>
      </c>
      <c r="T1896" t="s">
        <v>4319</v>
      </c>
      <c r="U1896" t="s">
        <v>18588</v>
      </c>
      <c r="V1896" t="s">
        <v>4321</v>
      </c>
    </row>
    <row r="1897" spans="1:22" ht="15" x14ac:dyDescent="0.35">
      <c r="A1897" s="5" t="s">
        <v>4293</v>
      </c>
      <c r="B1897" s="344" t="s">
        <v>4294</v>
      </c>
      <c r="C1897" s="5" t="s">
        <v>8608</v>
      </c>
      <c r="D1897" s="5" t="s">
        <v>217</v>
      </c>
      <c r="E1897" s="5" t="s">
        <v>6</v>
      </c>
      <c r="F1897" s="5" t="s">
        <v>218</v>
      </c>
      <c r="G1897" s="5" t="s">
        <v>8</v>
      </c>
      <c r="H1897" s="5" t="s">
        <v>6</v>
      </c>
      <c r="I1897" s="360" t="s">
        <v>8085</v>
      </c>
      <c r="K1897" s="5" t="s">
        <v>219</v>
      </c>
      <c r="L1897" s="5" t="s">
        <v>217</v>
      </c>
      <c r="M1897" s="5" t="s">
        <v>217</v>
      </c>
      <c r="N1897" s="5" t="s">
        <v>8608</v>
      </c>
      <c r="O1897" s="5" t="s">
        <v>15255</v>
      </c>
      <c r="P1897" s="5" t="s">
        <v>10905</v>
      </c>
      <c r="Q1897" s="5">
        <v>26803307</v>
      </c>
      <c r="R1897" s="5">
        <v>26803307</v>
      </c>
      <c r="S1897" t="s">
        <v>42</v>
      </c>
      <c r="T1897" t="s">
        <v>7162</v>
      </c>
      <c r="U1897" t="s">
        <v>18589</v>
      </c>
      <c r="V1897" t="s">
        <v>8608</v>
      </c>
    </row>
    <row r="1898" spans="1:22" ht="15" x14ac:dyDescent="0.35">
      <c r="A1898" s="5" t="s">
        <v>15424</v>
      </c>
      <c r="B1898" s="344" t="s">
        <v>9757</v>
      </c>
      <c r="C1898" s="5" t="s">
        <v>3222</v>
      </c>
      <c r="D1898" s="5" t="s">
        <v>1634</v>
      </c>
      <c r="E1898" s="5" t="s">
        <v>6</v>
      </c>
      <c r="F1898" s="5" t="s">
        <v>218</v>
      </c>
      <c r="G1898" s="5" t="s">
        <v>11</v>
      </c>
      <c r="H1898" s="5" t="s">
        <v>7</v>
      </c>
      <c r="I1898" s="360" t="s">
        <v>8103</v>
      </c>
      <c r="K1898" s="5" t="s">
        <v>219</v>
      </c>
      <c r="L1898" s="5" t="s">
        <v>1634</v>
      </c>
      <c r="M1898" s="5" t="s">
        <v>1770</v>
      </c>
      <c r="N1898" s="5" t="s">
        <v>3222</v>
      </c>
      <c r="O1898" s="5" t="s">
        <v>15255</v>
      </c>
      <c r="P1898" s="5" t="s">
        <v>16440</v>
      </c>
      <c r="Q1898" s="5">
        <v>88135564</v>
      </c>
      <c r="S1898" t="s">
        <v>42</v>
      </c>
      <c r="T1898" t="s">
        <v>10605</v>
      </c>
      <c r="U1898" t="s">
        <v>18590</v>
      </c>
      <c r="V1898" t="s">
        <v>3222</v>
      </c>
    </row>
    <row r="1899" spans="1:22" ht="15" x14ac:dyDescent="0.35">
      <c r="A1899" s="5" t="s">
        <v>4538</v>
      </c>
      <c r="B1899" s="344" t="s">
        <v>2982</v>
      </c>
      <c r="C1899" s="5" t="s">
        <v>4346</v>
      </c>
      <c r="D1899" s="5" t="s">
        <v>1634</v>
      </c>
      <c r="E1899" s="5" t="s">
        <v>7</v>
      </c>
      <c r="F1899" s="5" t="s">
        <v>218</v>
      </c>
      <c r="G1899" s="5" t="s">
        <v>12</v>
      </c>
      <c r="H1899" s="5" t="s">
        <v>6</v>
      </c>
      <c r="I1899" s="360" t="s">
        <v>8107</v>
      </c>
      <c r="K1899" s="5" t="s">
        <v>219</v>
      </c>
      <c r="L1899" s="5" t="s">
        <v>14468</v>
      </c>
      <c r="M1899" s="5" t="s">
        <v>15583</v>
      </c>
      <c r="N1899" s="5" t="s">
        <v>4346</v>
      </c>
      <c r="O1899" s="5" t="s">
        <v>15255</v>
      </c>
      <c r="P1899" s="5" t="s">
        <v>6098</v>
      </c>
      <c r="Q1899" s="5">
        <v>26628155</v>
      </c>
      <c r="R1899" s="5">
        <v>26628493</v>
      </c>
      <c r="S1899" t="s">
        <v>42</v>
      </c>
      <c r="T1899" t="s">
        <v>497</v>
      </c>
      <c r="U1899" t="s">
        <v>18591</v>
      </c>
      <c r="V1899" t="s">
        <v>4346</v>
      </c>
    </row>
    <row r="1900" spans="1:22" ht="15" x14ac:dyDescent="0.35">
      <c r="A1900" s="5" t="s">
        <v>5901</v>
      </c>
      <c r="B1900" s="344" t="s">
        <v>2983</v>
      </c>
      <c r="C1900" s="5" t="s">
        <v>4522</v>
      </c>
      <c r="D1900" s="5" t="s">
        <v>1634</v>
      </c>
      <c r="E1900" s="5" t="s">
        <v>7</v>
      </c>
      <c r="F1900" s="5" t="s">
        <v>218</v>
      </c>
      <c r="G1900" s="5" t="s">
        <v>12</v>
      </c>
      <c r="H1900" s="5" t="s">
        <v>6</v>
      </c>
      <c r="I1900" s="360" t="s">
        <v>8107</v>
      </c>
      <c r="K1900" s="5" t="s">
        <v>219</v>
      </c>
      <c r="L1900" s="5" t="s">
        <v>14468</v>
      </c>
      <c r="M1900" s="5" t="s">
        <v>15583</v>
      </c>
      <c r="N1900" s="5" t="s">
        <v>4522</v>
      </c>
      <c r="O1900" s="5" t="s">
        <v>15255</v>
      </c>
      <c r="P1900" s="5" t="s">
        <v>10032</v>
      </c>
      <c r="Q1900" s="5">
        <v>26621350</v>
      </c>
      <c r="R1900" s="5">
        <v>26621350</v>
      </c>
      <c r="S1900" t="s">
        <v>42</v>
      </c>
      <c r="T1900" t="s">
        <v>6972</v>
      </c>
      <c r="U1900" t="s">
        <v>18592</v>
      </c>
      <c r="V1900" t="s">
        <v>4522</v>
      </c>
    </row>
    <row r="1901" spans="1:22" ht="15" x14ac:dyDescent="0.35">
      <c r="A1901" s="5" t="s">
        <v>5903</v>
      </c>
      <c r="B1901" s="344" t="s">
        <v>3741</v>
      </c>
      <c r="C1901" s="5" t="s">
        <v>5904</v>
      </c>
      <c r="D1901" s="5" t="s">
        <v>1634</v>
      </c>
      <c r="E1901" s="5" t="s">
        <v>6</v>
      </c>
      <c r="F1901" s="5" t="s">
        <v>218</v>
      </c>
      <c r="G1901" s="5" t="s">
        <v>11</v>
      </c>
      <c r="H1901" s="5" t="s">
        <v>6</v>
      </c>
      <c r="I1901" s="360" t="s">
        <v>8102</v>
      </c>
      <c r="K1901" s="5" t="s">
        <v>219</v>
      </c>
      <c r="L1901" s="5" t="s">
        <v>1634</v>
      </c>
      <c r="M1901" s="5" t="s">
        <v>1634</v>
      </c>
      <c r="N1901" s="5" t="s">
        <v>5904</v>
      </c>
      <c r="O1901" s="5" t="s">
        <v>15255</v>
      </c>
      <c r="P1901" s="5" t="s">
        <v>13775</v>
      </c>
      <c r="Q1901" s="5">
        <v>88633389</v>
      </c>
      <c r="S1901" t="s">
        <v>42</v>
      </c>
      <c r="T1901" t="s">
        <v>7053</v>
      </c>
      <c r="U1901" t="s">
        <v>18593</v>
      </c>
      <c r="V1901" t="s">
        <v>5904</v>
      </c>
    </row>
    <row r="1902" spans="1:22" ht="15" x14ac:dyDescent="0.35">
      <c r="A1902" s="5" t="s">
        <v>4583</v>
      </c>
      <c r="B1902" s="344" t="s">
        <v>1257</v>
      </c>
      <c r="C1902" s="5" t="s">
        <v>871</v>
      </c>
      <c r="D1902" s="5" t="s">
        <v>1634</v>
      </c>
      <c r="E1902" s="5" t="s">
        <v>8</v>
      </c>
      <c r="F1902" s="5" t="s">
        <v>218</v>
      </c>
      <c r="G1902" s="5" t="s">
        <v>14</v>
      </c>
      <c r="H1902" s="5" t="s">
        <v>12</v>
      </c>
      <c r="I1902" s="360" t="s">
        <v>8117</v>
      </c>
      <c r="K1902" s="5" t="s">
        <v>219</v>
      </c>
      <c r="L1902" s="5" t="s">
        <v>2723</v>
      </c>
      <c r="M1902" s="5" t="s">
        <v>871</v>
      </c>
      <c r="N1902" s="5" t="s">
        <v>871</v>
      </c>
      <c r="O1902" s="5" t="s">
        <v>15255</v>
      </c>
      <c r="P1902" s="5" t="s">
        <v>15587</v>
      </c>
      <c r="Q1902" s="5">
        <v>26944000</v>
      </c>
      <c r="R1902" s="5">
        <v>26944110</v>
      </c>
      <c r="S1902" t="s">
        <v>42</v>
      </c>
      <c r="T1902" t="s">
        <v>6860</v>
      </c>
      <c r="U1902" t="s">
        <v>18594</v>
      </c>
      <c r="V1902" t="s">
        <v>871</v>
      </c>
    </row>
    <row r="1903" spans="1:22" ht="15" x14ac:dyDescent="0.35">
      <c r="A1903" s="5" t="s">
        <v>10534</v>
      </c>
      <c r="B1903" s="344" t="s">
        <v>9623</v>
      </c>
      <c r="C1903" s="5" t="s">
        <v>10071</v>
      </c>
      <c r="D1903" s="5" t="s">
        <v>1634</v>
      </c>
      <c r="E1903" s="5" t="s">
        <v>7</v>
      </c>
      <c r="F1903" s="5" t="s">
        <v>218</v>
      </c>
      <c r="G1903" s="5" t="s">
        <v>12</v>
      </c>
      <c r="H1903" s="5" t="s">
        <v>8</v>
      </c>
      <c r="I1903" s="360" t="s">
        <v>8109</v>
      </c>
      <c r="K1903" s="5" t="s">
        <v>219</v>
      </c>
      <c r="L1903" s="5" t="s">
        <v>14468</v>
      </c>
      <c r="M1903" s="5" t="s">
        <v>166</v>
      </c>
      <c r="N1903" s="5" t="s">
        <v>10071</v>
      </c>
      <c r="O1903" s="5" t="s">
        <v>15255</v>
      </c>
      <c r="P1903" s="5" t="s">
        <v>16185</v>
      </c>
      <c r="Q1903" s="5">
        <v>22006963</v>
      </c>
      <c r="S1903" t="s">
        <v>42</v>
      </c>
      <c r="T1903" t="s">
        <v>10360</v>
      </c>
      <c r="U1903" t="s">
        <v>18595</v>
      </c>
      <c r="V1903" t="s">
        <v>10071</v>
      </c>
    </row>
    <row r="1904" spans="1:22" ht="15" x14ac:dyDescent="0.35">
      <c r="A1904" s="5" t="s">
        <v>5902</v>
      </c>
      <c r="B1904" s="344" t="s">
        <v>6369</v>
      </c>
      <c r="C1904" s="5" t="s">
        <v>5756</v>
      </c>
      <c r="D1904" s="5" t="s">
        <v>1634</v>
      </c>
      <c r="E1904" s="5" t="s">
        <v>6</v>
      </c>
      <c r="F1904" s="5" t="s">
        <v>218</v>
      </c>
      <c r="G1904" s="5" t="s">
        <v>11</v>
      </c>
      <c r="H1904" s="5" t="s">
        <v>6</v>
      </c>
      <c r="I1904" s="360" t="s">
        <v>8102</v>
      </c>
      <c r="K1904" s="5" t="s">
        <v>219</v>
      </c>
      <c r="L1904" s="5" t="s">
        <v>1634</v>
      </c>
      <c r="M1904" s="5" t="s">
        <v>1634</v>
      </c>
      <c r="N1904" s="5" t="s">
        <v>5756</v>
      </c>
      <c r="O1904" s="5" t="s">
        <v>15255</v>
      </c>
      <c r="P1904" s="5" t="s">
        <v>15615</v>
      </c>
      <c r="Q1904" s="5">
        <v>26692695</v>
      </c>
      <c r="R1904" s="5">
        <v>26692695</v>
      </c>
      <c r="S1904" t="s">
        <v>42</v>
      </c>
      <c r="T1904" t="s">
        <v>6885</v>
      </c>
      <c r="U1904" t="s">
        <v>18596</v>
      </c>
      <c r="V1904" t="s">
        <v>5756</v>
      </c>
    </row>
    <row r="1905" spans="1:22" ht="15" x14ac:dyDescent="0.35">
      <c r="A1905" s="5" t="s">
        <v>5925</v>
      </c>
      <c r="B1905" s="344" t="s">
        <v>2763</v>
      </c>
      <c r="C1905" s="5" t="s">
        <v>483</v>
      </c>
      <c r="D1905" s="5" t="s">
        <v>1634</v>
      </c>
      <c r="E1905" s="5" t="s">
        <v>7</v>
      </c>
      <c r="F1905" s="5" t="s">
        <v>218</v>
      </c>
      <c r="G1905" s="5" t="s">
        <v>12</v>
      </c>
      <c r="H1905" s="5" t="s">
        <v>6</v>
      </c>
      <c r="I1905" s="360" t="s">
        <v>8107</v>
      </c>
      <c r="K1905" s="5" t="s">
        <v>219</v>
      </c>
      <c r="L1905" s="5" t="s">
        <v>14468</v>
      </c>
      <c r="M1905" s="5" t="s">
        <v>15583</v>
      </c>
      <c r="N1905" s="5" t="s">
        <v>483</v>
      </c>
      <c r="O1905" s="5" t="s">
        <v>15255</v>
      </c>
      <c r="P1905" s="5" t="s">
        <v>12957</v>
      </c>
      <c r="Q1905" s="5">
        <v>26621615</v>
      </c>
      <c r="R1905" s="5">
        <v>26620062</v>
      </c>
      <c r="S1905" t="s">
        <v>42</v>
      </c>
      <c r="T1905" t="s">
        <v>6955</v>
      </c>
      <c r="U1905" t="s">
        <v>18597</v>
      </c>
      <c r="V1905" t="s">
        <v>483</v>
      </c>
    </row>
    <row r="1906" spans="1:22" ht="15" x14ac:dyDescent="0.35">
      <c r="A1906" s="5" t="s">
        <v>4511</v>
      </c>
      <c r="B1906" s="344" t="s">
        <v>1218</v>
      </c>
      <c r="C1906" s="5" t="s">
        <v>4512</v>
      </c>
      <c r="D1906" s="5" t="s">
        <v>1634</v>
      </c>
      <c r="E1906" s="5" t="s">
        <v>6</v>
      </c>
      <c r="F1906" s="5" t="s">
        <v>218</v>
      </c>
      <c r="G1906" s="5" t="s">
        <v>11</v>
      </c>
      <c r="H1906" s="5" t="s">
        <v>6</v>
      </c>
      <c r="I1906" s="360" t="s">
        <v>8102</v>
      </c>
      <c r="K1906" s="5" t="s">
        <v>219</v>
      </c>
      <c r="L1906" s="5" t="s">
        <v>1634</v>
      </c>
      <c r="M1906" s="5" t="s">
        <v>1634</v>
      </c>
      <c r="N1906" s="5" t="s">
        <v>845</v>
      </c>
      <c r="O1906" s="5" t="s">
        <v>15255</v>
      </c>
      <c r="P1906" s="5" t="s">
        <v>6543</v>
      </c>
      <c r="Q1906" s="5">
        <v>26693627</v>
      </c>
      <c r="S1906" t="s">
        <v>42</v>
      </c>
      <c r="T1906" t="s">
        <v>1794</v>
      </c>
      <c r="U1906" t="s">
        <v>18598</v>
      </c>
      <c r="V1906" t="s">
        <v>4512</v>
      </c>
    </row>
    <row r="1907" spans="1:22" ht="15" x14ac:dyDescent="0.35">
      <c r="A1907" s="5" t="s">
        <v>4584</v>
      </c>
      <c r="B1907" s="344" t="s">
        <v>1231</v>
      </c>
      <c r="C1907" s="5" t="s">
        <v>326</v>
      </c>
      <c r="D1907" s="5" t="s">
        <v>1634</v>
      </c>
      <c r="E1907" s="5" t="s">
        <v>8</v>
      </c>
      <c r="F1907" s="5" t="s">
        <v>218</v>
      </c>
      <c r="G1907" s="5" t="s">
        <v>14</v>
      </c>
      <c r="H1907" s="5" t="s">
        <v>6</v>
      </c>
      <c r="I1907" s="360" t="s">
        <v>8111</v>
      </c>
      <c r="K1907" s="5" t="s">
        <v>219</v>
      </c>
      <c r="L1907" s="5" t="s">
        <v>2723</v>
      </c>
      <c r="M1907" s="5" t="s">
        <v>2723</v>
      </c>
      <c r="N1907" s="5" t="s">
        <v>326</v>
      </c>
      <c r="O1907" s="5" t="s">
        <v>15255</v>
      </c>
      <c r="P1907" s="5" t="s">
        <v>10913</v>
      </c>
      <c r="Q1907" s="5">
        <v>26956889</v>
      </c>
      <c r="R1907" s="5">
        <v>26956889</v>
      </c>
      <c r="S1907" t="s">
        <v>42</v>
      </c>
      <c r="T1907" t="s">
        <v>6704</v>
      </c>
      <c r="U1907" t="s">
        <v>18599</v>
      </c>
      <c r="V1907" t="s">
        <v>326</v>
      </c>
    </row>
    <row r="1908" spans="1:22" ht="15" x14ac:dyDescent="0.35">
      <c r="A1908" s="5" t="s">
        <v>4513</v>
      </c>
      <c r="B1908" s="344" t="s">
        <v>1187</v>
      </c>
      <c r="C1908" s="5" t="s">
        <v>4503</v>
      </c>
      <c r="D1908" s="5" t="s">
        <v>1634</v>
      </c>
      <c r="E1908" s="5" t="s">
        <v>6</v>
      </c>
      <c r="F1908" s="5" t="s">
        <v>218</v>
      </c>
      <c r="G1908" s="5" t="s">
        <v>11</v>
      </c>
      <c r="H1908" s="5" t="s">
        <v>9</v>
      </c>
      <c r="I1908" s="360" t="s">
        <v>8105</v>
      </c>
      <c r="K1908" s="5" t="s">
        <v>219</v>
      </c>
      <c r="L1908" s="5" t="s">
        <v>1634</v>
      </c>
      <c r="M1908" s="5" t="s">
        <v>4503</v>
      </c>
      <c r="N1908" s="5" t="s">
        <v>4503</v>
      </c>
      <c r="O1908" s="5" t="s">
        <v>15255</v>
      </c>
      <c r="P1908" s="5" t="s">
        <v>10174</v>
      </c>
      <c r="Q1908" s="5">
        <v>26740462</v>
      </c>
      <c r="R1908" s="5">
        <v>26740225</v>
      </c>
      <c r="S1908" t="s">
        <v>42</v>
      </c>
      <c r="T1908" t="s">
        <v>6698</v>
      </c>
      <c r="U1908" t="s">
        <v>18600</v>
      </c>
      <c r="V1908" t="s">
        <v>4503</v>
      </c>
    </row>
    <row r="1909" spans="1:22" ht="15" x14ac:dyDescent="0.35">
      <c r="A1909" s="5" t="s">
        <v>2721</v>
      </c>
      <c r="B1909" s="344" t="s">
        <v>2724</v>
      </c>
      <c r="C1909" s="5" t="s">
        <v>2722</v>
      </c>
      <c r="D1909" s="5" t="s">
        <v>1634</v>
      </c>
      <c r="E1909" s="5" t="s">
        <v>8</v>
      </c>
      <c r="F1909" s="5" t="s">
        <v>218</v>
      </c>
      <c r="G1909" s="5" t="s">
        <v>14</v>
      </c>
      <c r="H1909" s="5" t="s">
        <v>6</v>
      </c>
      <c r="I1909" s="360" t="s">
        <v>8111</v>
      </c>
      <c r="K1909" s="5" t="s">
        <v>219</v>
      </c>
      <c r="L1909" s="5" t="s">
        <v>2723</v>
      </c>
      <c r="M1909" s="5" t="s">
        <v>2723</v>
      </c>
      <c r="N1909" s="5" t="s">
        <v>12092</v>
      </c>
      <c r="O1909" s="5" t="s">
        <v>15255</v>
      </c>
      <c r="P1909" s="5" t="s">
        <v>14754</v>
      </c>
      <c r="Q1909" s="5">
        <v>26956640</v>
      </c>
      <c r="R1909" s="5">
        <v>26956640</v>
      </c>
      <c r="S1909" t="s">
        <v>42</v>
      </c>
      <c r="T1909" t="s">
        <v>2440</v>
      </c>
      <c r="U1909" t="s">
        <v>18601</v>
      </c>
      <c r="V1909" t="s">
        <v>2722</v>
      </c>
    </row>
    <row r="1910" spans="1:22" ht="15" x14ac:dyDescent="0.35">
      <c r="A1910" s="5" t="s">
        <v>10535</v>
      </c>
      <c r="B1910" s="344" t="s">
        <v>10536</v>
      </c>
      <c r="C1910" s="5" t="s">
        <v>767</v>
      </c>
      <c r="D1910" s="5" t="s">
        <v>1634</v>
      </c>
      <c r="E1910" s="5" t="s">
        <v>6</v>
      </c>
      <c r="F1910" s="5" t="s">
        <v>218</v>
      </c>
      <c r="G1910" s="5" t="s">
        <v>11</v>
      </c>
      <c r="H1910" s="5" t="s">
        <v>6</v>
      </c>
      <c r="I1910" s="360" t="s">
        <v>8102</v>
      </c>
      <c r="K1910" s="5" t="s">
        <v>219</v>
      </c>
      <c r="L1910" s="5" t="s">
        <v>1634</v>
      </c>
      <c r="M1910" s="5" t="s">
        <v>1634</v>
      </c>
      <c r="N1910" s="5" t="s">
        <v>767</v>
      </c>
      <c r="O1910" s="5" t="s">
        <v>15255</v>
      </c>
      <c r="P1910" s="5" t="s">
        <v>16269</v>
      </c>
      <c r="Q1910" s="5">
        <v>86069044</v>
      </c>
      <c r="R1910" s="5">
        <v>88314544</v>
      </c>
      <c r="S1910" t="s">
        <v>42</v>
      </c>
      <c r="T1910" t="s">
        <v>1661</v>
      </c>
      <c r="U1910" t="s">
        <v>18602</v>
      </c>
      <c r="V1910" t="s">
        <v>16271</v>
      </c>
    </row>
    <row r="1911" spans="1:22" ht="15" x14ac:dyDescent="0.35">
      <c r="A1911" s="5" t="s">
        <v>10537</v>
      </c>
      <c r="B1911" s="344" t="s">
        <v>6459</v>
      </c>
      <c r="C1911" s="5" t="s">
        <v>10538</v>
      </c>
      <c r="D1911" s="5" t="s">
        <v>1634</v>
      </c>
      <c r="E1911" s="5" t="s">
        <v>10</v>
      </c>
      <c r="F1911" s="5" t="s">
        <v>218</v>
      </c>
      <c r="G1911" s="5" t="s">
        <v>12</v>
      </c>
      <c r="H1911" s="5" t="s">
        <v>7</v>
      </c>
      <c r="I1911" s="360" t="s">
        <v>8108</v>
      </c>
      <c r="K1911" s="5" t="s">
        <v>219</v>
      </c>
      <c r="L1911" s="5" t="s">
        <v>14468</v>
      </c>
      <c r="M1911" s="5" t="s">
        <v>14613</v>
      </c>
      <c r="N1911" s="5" t="s">
        <v>10538</v>
      </c>
      <c r="O1911" s="5" t="s">
        <v>15255</v>
      </c>
      <c r="P1911" s="5" t="s">
        <v>13140</v>
      </c>
      <c r="Q1911" s="5">
        <v>26456452</v>
      </c>
      <c r="R1911" s="5">
        <v>26456452</v>
      </c>
      <c r="S1911" t="s">
        <v>42</v>
      </c>
      <c r="T1911" t="s">
        <v>4596</v>
      </c>
      <c r="U1911" t="s">
        <v>18603</v>
      </c>
      <c r="V1911" t="s">
        <v>10538</v>
      </c>
    </row>
    <row r="1912" spans="1:22" ht="15" x14ac:dyDescent="0.35">
      <c r="A1912" s="5" t="s">
        <v>4542</v>
      </c>
      <c r="B1912" s="344" t="s">
        <v>4543</v>
      </c>
      <c r="C1912" s="5" t="s">
        <v>1325</v>
      </c>
      <c r="D1912" s="5" t="s">
        <v>1634</v>
      </c>
      <c r="E1912" s="5" t="s">
        <v>9</v>
      </c>
      <c r="F1912" s="5" t="s">
        <v>218</v>
      </c>
      <c r="G1912" s="5" t="s">
        <v>12</v>
      </c>
      <c r="H1912" s="5" t="s">
        <v>9</v>
      </c>
      <c r="I1912" s="360" t="s">
        <v>8110</v>
      </c>
      <c r="K1912" s="5" t="s">
        <v>219</v>
      </c>
      <c r="L1912" s="5" t="s">
        <v>14468</v>
      </c>
      <c r="M1912" s="5" t="s">
        <v>1726</v>
      </c>
      <c r="N1912" s="5" t="s">
        <v>1325</v>
      </c>
      <c r="O1912" s="5" t="s">
        <v>15255</v>
      </c>
      <c r="P1912" s="5" t="s">
        <v>16053</v>
      </c>
      <c r="Q1912" s="5">
        <v>26687990</v>
      </c>
      <c r="R1912" s="5">
        <v>26687990</v>
      </c>
      <c r="S1912" t="s">
        <v>42</v>
      </c>
      <c r="T1912" t="s">
        <v>607</v>
      </c>
      <c r="U1912" t="s">
        <v>18604</v>
      </c>
      <c r="V1912" t="s">
        <v>1325</v>
      </c>
    </row>
    <row r="1913" spans="1:22" ht="15" x14ac:dyDescent="0.35">
      <c r="A1913" s="5" t="s">
        <v>4567</v>
      </c>
      <c r="B1913" s="344" t="s">
        <v>2984</v>
      </c>
      <c r="C1913" s="5" t="s">
        <v>6973</v>
      </c>
      <c r="D1913" s="5" t="s">
        <v>1634</v>
      </c>
      <c r="E1913" s="5" t="s">
        <v>10</v>
      </c>
      <c r="F1913" s="5" t="s">
        <v>218</v>
      </c>
      <c r="G1913" s="5" t="s">
        <v>14</v>
      </c>
      <c r="H1913" s="5" t="s">
        <v>14</v>
      </c>
      <c r="I1913" s="360" t="s">
        <v>14324</v>
      </c>
      <c r="K1913" s="5" t="s">
        <v>219</v>
      </c>
      <c r="L1913" s="5" t="s">
        <v>2723</v>
      </c>
      <c r="M1913" s="5" t="s">
        <v>15689</v>
      </c>
      <c r="N1913" s="5" t="s">
        <v>6973</v>
      </c>
      <c r="O1913" s="5" t="s">
        <v>15255</v>
      </c>
      <c r="P1913" s="5" t="s">
        <v>15695</v>
      </c>
      <c r="Q1913" s="5">
        <v>26938072</v>
      </c>
      <c r="R1913" s="5">
        <v>26938072</v>
      </c>
      <c r="S1913" t="s">
        <v>42</v>
      </c>
      <c r="T1913" t="s">
        <v>2829</v>
      </c>
      <c r="U1913" t="s">
        <v>18605</v>
      </c>
      <c r="V1913" t="s">
        <v>6973</v>
      </c>
    </row>
    <row r="1914" spans="1:22" ht="15" x14ac:dyDescent="0.35">
      <c r="A1914" s="5" t="s">
        <v>7640</v>
      </c>
      <c r="B1914" s="344" t="s">
        <v>7189</v>
      </c>
      <c r="C1914" s="5" t="s">
        <v>7641</v>
      </c>
      <c r="D1914" s="5" t="s">
        <v>1634</v>
      </c>
      <c r="E1914" s="5" t="s">
        <v>10</v>
      </c>
      <c r="F1914" s="5" t="s">
        <v>218</v>
      </c>
      <c r="G1914" s="5" t="s">
        <v>12</v>
      </c>
      <c r="H1914" s="5" t="s">
        <v>7</v>
      </c>
      <c r="I1914" s="360" t="s">
        <v>8108</v>
      </c>
      <c r="K1914" s="5" t="s">
        <v>219</v>
      </c>
      <c r="L1914" s="5" t="s">
        <v>14468</v>
      </c>
      <c r="M1914" s="5" t="s">
        <v>14613</v>
      </c>
      <c r="N1914" s="5" t="s">
        <v>7641</v>
      </c>
      <c r="O1914" s="5" t="s">
        <v>15255</v>
      </c>
      <c r="P1914" s="5" t="s">
        <v>14645</v>
      </c>
      <c r="Q1914" s="5">
        <v>22007521</v>
      </c>
      <c r="S1914" t="s">
        <v>42</v>
      </c>
      <c r="T1914" t="s">
        <v>7642</v>
      </c>
      <c r="U1914" t="s">
        <v>18606</v>
      </c>
      <c r="V1914" t="s">
        <v>7641</v>
      </c>
    </row>
    <row r="1915" spans="1:22" ht="15" x14ac:dyDescent="0.35">
      <c r="A1915" s="5" t="s">
        <v>10539</v>
      </c>
      <c r="B1915" s="344" t="s">
        <v>6941</v>
      </c>
      <c r="C1915" s="5" t="s">
        <v>10540</v>
      </c>
      <c r="D1915" s="5" t="s">
        <v>1634</v>
      </c>
      <c r="E1915" s="5" t="s">
        <v>9</v>
      </c>
      <c r="F1915" s="5" t="s">
        <v>218</v>
      </c>
      <c r="G1915" s="5" t="s">
        <v>11</v>
      </c>
      <c r="H1915" s="5" t="s">
        <v>10</v>
      </c>
      <c r="I1915" s="360" t="s">
        <v>8106</v>
      </c>
      <c r="K1915" s="5" t="s">
        <v>219</v>
      </c>
      <c r="L1915" s="5" t="s">
        <v>1634</v>
      </c>
      <c r="M1915" s="5" t="s">
        <v>4515</v>
      </c>
      <c r="N1915" s="5" t="s">
        <v>12185</v>
      </c>
      <c r="O1915" s="5" t="s">
        <v>15255</v>
      </c>
      <c r="P1915" s="5" t="s">
        <v>10914</v>
      </c>
      <c r="Q1915" s="5">
        <v>22006897</v>
      </c>
      <c r="S1915" t="s">
        <v>42</v>
      </c>
      <c r="T1915" t="s">
        <v>4514</v>
      </c>
      <c r="U1915" t="s">
        <v>18607</v>
      </c>
      <c r="V1915" t="s">
        <v>10540</v>
      </c>
    </row>
    <row r="1916" spans="1:22" ht="15" x14ac:dyDescent="0.35">
      <c r="A1916" s="5" t="s">
        <v>4492</v>
      </c>
      <c r="B1916" s="344" t="s">
        <v>3329</v>
      </c>
      <c r="C1916" s="5" t="s">
        <v>3924</v>
      </c>
      <c r="D1916" s="5" t="s">
        <v>1634</v>
      </c>
      <c r="E1916" s="5" t="s">
        <v>6</v>
      </c>
      <c r="F1916" s="5" t="s">
        <v>218</v>
      </c>
      <c r="G1916" s="5" t="s">
        <v>11</v>
      </c>
      <c r="H1916" s="5" t="s">
        <v>6</v>
      </c>
      <c r="I1916" s="360" t="s">
        <v>8102</v>
      </c>
      <c r="K1916" s="5" t="s">
        <v>219</v>
      </c>
      <c r="L1916" s="5" t="s">
        <v>1634</v>
      </c>
      <c r="M1916" s="5" t="s">
        <v>1634</v>
      </c>
      <c r="N1916" s="5" t="s">
        <v>2112</v>
      </c>
      <c r="O1916" s="5" t="s">
        <v>15255</v>
      </c>
      <c r="P1916" s="5" t="s">
        <v>15727</v>
      </c>
      <c r="Q1916" s="5">
        <v>84280909</v>
      </c>
      <c r="R1916" s="5">
        <v>26748461</v>
      </c>
      <c r="S1916" t="s">
        <v>42</v>
      </c>
      <c r="T1916" t="s">
        <v>7013</v>
      </c>
      <c r="U1916" t="s">
        <v>18608</v>
      </c>
      <c r="V1916" t="s">
        <v>3924</v>
      </c>
    </row>
    <row r="1917" spans="1:22" ht="15" x14ac:dyDescent="0.35">
      <c r="A1917" s="5" t="s">
        <v>8253</v>
      </c>
      <c r="B1917" s="344" t="s">
        <v>8254</v>
      </c>
      <c r="C1917" s="5" t="s">
        <v>8255</v>
      </c>
      <c r="D1917" s="5" t="s">
        <v>1634</v>
      </c>
      <c r="E1917" s="5" t="s">
        <v>6</v>
      </c>
      <c r="F1917" s="5" t="s">
        <v>218</v>
      </c>
      <c r="G1917" s="5" t="s">
        <v>11</v>
      </c>
      <c r="H1917" s="5" t="s">
        <v>6</v>
      </c>
      <c r="I1917" s="360" t="s">
        <v>8102</v>
      </c>
      <c r="K1917" s="5" t="s">
        <v>219</v>
      </c>
      <c r="L1917" s="5" t="s">
        <v>1634</v>
      </c>
      <c r="M1917" s="5" t="s">
        <v>1634</v>
      </c>
      <c r="N1917" s="5" t="s">
        <v>8255</v>
      </c>
      <c r="O1917" s="5" t="s">
        <v>15255</v>
      </c>
      <c r="P1917" s="5" t="s">
        <v>15694</v>
      </c>
      <c r="Q1917" s="5">
        <v>85490255</v>
      </c>
      <c r="R1917" s="5">
        <v>26748554</v>
      </c>
      <c r="S1917" t="s">
        <v>42</v>
      </c>
      <c r="T1917" t="s">
        <v>8458</v>
      </c>
      <c r="U1917" t="s">
        <v>18609</v>
      </c>
      <c r="V1917" t="s">
        <v>8255</v>
      </c>
    </row>
    <row r="1918" spans="1:22" ht="15" x14ac:dyDescent="0.35">
      <c r="A1918" s="5" t="s">
        <v>4549</v>
      </c>
      <c r="B1918" s="344" t="s">
        <v>1195</v>
      </c>
      <c r="C1918" s="5" t="s">
        <v>1726</v>
      </c>
      <c r="D1918" s="5" t="s">
        <v>1634</v>
      </c>
      <c r="E1918" s="5" t="s">
        <v>9</v>
      </c>
      <c r="F1918" s="5" t="s">
        <v>218</v>
      </c>
      <c r="G1918" s="5" t="s">
        <v>12</v>
      </c>
      <c r="H1918" s="5" t="s">
        <v>9</v>
      </c>
      <c r="I1918" s="360" t="s">
        <v>8110</v>
      </c>
      <c r="K1918" s="5" t="s">
        <v>219</v>
      </c>
      <c r="L1918" s="5" t="s">
        <v>14468</v>
      </c>
      <c r="M1918" s="5" t="s">
        <v>1726</v>
      </c>
      <c r="N1918" s="5" t="s">
        <v>1726</v>
      </c>
      <c r="O1918" s="5" t="s">
        <v>15255</v>
      </c>
      <c r="P1918" s="5" t="s">
        <v>13141</v>
      </c>
      <c r="Q1918" s="5">
        <v>26780028</v>
      </c>
      <c r="R1918" s="5">
        <v>26780028</v>
      </c>
      <c r="S1918" t="s">
        <v>42</v>
      </c>
      <c r="T1918" t="s">
        <v>2183</v>
      </c>
      <c r="U1918" t="s">
        <v>18610</v>
      </c>
      <c r="V1918" t="s">
        <v>1726</v>
      </c>
    </row>
    <row r="1919" spans="1:22" ht="15" x14ac:dyDescent="0.35">
      <c r="A1919" s="5" t="s">
        <v>10541</v>
      </c>
      <c r="B1919" s="344" t="s">
        <v>9640</v>
      </c>
      <c r="C1919" s="5" t="s">
        <v>226</v>
      </c>
      <c r="D1919" s="5" t="s">
        <v>1634</v>
      </c>
      <c r="E1919" s="5" t="s">
        <v>7</v>
      </c>
      <c r="F1919" s="5" t="s">
        <v>218</v>
      </c>
      <c r="G1919" s="5" t="s">
        <v>12</v>
      </c>
      <c r="H1919" s="5" t="s">
        <v>6</v>
      </c>
      <c r="I1919" s="360" t="s">
        <v>8107</v>
      </c>
      <c r="K1919" s="5" t="s">
        <v>219</v>
      </c>
      <c r="L1919" s="5" t="s">
        <v>14468</v>
      </c>
      <c r="M1919" s="5" t="s">
        <v>15583</v>
      </c>
      <c r="N1919" s="5" t="s">
        <v>226</v>
      </c>
      <c r="O1919" s="5" t="s">
        <v>15255</v>
      </c>
      <c r="P1919" s="5" t="s">
        <v>14862</v>
      </c>
      <c r="Q1919" s="5">
        <v>26620197</v>
      </c>
      <c r="S1919" t="s">
        <v>42</v>
      </c>
      <c r="T1919" t="s">
        <v>8897</v>
      </c>
      <c r="U1919" t="s">
        <v>18611</v>
      </c>
      <c r="V1919" t="s">
        <v>226</v>
      </c>
    </row>
    <row r="1920" spans="1:22" ht="15" x14ac:dyDescent="0.35">
      <c r="A1920" s="5" t="s">
        <v>6734</v>
      </c>
      <c r="B1920" s="344" t="s">
        <v>6735</v>
      </c>
      <c r="C1920" s="5" t="s">
        <v>226</v>
      </c>
      <c r="D1920" s="5" t="s">
        <v>1634</v>
      </c>
      <c r="E1920" s="5" t="s">
        <v>9</v>
      </c>
      <c r="F1920" s="5" t="s">
        <v>218</v>
      </c>
      <c r="G1920" s="5" t="s">
        <v>12</v>
      </c>
      <c r="H1920" s="5" t="s">
        <v>9</v>
      </c>
      <c r="I1920" s="360" t="s">
        <v>8110</v>
      </c>
      <c r="K1920" s="5" t="s">
        <v>219</v>
      </c>
      <c r="L1920" s="5" t="s">
        <v>14468</v>
      </c>
      <c r="M1920" s="5" t="s">
        <v>1726</v>
      </c>
      <c r="N1920" s="5" t="s">
        <v>12091</v>
      </c>
      <c r="O1920" s="5" t="s">
        <v>15255</v>
      </c>
      <c r="P1920" s="5" t="s">
        <v>16019</v>
      </c>
      <c r="Q1920" s="5">
        <v>86090481</v>
      </c>
      <c r="S1920" t="s">
        <v>42</v>
      </c>
      <c r="T1920" t="s">
        <v>7284</v>
      </c>
      <c r="U1920" t="s">
        <v>18612</v>
      </c>
      <c r="V1920" t="s">
        <v>226</v>
      </c>
    </row>
    <row r="1921" spans="1:22" ht="15" x14ac:dyDescent="0.35">
      <c r="A1921" s="5" t="s">
        <v>4496</v>
      </c>
      <c r="B1921" s="344" t="s">
        <v>2987</v>
      </c>
      <c r="C1921" s="5" t="s">
        <v>4497</v>
      </c>
      <c r="D1921" s="5" t="s">
        <v>1634</v>
      </c>
      <c r="E1921" s="5" t="s">
        <v>6</v>
      </c>
      <c r="F1921" s="5" t="s">
        <v>218</v>
      </c>
      <c r="G1921" s="5" t="s">
        <v>11</v>
      </c>
      <c r="H1921" s="5" t="s">
        <v>7</v>
      </c>
      <c r="I1921" s="360" t="s">
        <v>8103</v>
      </c>
      <c r="K1921" s="5" t="s">
        <v>219</v>
      </c>
      <c r="L1921" s="5" t="s">
        <v>1634</v>
      </c>
      <c r="M1921" s="5" t="s">
        <v>1770</v>
      </c>
      <c r="N1921" s="5" t="s">
        <v>1770</v>
      </c>
      <c r="O1921" s="5" t="s">
        <v>15255</v>
      </c>
      <c r="P1921" s="5" t="s">
        <v>8392</v>
      </c>
      <c r="Q1921" s="5">
        <v>70973267</v>
      </c>
      <c r="R1921" s="5">
        <v>22007621</v>
      </c>
      <c r="S1921" t="s">
        <v>42</v>
      </c>
      <c r="T1921" t="s">
        <v>3058</v>
      </c>
      <c r="U1921" t="s">
        <v>18613</v>
      </c>
      <c r="V1921" t="s">
        <v>4497</v>
      </c>
    </row>
    <row r="1922" spans="1:22" ht="15" x14ac:dyDescent="0.35">
      <c r="A1922" s="5" t="s">
        <v>6050</v>
      </c>
      <c r="B1922" s="344" t="s">
        <v>4117</v>
      </c>
      <c r="C1922" s="5" t="s">
        <v>1833</v>
      </c>
      <c r="D1922" s="5" t="s">
        <v>1634</v>
      </c>
      <c r="E1922" s="5" t="s">
        <v>6</v>
      </c>
      <c r="F1922" s="5" t="s">
        <v>218</v>
      </c>
      <c r="G1922" s="5" t="s">
        <v>11</v>
      </c>
      <c r="H1922" s="5" t="s">
        <v>6</v>
      </c>
      <c r="I1922" s="360" t="s">
        <v>8102</v>
      </c>
      <c r="K1922" s="5" t="s">
        <v>219</v>
      </c>
      <c r="L1922" s="5" t="s">
        <v>1634</v>
      </c>
      <c r="M1922" s="5" t="s">
        <v>1634</v>
      </c>
      <c r="N1922" s="5" t="s">
        <v>14644</v>
      </c>
      <c r="O1922" s="5" t="s">
        <v>15255</v>
      </c>
      <c r="P1922" s="5" t="s">
        <v>13763</v>
      </c>
      <c r="Q1922" s="5">
        <v>26692308</v>
      </c>
      <c r="R1922" s="5">
        <v>26692308</v>
      </c>
      <c r="S1922" t="s">
        <v>42</v>
      </c>
      <c r="T1922" t="s">
        <v>7108</v>
      </c>
      <c r="U1922" t="s">
        <v>18614</v>
      </c>
      <c r="V1922" t="s">
        <v>1833</v>
      </c>
    </row>
    <row r="1923" spans="1:22" ht="15" x14ac:dyDescent="0.35">
      <c r="A1923" s="5" t="s">
        <v>14947</v>
      </c>
      <c r="B1923" s="344" t="s">
        <v>7374</v>
      </c>
      <c r="C1923" s="5" t="s">
        <v>720</v>
      </c>
      <c r="D1923" s="5" t="s">
        <v>1634</v>
      </c>
      <c r="E1923" s="5" t="s">
        <v>8</v>
      </c>
      <c r="F1923" s="5" t="s">
        <v>218</v>
      </c>
      <c r="G1923" s="5" t="s">
        <v>14</v>
      </c>
      <c r="H1923" s="5" t="s">
        <v>9</v>
      </c>
      <c r="I1923" s="360" t="s">
        <v>8114</v>
      </c>
      <c r="K1923" s="5" t="s">
        <v>219</v>
      </c>
      <c r="L1923" s="5" t="s">
        <v>2723</v>
      </c>
      <c r="M1923" s="5" t="s">
        <v>1109</v>
      </c>
      <c r="N1923" s="5" t="s">
        <v>720</v>
      </c>
      <c r="O1923" s="5" t="s">
        <v>15255</v>
      </c>
      <c r="P1923" s="5" t="s">
        <v>14948</v>
      </c>
      <c r="Q1923" s="5">
        <v>22007568</v>
      </c>
      <c r="S1923" t="s">
        <v>42</v>
      </c>
      <c r="T1923" t="s">
        <v>9133</v>
      </c>
      <c r="U1923" t="s">
        <v>18615</v>
      </c>
      <c r="V1923" t="s">
        <v>720</v>
      </c>
    </row>
    <row r="1924" spans="1:22" ht="15" x14ac:dyDescent="0.35">
      <c r="A1924" s="5" t="s">
        <v>12876</v>
      </c>
      <c r="B1924" s="344" t="s">
        <v>7228</v>
      </c>
      <c r="C1924" s="5" t="s">
        <v>12877</v>
      </c>
      <c r="D1924" s="5" t="s">
        <v>9818</v>
      </c>
      <c r="E1924" s="5" t="s">
        <v>9</v>
      </c>
      <c r="F1924" s="5" t="s">
        <v>218</v>
      </c>
      <c r="G1924" s="5" t="s">
        <v>9</v>
      </c>
      <c r="H1924" s="5" t="s">
        <v>9</v>
      </c>
      <c r="I1924" s="360" t="s">
        <v>8097</v>
      </c>
      <c r="K1924" s="5" t="s">
        <v>219</v>
      </c>
      <c r="L1924" s="5" t="s">
        <v>14458</v>
      </c>
      <c r="M1924" s="5" t="s">
        <v>4481</v>
      </c>
      <c r="N1924" s="5" t="s">
        <v>12877</v>
      </c>
      <c r="O1924" s="5" t="s">
        <v>15255</v>
      </c>
      <c r="P1924" s="5" t="s">
        <v>13776</v>
      </c>
      <c r="Q1924" s="5">
        <v>22002238</v>
      </c>
      <c r="R1924" s="5">
        <v>24668812</v>
      </c>
      <c r="S1924" t="s">
        <v>42</v>
      </c>
      <c r="T1924" t="s">
        <v>4436</v>
      </c>
      <c r="U1924" t="s">
        <v>18616</v>
      </c>
      <c r="V1924" t="s">
        <v>12877</v>
      </c>
    </row>
    <row r="1925" spans="1:22" ht="15" x14ac:dyDescent="0.35">
      <c r="A1925" s="5" t="s">
        <v>4575</v>
      </c>
      <c r="B1925" s="344" t="s">
        <v>2988</v>
      </c>
      <c r="C1925" s="5" t="s">
        <v>656</v>
      </c>
      <c r="D1925" s="5" t="s">
        <v>1634</v>
      </c>
      <c r="E1925" s="5" t="s">
        <v>8</v>
      </c>
      <c r="F1925" s="5" t="s">
        <v>218</v>
      </c>
      <c r="G1925" s="5" t="s">
        <v>14</v>
      </c>
      <c r="H1925" s="5" t="s">
        <v>6</v>
      </c>
      <c r="I1925" s="360" t="s">
        <v>8111</v>
      </c>
      <c r="K1925" s="5" t="s">
        <v>219</v>
      </c>
      <c r="L1925" s="5" t="s">
        <v>2723</v>
      </c>
      <c r="M1925" s="5" t="s">
        <v>2723</v>
      </c>
      <c r="N1925" s="5" t="s">
        <v>656</v>
      </c>
      <c r="O1925" s="5" t="s">
        <v>15255</v>
      </c>
      <c r="P1925" s="5" t="s">
        <v>4576</v>
      </c>
      <c r="Q1925" s="5">
        <v>26953283</v>
      </c>
      <c r="R1925" s="5">
        <v>26953283</v>
      </c>
      <c r="S1925" t="s">
        <v>42</v>
      </c>
      <c r="T1925" t="s">
        <v>1751</v>
      </c>
      <c r="U1925" t="s">
        <v>18617</v>
      </c>
      <c r="V1925" t="s">
        <v>656</v>
      </c>
    </row>
    <row r="1926" spans="1:22" ht="15" x14ac:dyDescent="0.35">
      <c r="A1926" s="5" t="s">
        <v>10542</v>
      </c>
      <c r="B1926" s="344" t="s">
        <v>9641</v>
      </c>
      <c r="C1926" s="5" t="s">
        <v>10543</v>
      </c>
      <c r="D1926" s="5" t="s">
        <v>1634</v>
      </c>
      <c r="E1926" s="5" t="s">
        <v>9</v>
      </c>
      <c r="F1926" s="5" t="s">
        <v>218</v>
      </c>
      <c r="G1926" s="5" t="s">
        <v>12</v>
      </c>
      <c r="H1926" s="5" t="s">
        <v>9</v>
      </c>
      <c r="I1926" s="360" t="s">
        <v>8110</v>
      </c>
      <c r="K1926" s="5" t="s">
        <v>219</v>
      </c>
      <c r="L1926" s="5" t="s">
        <v>14468</v>
      </c>
      <c r="M1926" s="5" t="s">
        <v>1726</v>
      </c>
      <c r="N1926" s="5" t="s">
        <v>10543</v>
      </c>
      <c r="O1926" s="5" t="s">
        <v>15255</v>
      </c>
      <c r="P1926" s="5" t="s">
        <v>16270</v>
      </c>
      <c r="Q1926" s="5">
        <v>22006858</v>
      </c>
      <c r="S1926" t="s">
        <v>42</v>
      </c>
      <c r="T1926" t="s">
        <v>2824</v>
      </c>
      <c r="U1926" t="s">
        <v>18618</v>
      </c>
      <c r="V1926" t="s">
        <v>10543</v>
      </c>
    </row>
    <row r="1927" spans="1:22" ht="15" x14ac:dyDescent="0.35">
      <c r="A1927" s="5" t="s">
        <v>11451</v>
      </c>
      <c r="B1927" s="344" t="s">
        <v>11002</v>
      </c>
      <c r="C1927" s="5" t="s">
        <v>4597</v>
      </c>
      <c r="D1927" s="5" t="s">
        <v>1634</v>
      </c>
      <c r="E1927" s="5" t="s">
        <v>8</v>
      </c>
      <c r="F1927" s="5" t="s">
        <v>218</v>
      </c>
      <c r="G1927" s="5" t="s">
        <v>14</v>
      </c>
      <c r="H1927" s="5" t="s">
        <v>11</v>
      </c>
      <c r="I1927" s="360" t="s">
        <v>8116</v>
      </c>
      <c r="K1927" s="5" t="s">
        <v>219</v>
      </c>
      <c r="L1927" s="5" t="s">
        <v>2723</v>
      </c>
      <c r="M1927" s="5" t="s">
        <v>15690</v>
      </c>
      <c r="N1927" s="5" t="s">
        <v>4597</v>
      </c>
      <c r="O1927" s="5" t="s">
        <v>15255</v>
      </c>
      <c r="P1927" s="5" t="s">
        <v>12334</v>
      </c>
      <c r="Q1927" s="5">
        <v>26944087</v>
      </c>
      <c r="S1927" t="s">
        <v>42</v>
      </c>
      <c r="T1927" t="s">
        <v>234</v>
      </c>
      <c r="U1927" t="s">
        <v>18619</v>
      </c>
      <c r="V1927" t="s">
        <v>4597</v>
      </c>
    </row>
    <row r="1928" spans="1:22" ht="15" x14ac:dyDescent="0.35">
      <c r="A1928" s="5" t="s">
        <v>14973</v>
      </c>
      <c r="B1928" s="344" t="s">
        <v>14974</v>
      </c>
      <c r="C1928" s="5" t="s">
        <v>4566</v>
      </c>
      <c r="D1928" s="5" t="s">
        <v>1634</v>
      </c>
      <c r="E1928" s="5" t="s">
        <v>10</v>
      </c>
      <c r="F1928" s="5" t="s">
        <v>218</v>
      </c>
      <c r="G1928" s="5" t="s">
        <v>12</v>
      </c>
      <c r="H1928" s="5" t="s">
        <v>7</v>
      </c>
      <c r="I1928" s="360" t="s">
        <v>8108</v>
      </c>
      <c r="K1928" s="5" t="s">
        <v>219</v>
      </c>
      <c r="L1928" s="5" t="s">
        <v>14468</v>
      </c>
      <c r="M1928" s="5" t="s">
        <v>14613</v>
      </c>
      <c r="N1928" s="5" t="s">
        <v>14975</v>
      </c>
      <c r="O1928" s="5" t="s">
        <v>15255</v>
      </c>
      <c r="P1928" s="5" t="s">
        <v>14976</v>
      </c>
      <c r="Q1928" s="5">
        <v>22002628</v>
      </c>
      <c r="S1928" t="s">
        <v>42</v>
      </c>
      <c r="T1928" t="s">
        <v>1505</v>
      </c>
      <c r="U1928" t="s">
        <v>18620</v>
      </c>
      <c r="V1928" t="s">
        <v>4566</v>
      </c>
    </row>
    <row r="1929" spans="1:22" ht="15" x14ac:dyDescent="0.35">
      <c r="A1929" s="5" t="s">
        <v>4594</v>
      </c>
      <c r="B1929" s="344" t="s">
        <v>2990</v>
      </c>
      <c r="C1929" s="5" t="s">
        <v>4566</v>
      </c>
      <c r="D1929" s="5" t="s">
        <v>1634</v>
      </c>
      <c r="E1929" s="5" t="s">
        <v>10</v>
      </c>
      <c r="F1929" s="5" t="s">
        <v>218</v>
      </c>
      <c r="G1929" s="5" t="s">
        <v>14</v>
      </c>
      <c r="H1929" s="5" t="s">
        <v>14</v>
      </c>
      <c r="I1929" s="360" t="s">
        <v>14324</v>
      </c>
      <c r="K1929" s="5" t="s">
        <v>219</v>
      </c>
      <c r="L1929" s="5" t="s">
        <v>2723</v>
      </c>
      <c r="M1929" s="5" t="s">
        <v>15689</v>
      </c>
      <c r="N1929" s="5" t="s">
        <v>90</v>
      </c>
      <c r="O1929" s="5" t="s">
        <v>15255</v>
      </c>
      <c r="P1929" s="5" t="s">
        <v>14829</v>
      </c>
      <c r="Q1929" s="5">
        <v>26938303</v>
      </c>
      <c r="R1929" s="5">
        <v>26938021</v>
      </c>
      <c r="S1929" t="s">
        <v>42</v>
      </c>
      <c r="T1929" t="s">
        <v>6974</v>
      </c>
      <c r="U1929" t="s">
        <v>18621</v>
      </c>
      <c r="V1929" t="s">
        <v>4566</v>
      </c>
    </row>
    <row r="1930" spans="1:22" ht="15" x14ac:dyDescent="0.35">
      <c r="A1930" s="5" t="s">
        <v>4498</v>
      </c>
      <c r="B1930" s="344" t="s">
        <v>2348</v>
      </c>
      <c r="C1930" s="5" t="s">
        <v>4499</v>
      </c>
      <c r="D1930" s="5" t="s">
        <v>1634</v>
      </c>
      <c r="E1930" s="5" t="s">
        <v>6</v>
      </c>
      <c r="F1930" s="5" t="s">
        <v>218</v>
      </c>
      <c r="G1930" s="5" t="s">
        <v>11</v>
      </c>
      <c r="H1930" s="5" t="s">
        <v>6</v>
      </c>
      <c r="I1930" s="360" t="s">
        <v>8102</v>
      </c>
      <c r="K1930" s="5" t="s">
        <v>219</v>
      </c>
      <c r="L1930" s="5" t="s">
        <v>1634</v>
      </c>
      <c r="M1930" s="5" t="s">
        <v>1634</v>
      </c>
      <c r="N1930" s="5" t="s">
        <v>11707</v>
      </c>
      <c r="O1930" s="5" t="s">
        <v>15255</v>
      </c>
      <c r="P1930" s="5" t="s">
        <v>14522</v>
      </c>
      <c r="Q1930" s="5">
        <v>87760541</v>
      </c>
      <c r="R1930" s="5">
        <v>26748256</v>
      </c>
      <c r="S1930" t="s">
        <v>42</v>
      </c>
      <c r="T1930" t="s">
        <v>3032</v>
      </c>
      <c r="U1930" t="s">
        <v>18622</v>
      </c>
      <c r="V1930" t="s">
        <v>4499</v>
      </c>
    </row>
    <row r="1931" spans="1:22" ht="15" x14ac:dyDescent="0.35">
      <c r="A1931" s="5" t="s">
        <v>4570</v>
      </c>
      <c r="B1931" s="344" t="s">
        <v>2484</v>
      </c>
      <c r="C1931" s="5" t="s">
        <v>4571</v>
      </c>
      <c r="D1931" s="5" t="s">
        <v>1634</v>
      </c>
      <c r="E1931" s="5" t="s">
        <v>8</v>
      </c>
      <c r="F1931" s="5" t="s">
        <v>218</v>
      </c>
      <c r="G1931" s="5" t="s">
        <v>14</v>
      </c>
      <c r="H1931" s="5" t="s">
        <v>10</v>
      </c>
      <c r="I1931" s="360" t="s">
        <v>8115</v>
      </c>
      <c r="K1931" s="5" t="s">
        <v>219</v>
      </c>
      <c r="L1931" s="5" t="s">
        <v>2723</v>
      </c>
      <c r="M1931" s="5" t="s">
        <v>11974</v>
      </c>
      <c r="N1931" s="5" t="s">
        <v>11974</v>
      </c>
      <c r="O1931" s="5" t="s">
        <v>15255</v>
      </c>
      <c r="P1931" s="5" t="s">
        <v>15873</v>
      </c>
      <c r="Q1931" s="5">
        <v>26953450</v>
      </c>
      <c r="R1931" s="5">
        <v>26953450</v>
      </c>
      <c r="S1931" t="s">
        <v>42</v>
      </c>
      <c r="T1931" t="s">
        <v>2816</v>
      </c>
      <c r="U1931" t="s">
        <v>18623</v>
      </c>
      <c r="V1931" t="s">
        <v>4571</v>
      </c>
    </row>
    <row r="1932" spans="1:22" ht="15" x14ac:dyDescent="0.35">
      <c r="A1932" s="5" t="s">
        <v>4547</v>
      </c>
      <c r="B1932" s="344" t="s">
        <v>4423</v>
      </c>
      <c r="C1932" s="5" t="s">
        <v>2805</v>
      </c>
      <c r="D1932" s="5" t="s">
        <v>1634</v>
      </c>
      <c r="E1932" s="5" t="s">
        <v>9</v>
      </c>
      <c r="F1932" s="5" t="s">
        <v>218</v>
      </c>
      <c r="G1932" s="5" t="s">
        <v>12</v>
      </c>
      <c r="H1932" s="5" t="s">
        <v>9</v>
      </c>
      <c r="I1932" s="360" t="s">
        <v>8110</v>
      </c>
      <c r="K1932" s="5" t="s">
        <v>219</v>
      </c>
      <c r="L1932" s="5" t="s">
        <v>14468</v>
      </c>
      <c r="M1932" s="5" t="s">
        <v>1726</v>
      </c>
      <c r="N1932" s="5" t="s">
        <v>2805</v>
      </c>
      <c r="O1932" s="5" t="s">
        <v>15255</v>
      </c>
      <c r="P1932" s="5" t="s">
        <v>13777</v>
      </c>
      <c r="Q1932" s="5">
        <v>26687643</v>
      </c>
      <c r="S1932" t="s">
        <v>42</v>
      </c>
      <c r="T1932" t="s">
        <v>4546</v>
      </c>
      <c r="U1932" t="s">
        <v>18624</v>
      </c>
      <c r="V1932" t="s">
        <v>2805</v>
      </c>
    </row>
    <row r="1933" spans="1:22" ht="15" x14ac:dyDescent="0.35">
      <c r="A1933" s="5" t="s">
        <v>11235</v>
      </c>
      <c r="B1933" s="344" t="s">
        <v>11236</v>
      </c>
      <c r="C1933" s="5" t="s">
        <v>3023</v>
      </c>
      <c r="D1933" s="5" t="s">
        <v>1634</v>
      </c>
      <c r="E1933" s="5" t="s">
        <v>8</v>
      </c>
      <c r="F1933" s="5" t="s">
        <v>218</v>
      </c>
      <c r="G1933" s="5" t="s">
        <v>14</v>
      </c>
      <c r="H1933" s="5" t="s">
        <v>8</v>
      </c>
      <c r="I1933" s="360" t="s">
        <v>8113</v>
      </c>
      <c r="K1933" s="5" t="s">
        <v>219</v>
      </c>
      <c r="L1933" s="5" t="s">
        <v>2723</v>
      </c>
      <c r="M1933" s="5" t="s">
        <v>4582</v>
      </c>
      <c r="N1933" s="5" t="s">
        <v>3023</v>
      </c>
      <c r="O1933" s="5" t="s">
        <v>15255</v>
      </c>
      <c r="P1933" s="5" t="s">
        <v>15967</v>
      </c>
      <c r="Q1933" s="5">
        <v>88611298</v>
      </c>
      <c r="R1933" s="5">
        <v>88611298</v>
      </c>
      <c r="S1933" t="s">
        <v>42</v>
      </c>
      <c r="T1933" t="s">
        <v>4364</v>
      </c>
      <c r="U1933" t="s">
        <v>18625</v>
      </c>
      <c r="V1933" t="s">
        <v>3023</v>
      </c>
    </row>
    <row r="1934" spans="1:22" ht="15" x14ac:dyDescent="0.35">
      <c r="A1934" s="5" t="s">
        <v>5896</v>
      </c>
      <c r="B1934" s="344" t="s">
        <v>3614</v>
      </c>
      <c r="C1934" s="5" t="s">
        <v>338</v>
      </c>
      <c r="D1934" s="5" t="s">
        <v>1634</v>
      </c>
      <c r="E1934" s="5" t="s">
        <v>6</v>
      </c>
      <c r="F1934" s="5" t="s">
        <v>218</v>
      </c>
      <c r="G1934" s="5" t="s">
        <v>11</v>
      </c>
      <c r="H1934" s="5" t="s">
        <v>6</v>
      </c>
      <c r="I1934" s="360" t="s">
        <v>8102</v>
      </c>
      <c r="K1934" s="5" t="s">
        <v>219</v>
      </c>
      <c r="L1934" s="5" t="s">
        <v>1634</v>
      </c>
      <c r="M1934" s="5" t="s">
        <v>1634</v>
      </c>
      <c r="N1934" s="5" t="s">
        <v>338</v>
      </c>
      <c r="O1934" s="5" t="s">
        <v>15255</v>
      </c>
      <c r="P1934" s="5" t="s">
        <v>10067</v>
      </c>
      <c r="Q1934" s="5">
        <v>26686649</v>
      </c>
      <c r="R1934" s="5">
        <v>26686649</v>
      </c>
      <c r="S1934" t="s">
        <v>42</v>
      </c>
      <c r="T1934" t="s">
        <v>7032</v>
      </c>
      <c r="U1934" t="s">
        <v>18626</v>
      </c>
      <c r="V1934" t="s">
        <v>338</v>
      </c>
    </row>
    <row r="1935" spans="1:22" ht="15" x14ac:dyDescent="0.35">
      <c r="A1935" s="5" t="s">
        <v>4501</v>
      </c>
      <c r="B1935" s="344" t="s">
        <v>4504</v>
      </c>
      <c r="C1935" s="5" t="s">
        <v>4502</v>
      </c>
      <c r="D1935" s="5" t="s">
        <v>1634</v>
      </c>
      <c r="E1935" s="5" t="s">
        <v>6</v>
      </c>
      <c r="F1935" s="5" t="s">
        <v>218</v>
      </c>
      <c r="G1935" s="5" t="s">
        <v>11</v>
      </c>
      <c r="H1935" s="5" t="s">
        <v>9</v>
      </c>
      <c r="I1935" s="360" t="s">
        <v>8105</v>
      </c>
      <c r="K1935" s="5" t="s">
        <v>219</v>
      </c>
      <c r="L1935" s="5" t="s">
        <v>1634</v>
      </c>
      <c r="M1935" s="5" t="s">
        <v>4503</v>
      </c>
      <c r="N1935" s="5" t="s">
        <v>4502</v>
      </c>
      <c r="O1935" s="5" t="s">
        <v>15255</v>
      </c>
      <c r="P1935" s="5" t="s">
        <v>16066</v>
      </c>
      <c r="Q1935" s="5">
        <v>26740235</v>
      </c>
      <c r="R1935" s="5">
        <v>22006879</v>
      </c>
      <c r="S1935" t="s">
        <v>42</v>
      </c>
      <c r="T1935" t="s">
        <v>4500</v>
      </c>
      <c r="U1935" t="s">
        <v>18627</v>
      </c>
      <c r="V1935" t="s">
        <v>4502</v>
      </c>
    </row>
    <row r="1936" spans="1:22" ht="15" x14ac:dyDescent="0.35">
      <c r="A1936" s="5" t="s">
        <v>10544</v>
      </c>
      <c r="B1936" s="344" t="s">
        <v>4529</v>
      </c>
      <c r="C1936" s="5" t="s">
        <v>10545</v>
      </c>
      <c r="D1936" s="5" t="s">
        <v>1634</v>
      </c>
      <c r="E1936" s="5" t="s">
        <v>6</v>
      </c>
      <c r="F1936" s="5" t="s">
        <v>218</v>
      </c>
      <c r="G1936" s="5" t="s">
        <v>11</v>
      </c>
      <c r="H1936" s="5" t="s">
        <v>8</v>
      </c>
      <c r="I1936" s="360" t="s">
        <v>8104</v>
      </c>
      <c r="K1936" s="5" t="s">
        <v>219</v>
      </c>
      <c r="L1936" s="5" t="s">
        <v>1634</v>
      </c>
      <c r="M1936" s="5" t="s">
        <v>61</v>
      </c>
      <c r="N1936" s="5" t="s">
        <v>10545</v>
      </c>
      <c r="O1936" s="5" t="s">
        <v>15255</v>
      </c>
      <c r="P1936" s="5" t="s">
        <v>13142</v>
      </c>
      <c r="Q1936" s="5">
        <v>26748451</v>
      </c>
      <c r="R1936" s="5">
        <v>26748451</v>
      </c>
      <c r="S1936" t="s">
        <v>42</v>
      </c>
      <c r="T1936" t="s">
        <v>10915</v>
      </c>
      <c r="U1936" t="s">
        <v>18628</v>
      </c>
      <c r="V1936" t="s">
        <v>10545</v>
      </c>
    </row>
    <row r="1937" spans="1:22" ht="15" x14ac:dyDescent="0.35">
      <c r="A1937" s="5" t="s">
        <v>10546</v>
      </c>
      <c r="B1937" s="344" t="s">
        <v>7051</v>
      </c>
      <c r="C1937" s="5" t="s">
        <v>676</v>
      </c>
      <c r="D1937" s="5" t="s">
        <v>1634</v>
      </c>
      <c r="E1937" s="5" t="s">
        <v>10</v>
      </c>
      <c r="F1937" s="5" t="s">
        <v>218</v>
      </c>
      <c r="G1937" s="5" t="s">
        <v>12</v>
      </c>
      <c r="H1937" s="5" t="s">
        <v>7</v>
      </c>
      <c r="I1937" s="360" t="s">
        <v>8108</v>
      </c>
      <c r="K1937" s="5" t="s">
        <v>219</v>
      </c>
      <c r="L1937" s="5" t="s">
        <v>14468</v>
      </c>
      <c r="M1937" s="5" t="s">
        <v>14613</v>
      </c>
      <c r="N1937" s="5" t="s">
        <v>676</v>
      </c>
      <c r="O1937" s="5" t="s">
        <v>15255</v>
      </c>
      <c r="P1937" s="5" t="s">
        <v>16099</v>
      </c>
      <c r="Q1937" s="5">
        <v>26457253</v>
      </c>
      <c r="R1937" s="5">
        <v>26457253</v>
      </c>
      <c r="S1937" t="s">
        <v>42</v>
      </c>
      <c r="T1937" t="s">
        <v>4598</v>
      </c>
      <c r="U1937" t="s">
        <v>18629</v>
      </c>
      <c r="V1937" t="s">
        <v>676</v>
      </c>
    </row>
    <row r="1938" spans="1:22" ht="15" x14ac:dyDescent="0.35">
      <c r="A1938" s="5" t="s">
        <v>6097</v>
      </c>
      <c r="B1938" s="344" t="s">
        <v>6442</v>
      </c>
      <c r="C1938" s="5" t="s">
        <v>1445</v>
      </c>
      <c r="D1938" s="5" t="s">
        <v>1634</v>
      </c>
      <c r="E1938" s="5" t="s">
        <v>9</v>
      </c>
      <c r="F1938" s="5" t="s">
        <v>218</v>
      </c>
      <c r="G1938" s="5" t="s">
        <v>12</v>
      </c>
      <c r="H1938" s="5" t="s">
        <v>6</v>
      </c>
      <c r="I1938" s="360" t="s">
        <v>8107</v>
      </c>
      <c r="K1938" s="5" t="s">
        <v>219</v>
      </c>
      <c r="L1938" s="5" t="s">
        <v>14468</v>
      </c>
      <c r="M1938" s="5" t="s">
        <v>15583</v>
      </c>
      <c r="N1938" s="5" t="s">
        <v>12188</v>
      </c>
      <c r="O1938" s="5" t="s">
        <v>15255</v>
      </c>
      <c r="P1938" s="5" t="s">
        <v>10190</v>
      </c>
      <c r="Q1938" s="5">
        <v>26628629</v>
      </c>
      <c r="S1938" t="s">
        <v>42</v>
      </c>
      <c r="T1938" t="s">
        <v>7428</v>
      </c>
      <c r="U1938" t="s">
        <v>18630</v>
      </c>
      <c r="V1938" t="s">
        <v>1445</v>
      </c>
    </row>
    <row r="1939" spans="1:22" ht="15" x14ac:dyDescent="0.35">
      <c r="A1939" s="5" t="s">
        <v>4550</v>
      </c>
      <c r="B1939" s="344" t="s">
        <v>2965</v>
      </c>
      <c r="C1939" s="5" t="s">
        <v>4551</v>
      </c>
      <c r="D1939" s="5" t="s">
        <v>1634</v>
      </c>
      <c r="E1939" s="5" t="s">
        <v>9</v>
      </c>
      <c r="F1939" s="5" t="s">
        <v>218</v>
      </c>
      <c r="G1939" s="5" t="s">
        <v>12</v>
      </c>
      <c r="H1939" s="5" t="s">
        <v>6</v>
      </c>
      <c r="I1939" s="360" t="s">
        <v>8107</v>
      </c>
      <c r="K1939" s="5" t="s">
        <v>219</v>
      </c>
      <c r="L1939" s="5" t="s">
        <v>14468</v>
      </c>
      <c r="M1939" s="5" t="s">
        <v>15583</v>
      </c>
      <c r="N1939" s="5" t="s">
        <v>720</v>
      </c>
      <c r="O1939" s="5" t="s">
        <v>15255</v>
      </c>
      <c r="P1939" s="5" t="s">
        <v>13066</v>
      </c>
      <c r="Q1939" s="5">
        <v>26688323</v>
      </c>
      <c r="R1939" s="5">
        <v>26688323</v>
      </c>
      <c r="S1939" t="s">
        <v>42</v>
      </c>
      <c r="T1939" t="s">
        <v>1252</v>
      </c>
      <c r="U1939" t="s">
        <v>18631</v>
      </c>
      <c r="V1939" t="s">
        <v>4551</v>
      </c>
    </row>
    <row r="1940" spans="1:22" ht="15" x14ac:dyDescent="0.35">
      <c r="A1940" s="5" t="s">
        <v>5981</v>
      </c>
      <c r="B1940" s="344" t="s">
        <v>5040</v>
      </c>
      <c r="C1940" s="5" t="s">
        <v>5982</v>
      </c>
      <c r="D1940" s="5" t="s">
        <v>1634</v>
      </c>
      <c r="E1940" s="5" t="s">
        <v>9</v>
      </c>
      <c r="F1940" s="5" t="s">
        <v>218</v>
      </c>
      <c r="G1940" s="5" t="s">
        <v>12</v>
      </c>
      <c r="H1940" s="5" t="s">
        <v>6</v>
      </c>
      <c r="I1940" s="360" t="s">
        <v>8107</v>
      </c>
      <c r="K1940" s="5" t="s">
        <v>219</v>
      </c>
      <c r="L1940" s="5" t="s">
        <v>14468</v>
      </c>
      <c r="M1940" s="5" t="s">
        <v>15583</v>
      </c>
      <c r="N1940" s="5" t="s">
        <v>5982</v>
      </c>
      <c r="O1940" s="5" t="s">
        <v>15255</v>
      </c>
      <c r="P1940" s="5" t="s">
        <v>10903</v>
      </c>
      <c r="Q1940" s="5">
        <v>26687894</v>
      </c>
      <c r="R1940" s="5">
        <v>26628462</v>
      </c>
      <c r="S1940" t="s">
        <v>42</v>
      </c>
      <c r="T1940" t="s">
        <v>7283</v>
      </c>
      <c r="U1940" t="s">
        <v>18632</v>
      </c>
      <c r="V1940" t="s">
        <v>5982</v>
      </c>
    </row>
    <row r="1941" spans="1:22" ht="15" x14ac:dyDescent="0.35">
      <c r="A1941" s="5" t="s">
        <v>8343</v>
      </c>
      <c r="B1941" s="344" t="s">
        <v>7515</v>
      </c>
      <c r="C1941" s="5" t="s">
        <v>4563</v>
      </c>
      <c r="D1941" s="5" t="s">
        <v>1634</v>
      </c>
      <c r="E1941" s="5" t="s">
        <v>7</v>
      </c>
      <c r="F1941" s="5" t="s">
        <v>218</v>
      </c>
      <c r="G1941" s="5" t="s">
        <v>12</v>
      </c>
      <c r="H1941" s="5" t="s">
        <v>7</v>
      </c>
      <c r="I1941" s="360" t="s">
        <v>8108</v>
      </c>
      <c r="K1941" s="5" t="s">
        <v>219</v>
      </c>
      <c r="L1941" s="5" t="s">
        <v>14468</v>
      </c>
      <c r="M1941" s="5" t="s">
        <v>14613</v>
      </c>
      <c r="N1941" s="5" t="s">
        <v>4563</v>
      </c>
      <c r="O1941" s="5" t="s">
        <v>15255</v>
      </c>
      <c r="P1941" s="5" t="s">
        <v>14849</v>
      </c>
      <c r="Q1941" s="5">
        <v>84506355</v>
      </c>
      <c r="S1941" t="s">
        <v>42</v>
      </c>
      <c r="T1941" t="s">
        <v>8478</v>
      </c>
      <c r="U1941" t="s">
        <v>18633</v>
      </c>
      <c r="V1941" t="s">
        <v>4563</v>
      </c>
    </row>
    <row r="1942" spans="1:22" ht="15" x14ac:dyDescent="0.35">
      <c r="A1942" s="5" t="s">
        <v>4556</v>
      </c>
      <c r="B1942" s="344" t="s">
        <v>1248</v>
      </c>
      <c r="C1942" s="5" t="s">
        <v>4557</v>
      </c>
      <c r="D1942" s="5" t="s">
        <v>1634</v>
      </c>
      <c r="E1942" s="5" t="s">
        <v>7</v>
      </c>
      <c r="F1942" s="5" t="s">
        <v>218</v>
      </c>
      <c r="G1942" s="5" t="s">
        <v>12</v>
      </c>
      <c r="H1942" s="5" t="s">
        <v>6</v>
      </c>
      <c r="I1942" s="360" t="s">
        <v>8107</v>
      </c>
      <c r="K1942" s="5" t="s">
        <v>219</v>
      </c>
      <c r="L1942" s="5" t="s">
        <v>14468</v>
      </c>
      <c r="M1942" s="5" t="s">
        <v>15583</v>
      </c>
      <c r="N1942" s="5" t="s">
        <v>1593</v>
      </c>
      <c r="O1942" s="5" t="s">
        <v>15255</v>
      </c>
      <c r="P1942" s="5" t="s">
        <v>14469</v>
      </c>
      <c r="Q1942" s="5">
        <v>26620362</v>
      </c>
      <c r="R1942" s="5">
        <v>26620016</v>
      </c>
      <c r="S1942" t="s">
        <v>42</v>
      </c>
      <c r="T1942" t="s">
        <v>4191</v>
      </c>
      <c r="U1942" t="s">
        <v>18634</v>
      </c>
      <c r="V1942" t="s">
        <v>4557</v>
      </c>
    </row>
    <row r="1943" spans="1:22" ht="15" x14ac:dyDescent="0.35">
      <c r="A1943" s="5" t="s">
        <v>4564</v>
      </c>
      <c r="B1943" s="344" t="s">
        <v>4565</v>
      </c>
      <c r="C1943" s="5" t="s">
        <v>471</v>
      </c>
      <c r="D1943" s="5" t="s">
        <v>1634</v>
      </c>
      <c r="E1943" s="5" t="s">
        <v>7</v>
      </c>
      <c r="F1943" s="5" t="s">
        <v>218</v>
      </c>
      <c r="G1943" s="5" t="s">
        <v>12</v>
      </c>
      <c r="H1943" s="5" t="s">
        <v>8</v>
      </c>
      <c r="I1943" s="360" t="s">
        <v>8109</v>
      </c>
      <c r="K1943" s="5" t="s">
        <v>219</v>
      </c>
      <c r="L1943" s="5" t="s">
        <v>14468</v>
      </c>
      <c r="M1943" s="5" t="s">
        <v>166</v>
      </c>
      <c r="N1943" s="5" t="s">
        <v>471</v>
      </c>
      <c r="O1943" s="5" t="s">
        <v>15255</v>
      </c>
      <c r="P1943" s="5" t="s">
        <v>15942</v>
      </c>
      <c r="Q1943" s="5">
        <v>22006877</v>
      </c>
      <c r="S1943" t="s">
        <v>42</v>
      </c>
      <c r="T1943" t="s">
        <v>1226</v>
      </c>
      <c r="U1943" t="s">
        <v>18635</v>
      </c>
      <c r="V1943" t="s">
        <v>471</v>
      </c>
    </row>
    <row r="1944" spans="1:22" ht="15" x14ac:dyDescent="0.35">
      <c r="A1944" s="5" t="s">
        <v>13528</v>
      </c>
      <c r="B1944" s="344" t="s">
        <v>3162</v>
      </c>
      <c r="C1944" s="5" t="s">
        <v>206</v>
      </c>
      <c r="D1944" s="5" t="s">
        <v>1634</v>
      </c>
      <c r="E1944" s="5" t="s">
        <v>10</v>
      </c>
      <c r="F1944" s="5" t="s">
        <v>218</v>
      </c>
      <c r="G1944" s="5" t="s">
        <v>14</v>
      </c>
      <c r="H1944" s="5" t="s">
        <v>14</v>
      </c>
      <c r="I1944" s="360" t="s">
        <v>14324</v>
      </c>
      <c r="K1944" s="5" t="s">
        <v>219</v>
      </c>
      <c r="L1944" s="5" t="s">
        <v>2723</v>
      </c>
      <c r="M1944" s="5" t="s">
        <v>15689</v>
      </c>
      <c r="N1944" s="5" t="s">
        <v>206</v>
      </c>
      <c r="O1944" s="5" t="s">
        <v>15255</v>
      </c>
      <c r="P1944" s="5" t="s">
        <v>15964</v>
      </c>
      <c r="Q1944" s="5">
        <v>26455357</v>
      </c>
      <c r="R1944" s="5">
        <v>26455357</v>
      </c>
      <c r="S1944" t="s">
        <v>42</v>
      </c>
      <c r="T1944" t="s">
        <v>4595</v>
      </c>
      <c r="U1944" t="s">
        <v>18636</v>
      </c>
      <c r="V1944" t="s">
        <v>206</v>
      </c>
    </row>
    <row r="1945" spans="1:22" ht="15" x14ac:dyDescent="0.35">
      <c r="A1945" s="5" t="s">
        <v>4548</v>
      </c>
      <c r="B1945" s="344" t="s">
        <v>6373</v>
      </c>
      <c r="C1945" s="5" t="s">
        <v>494</v>
      </c>
      <c r="D1945" s="5" t="s">
        <v>1634</v>
      </c>
      <c r="E1945" s="5" t="s">
        <v>7</v>
      </c>
      <c r="F1945" s="5" t="s">
        <v>218</v>
      </c>
      <c r="G1945" s="5" t="s">
        <v>12</v>
      </c>
      <c r="H1945" s="5" t="s">
        <v>6</v>
      </c>
      <c r="I1945" s="360" t="s">
        <v>8107</v>
      </c>
      <c r="K1945" s="5" t="s">
        <v>219</v>
      </c>
      <c r="L1945" s="5" t="s">
        <v>14468</v>
      </c>
      <c r="M1945" s="5" t="s">
        <v>15583</v>
      </c>
      <c r="N1945" s="5" t="s">
        <v>494</v>
      </c>
      <c r="O1945" s="5" t="s">
        <v>15255</v>
      </c>
      <c r="P1945" s="5" t="s">
        <v>15693</v>
      </c>
      <c r="Q1945" s="5">
        <v>26688070</v>
      </c>
      <c r="R1945" s="5">
        <v>26628742</v>
      </c>
      <c r="S1945" t="s">
        <v>42</v>
      </c>
      <c r="T1945" t="s">
        <v>6701</v>
      </c>
      <c r="U1945" t="s">
        <v>18637</v>
      </c>
      <c r="V1945" t="s">
        <v>494</v>
      </c>
    </row>
    <row r="1946" spans="1:22" ht="15" x14ac:dyDescent="0.35">
      <c r="A1946" s="5" t="s">
        <v>4572</v>
      </c>
      <c r="B1946" s="344" t="s">
        <v>1021</v>
      </c>
      <c r="C1946" s="5" t="s">
        <v>79</v>
      </c>
      <c r="D1946" s="5" t="s">
        <v>1634</v>
      </c>
      <c r="E1946" s="5" t="s">
        <v>8</v>
      </c>
      <c r="F1946" s="5" t="s">
        <v>218</v>
      </c>
      <c r="G1946" s="5" t="s">
        <v>14</v>
      </c>
      <c r="H1946" s="5" t="s">
        <v>9</v>
      </c>
      <c r="I1946" s="360" t="s">
        <v>8114</v>
      </c>
      <c r="K1946" s="5" t="s">
        <v>219</v>
      </c>
      <c r="L1946" s="5" t="s">
        <v>2723</v>
      </c>
      <c r="M1946" s="5" t="s">
        <v>1109</v>
      </c>
      <c r="N1946" s="5" t="s">
        <v>79</v>
      </c>
      <c r="O1946" s="5" t="s">
        <v>15255</v>
      </c>
      <c r="P1946" s="5" t="s">
        <v>14612</v>
      </c>
      <c r="Q1946" s="5">
        <v>26951060</v>
      </c>
      <c r="S1946" t="s">
        <v>42</v>
      </c>
      <c r="T1946" t="s">
        <v>2262</v>
      </c>
      <c r="U1946" t="s">
        <v>18638</v>
      </c>
      <c r="V1946" t="s">
        <v>79</v>
      </c>
    </row>
    <row r="1947" spans="1:22" ht="15" x14ac:dyDescent="0.35">
      <c r="A1947" s="5" t="s">
        <v>11452</v>
      </c>
      <c r="B1947" s="344" t="s">
        <v>8751</v>
      </c>
      <c r="C1947" s="5" t="s">
        <v>11453</v>
      </c>
      <c r="D1947" s="5" t="s">
        <v>1634</v>
      </c>
      <c r="E1947" s="5" t="s">
        <v>8</v>
      </c>
      <c r="F1947" s="5" t="s">
        <v>218</v>
      </c>
      <c r="G1947" s="5" t="s">
        <v>14</v>
      </c>
      <c r="H1947" s="5" t="s">
        <v>9</v>
      </c>
      <c r="I1947" s="360" t="s">
        <v>8114</v>
      </c>
      <c r="K1947" s="5" t="s">
        <v>219</v>
      </c>
      <c r="L1947" s="5" t="s">
        <v>2723</v>
      </c>
      <c r="M1947" s="5" t="s">
        <v>1109</v>
      </c>
      <c r="N1947" s="5" t="s">
        <v>11453</v>
      </c>
      <c r="O1947" s="5" t="s">
        <v>15255</v>
      </c>
      <c r="P1947" s="5" t="s">
        <v>13143</v>
      </c>
      <c r="Q1947" s="5">
        <v>89943664</v>
      </c>
      <c r="R1947" s="5">
        <v>22001765</v>
      </c>
      <c r="S1947" t="s">
        <v>42</v>
      </c>
      <c r="T1947" t="s">
        <v>10464</v>
      </c>
      <c r="U1947" t="s">
        <v>18639</v>
      </c>
      <c r="V1947" t="s">
        <v>11453</v>
      </c>
    </row>
    <row r="1948" spans="1:22" ht="15" x14ac:dyDescent="0.35">
      <c r="A1948" s="5" t="s">
        <v>13529</v>
      </c>
      <c r="B1948" s="344" t="s">
        <v>7395</v>
      </c>
      <c r="C1948" s="5" t="s">
        <v>13530</v>
      </c>
      <c r="D1948" s="5" t="s">
        <v>1634</v>
      </c>
      <c r="E1948" s="5" t="s">
        <v>10</v>
      </c>
      <c r="F1948" s="5" t="s">
        <v>218</v>
      </c>
      <c r="G1948" s="5" t="s">
        <v>14</v>
      </c>
      <c r="H1948" s="5" t="s">
        <v>7</v>
      </c>
      <c r="I1948" s="360" t="s">
        <v>8112</v>
      </c>
      <c r="K1948" s="5" t="s">
        <v>219</v>
      </c>
      <c r="L1948" s="5" t="s">
        <v>2723</v>
      </c>
      <c r="M1948" s="5" t="s">
        <v>15667</v>
      </c>
      <c r="N1948" s="5" t="s">
        <v>178</v>
      </c>
      <c r="O1948" s="5" t="s">
        <v>15255</v>
      </c>
      <c r="P1948" s="5" t="s">
        <v>13778</v>
      </c>
      <c r="Q1948" s="5">
        <v>22007824</v>
      </c>
      <c r="S1948" t="s">
        <v>42</v>
      </c>
      <c r="T1948" t="s">
        <v>2865</v>
      </c>
      <c r="U1948" t="s">
        <v>18640</v>
      </c>
      <c r="V1948" t="s">
        <v>13530</v>
      </c>
    </row>
    <row r="1949" spans="1:22" ht="15" x14ac:dyDescent="0.35">
      <c r="A1949" s="5" t="s">
        <v>4585</v>
      </c>
      <c r="B1949" s="344" t="s">
        <v>4587</v>
      </c>
      <c r="C1949" s="5" t="s">
        <v>4586</v>
      </c>
      <c r="D1949" s="5" t="s">
        <v>1634</v>
      </c>
      <c r="E1949" s="5" t="s">
        <v>8</v>
      </c>
      <c r="F1949" s="5" t="s">
        <v>218</v>
      </c>
      <c r="G1949" s="5" t="s">
        <v>14</v>
      </c>
      <c r="H1949" s="5" t="s">
        <v>12</v>
      </c>
      <c r="I1949" s="360" t="s">
        <v>8117</v>
      </c>
      <c r="K1949" s="5" t="s">
        <v>219</v>
      </c>
      <c r="L1949" s="5" t="s">
        <v>2723</v>
      </c>
      <c r="M1949" s="5" t="s">
        <v>871</v>
      </c>
      <c r="N1949" s="5" t="s">
        <v>12201</v>
      </c>
      <c r="O1949" s="5" t="s">
        <v>15255</v>
      </c>
      <c r="P1949" s="5" t="s">
        <v>8625</v>
      </c>
      <c r="Q1949" s="5">
        <v>26944171</v>
      </c>
      <c r="S1949" t="s">
        <v>42</v>
      </c>
      <c r="T1949" t="s">
        <v>504</v>
      </c>
      <c r="U1949" t="s">
        <v>18641</v>
      </c>
      <c r="V1949" t="s">
        <v>4586</v>
      </c>
    </row>
    <row r="1950" spans="1:22" ht="15" x14ac:dyDescent="0.35">
      <c r="A1950" s="5" t="s">
        <v>4506</v>
      </c>
      <c r="B1950" s="344" t="s">
        <v>199</v>
      </c>
      <c r="C1950" s="5" t="s">
        <v>656</v>
      </c>
      <c r="D1950" s="5" t="s">
        <v>1634</v>
      </c>
      <c r="E1950" s="5" t="s">
        <v>6</v>
      </c>
      <c r="F1950" s="5" t="s">
        <v>218</v>
      </c>
      <c r="G1950" s="5" t="s">
        <v>11</v>
      </c>
      <c r="H1950" s="5" t="s">
        <v>6</v>
      </c>
      <c r="I1950" s="360" t="s">
        <v>8102</v>
      </c>
      <c r="K1950" s="5" t="s">
        <v>219</v>
      </c>
      <c r="L1950" s="5" t="s">
        <v>1634</v>
      </c>
      <c r="M1950" s="5" t="s">
        <v>1634</v>
      </c>
      <c r="N1950" s="5" t="s">
        <v>656</v>
      </c>
      <c r="O1950" s="5" t="s">
        <v>15255</v>
      </c>
      <c r="P1950" s="5" t="s">
        <v>15668</v>
      </c>
      <c r="Q1950" s="5">
        <v>26686443</v>
      </c>
      <c r="R1950" s="5">
        <v>26692611</v>
      </c>
      <c r="S1950" t="s">
        <v>42</v>
      </c>
      <c r="T1950" t="s">
        <v>4505</v>
      </c>
      <c r="U1950" t="s">
        <v>18642</v>
      </c>
      <c r="V1950" t="s">
        <v>656</v>
      </c>
    </row>
    <row r="1951" spans="1:22" ht="15" x14ac:dyDescent="0.35">
      <c r="A1951" s="5" t="s">
        <v>6096</v>
      </c>
      <c r="B1951" s="344" t="s">
        <v>4427</v>
      </c>
      <c r="C1951" s="5" t="s">
        <v>399</v>
      </c>
      <c r="D1951" s="5" t="s">
        <v>1634</v>
      </c>
      <c r="E1951" s="5" t="s">
        <v>6</v>
      </c>
      <c r="F1951" s="5" t="s">
        <v>218</v>
      </c>
      <c r="G1951" s="5" t="s">
        <v>11</v>
      </c>
      <c r="H1951" s="5" t="s">
        <v>6</v>
      </c>
      <c r="I1951" s="360" t="s">
        <v>8102</v>
      </c>
      <c r="K1951" s="5" t="s">
        <v>219</v>
      </c>
      <c r="L1951" s="5" t="s">
        <v>1634</v>
      </c>
      <c r="M1951" s="5" t="s">
        <v>1634</v>
      </c>
      <c r="N1951" s="5" t="s">
        <v>399</v>
      </c>
      <c r="O1951" s="5" t="s">
        <v>15255</v>
      </c>
      <c r="P1951" s="5" t="s">
        <v>15874</v>
      </c>
      <c r="Q1951" s="5">
        <v>26694406</v>
      </c>
      <c r="R1951" s="5">
        <v>26694406</v>
      </c>
      <c r="S1951" t="s">
        <v>42</v>
      </c>
      <c r="T1951" t="s">
        <v>7154</v>
      </c>
      <c r="U1951" t="s">
        <v>18643</v>
      </c>
      <c r="V1951" t="s">
        <v>399</v>
      </c>
    </row>
    <row r="1952" spans="1:22" ht="15" x14ac:dyDescent="0.35">
      <c r="A1952" s="5" t="s">
        <v>4516</v>
      </c>
      <c r="B1952" s="344" t="s">
        <v>4517</v>
      </c>
      <c r="C1952" s="5" t="s">
        <v>4515</v>
      </c>
      <c r="D1952" s="5" t="s">
        <v>1634</v>
      </c>
      <c r="E1952" s="5" t="s">
        <v>9</v>
      </c>
      <c r="F1952" s="5" t="s">
        <v>218</v>
      </c>
      <c r="G1952" s="5" t="s">
        <v>11</v>
      </c>
      <c r="H1952" s="5" t="s">
        <v>10</v>
      </c>
      <c r="I1952" s="360" t="s">
        <v>8106</v>
      </c>
      <c r="K1952" s="5" t="s">
        <v>219</v>
      </c>
      <c r="L1952" s="5" t="s">
        <v>1634</v>
      </c>
      <c r="M1952" s="5" t="s">
        <v>4515</v>
      </c>
      <c r="N1952" s="5" t="s">
        <v>4515</v>
      </c>
      <c r="O1952" s="5" t="s">
        <v>15255</v>
      </c>
      <c r="P1952" s="5" t="s">
        <v>16067</v>
      </c>
      <c r="Q1952" s="5">
        <v>88978933</v>
      </c>
      <c r="R1952" s="5">
        <v>22007634</v>
      </c>
      <c r="S1952" t="s">
        <v>42</v>
      </c>
      <c r="T1952" t="s">
        <v>1711</v>
      </c>
      <c r="U1952" t="s">
        <v>18644</v>
      </c>
      <c r="V1952" t="s">
        <v>4515</v>
      </c>
    </row>
    <row r="1953" spans="1:22" ht="15" x14ac:dyDescent="0.35">
      <c r="A1953" s="5" t="s">
        <v>4539</v>
      </c>
      <c r="B1953" s="344" t="s">
        <v>3984</v>
      </c>
      <c r="C1953" s="5" t="s">
        <v>4540</v>
      </c>
      <c r="D1953" s="5" t="s">
        <v>1634</v>
      </c>
      <c r="E1953" s="5" t="s">
        <v>7</v>
      </c>
      <c r="F1953" s="5" t="s">
        <v>218</v>
      </c>
      <c r="G1953" s="5" t="s">
        <v>12</v>
      </c>
      <c r="H1953" s="5" t="s">
        <v>8</v>
      </c>
      <c r="I1953" s="360" t="s">
        <v>8109</v>
      </c>
      <c r="K1953" s="5" t="s">
        <v>219</v>
      </c>
      <c r="L1953" s="5" t="s">
        <v>14468</v>
      </c>
      <c r="M1953" s="5" t="s">
        <v>166</v>
      </c>
      <c r="N1953" s="5" t="s">
        <v>4540</v>
      </c>
      <c r="O1953" s="5" t="s">
        <v>15255</v>
      </c>
      <c r="P1953" s="5" t="s">
        <v>10912</v>
      </c>
      <c r="Q1953" s="5">
        <v>26381055</v>
      </c>
      <c r="R1953" s="5">
        <v>25610861</v>
      </c>
      <c r="S1953" t="s">
        <v>42</v>
      </c>
      <c r="T1953" t="s">
        <v>7218</v>
      </c>
      <c r="U1953" t="s">
        <v>18645</v>
      </c>
      <c r="V1953" t="s">
        <v>4540</v>
      </c>
    </row>
    <row r="1954" spans="1:22" ht="15" x14ac:dyDescent="0.35">
      <c r="A1954" s="5" t="s">
        <v>4541</v>
      </c>
      <c r="B1954" s="344" t="s">
        <v>3750</v>
      </c>
      <c r="C1954" s="5" t="s">
        <v>196</v>
      </c>
      <c r="D1954" s="5" t="s">
        <v>1634</v>
      </c>
      <c r="E1954" s="5" t="s">
        <v>9</v>
      </c>
      <c r="F1954" s="5" t="s">
        <v>218</v>
      </c>
      <c r="G1954" s="5" t="s">
        <v>12</v>
      </c>
      <c r="H1954" s="5" t="s">
        <v>9</v>
      </c>
      <c r="I1954" s="360" t="s">
        <v>8110</v>
      </c>
      <c r="K1954" s="5" t="s">
        <v>219</v>
      </c>
      <c r="L1954" s="5" t="s">
        <v>14468</v>
      </c>
      <c r="M1954" s="5" t="s">
        <v>1726</v>
      </c>
      <c r="N1954" s="5" t="s">
        <v>196</v>
      </c>
      <c r="O1954" s="5" t="s">
        <v>15255</v>
      </c>
      <c r="P1954" s="5" t="s">
        <v>15782</v>
      </c>
      <c r="Q1954" s="5">
        <v>22006859</v>
      </c>
      <c r="R1954" s="5">
        <v>22006859</v>
      </c>
      <c r="S1954" t="s">
        <v>42</v>
      </c>
      <c r="T1954" t="s">
        <v>6699</v>
      </c>
      <c r="U1954" t="s">
        <v>18646</v>
      </c>
      <c r="V1954" t="s">
        <v>196</v>
      </c>
    </row>
    <row r="1955" spans="1:22" ht="15" x14ac:dyDescent="0.35">
      <c r="A1955" s="5" t="s">
        <v>4574</v>
      </c>
      <c r="B1955" s="344" t="s">
        <v>2128</v>
      </c>
      <c r="C1955" s="5" t="s">
        <v>2710</v>
      </c>
      <c r="D1955" s="5" t="s">
        <v>1634</v>
      </c>
      <c r="E1955" s="5" t="s">
        <v>8</v>
      </c>
      <c r="F1955" s="5" t="s">
        <v>218</v>
      </c>
      <c r="G1955" s="5" t="s">
        <v>14</v>
      </c>
      <c r="H1955" s="5" t="s">
        <v>7</v>
      </c>
      <c r="I1955" s="360" t="s">
        <v>8112</v>
      </c>
      <c r="K1955" s="5" t="s">
        <v>219</v>
      </c>
      <c r="L1955" s="5" t="s">
        <v>2723</v>
      </c>
      <c r="M1955" s="5" t="s">
        <v>15667</v>
      </c>
      <c r="N1955" s="5" t="s">
        <v>2710</v>
      </c>
      <c r="O1955" s="5" t="s">
        <v>15255</v>
      </c>
      <c r="P1955" s="5" t="s">
        <v>15669</v>
      </c>
      <c r="Q1955" s="5">
        <v>26955655</v>
      </c>
      <c r="R1955" s="5">
        <v>22007541</v>
      </c>
      <c r="S1955" t="s">
        <v>42</v>
      </c>
      <c r="T1955" t="s">
        <v>4573</v>
      </c>
      <c r="U1955" t="s">
        <v>18647</v>
      </c>
      <c r="V1955" t="s">
        <v>2710</v>
      </c>
    </row>
    <row r="1956" spans="1:22" ht="15" x14ac:dyDescent="0.35">
      <c r="A1956" s="5" t="s">
        <v>4589</v>
      </c>
      <c r="B1956" s="344" t="s">
        <v>4590</v>
      </c>
      <c r="C1956" s="5" t="s">
        <v>672</v>
      </c>
      <c r="D1956" s="5" t="s">
        <v>1634</v>
      </c>
      <c r="E1956" s="5" t="s">
        <v>10</v>
      </c>
      <c r="F1956" s="5" t="s">
        <v>218</v>
      </c>
      <c r="G1956" s="5" t="s">
        <v>14</v>
      </c>
      <c r="H1956" s="5" t="s">
        <v>14</v>
      </c>
      <c r="I1956" s="360" t="s">
        <v>14324</v>
      </c>
      <c r="K1956" s="5" t="s">
        <v>219</v>
      </c>
      <c r="L1956" s="5" t="s">
        <v>2723</v>
      </c>
      <c r="M1956" s="5" t="s">
        <v>15689</v>
      </c>
      <c r="N1956" s="5" t="s">
        <v>672</v>
      </c>
      <c r="O1956" s="5" t="s">
        <v>15255</v>
      </c>
      <c r="P1956" s="5" t="s">
        <v>15966</v>
      </c>
      <c r="Q1956" s="5">
        <v>22006830</v>
      </c>
      <c r="R1956" s="5">
        <v>26939003</v>
      </c>
      <c r="S1956" t="s">
        <v>42</v>
      </c>
      <c r="T1956" t="s">
        <v>4588</v>
      </c>
      <c r="U1956" t="s">
        <v>18648</v>
      </c>
      <c r="V1956" t="s">
        <v>672</v>
      </c>
    </row>
    <row r="1957" spans="1:22" ht="15" x14ac:dyDescent="0.35">
      <c r="A1957" s="5" t="s">
        <v>4568</v>
      </c>
      <c r="B1957" s="344" t="s">
        <v>2992</v>
      </c>
      <c r="C1957" s="5" t="s">
        <v>4569</v>
      </c>
      <c r="D1957" s="5" t="s">
        <v>1634</v>
      </c>
      <c r="E1957" s="5" t="s">
        <v>8</v>
      </c>
      <c r="F1957" s="5" t="s">
        <v>218</v>
      </c>
      <c r="G1957" s="5" t="s">
        <v>14</v>
      </c>
      <c r="H1957" s="5" t="s">
        <v>11</v>
      </c>
      <c r="I1957" s="360" t="s">
        <v>8116</v>
      </c>
      <c r="K1957" s="5" t="s">
        <v>219</v>
      </c>
      <c r="L1957" s="5" t="s">
        <v>2723</v>
      </c>
      <c r="M1957" s="5" t="s">
        <v>15690</v>
      </c>
      <c r="N1957" s="5" t="s">
        <v>4569</v>
      </c>
      <c r="O1957" s="5" t="s">
        <v>15255</v>
      </c>
      <c r="P1957" s="5" t="s">
        <v>15696</v>
      </c>
      <c r="Q1957" s="5">
        <v>26588012</v>
      </c>
      <c r="R1957" s="5">
        <v>26588012</v>
      </c>
      <c r="S1957" t="s">
        <v>42</v>
      </c>
      <c r="T1957" t="s">
        <v>6702</v>
      </c>
      <c r="U1957" t="s">
        <v>18649</v>
      </c>
      <c r="V1957" t="s">
        <v>4569</v>
      </c>
    </row>
    <row r="1958" spans="1:22" ht="15" x14ac:dyDescent="0.35">
      <c r="A1958" s="5" t="s">
        <v>4577</v>
      </c>
      <c r="B1958" s="344" t="s">
        <v>2997</v>
      </c>
      <c r="C1958" s="5" t="s">
        <v>699</v>
      </c>
      <c r="D1958" s="5" t="s">
        <v>1634</v>
      </c>
      <c r="E1958" s="5" t="s">
        <v>8</v>
      </c>
      <c r="F1958" s="5" t="s">
        <v>218</v>
      </c>
      <c r="G1958" s="5" t="s">
        <v>14</v>
      </c>
      <c r="H1958" s="5" t="s">
        <v>9</v>
      </c>
      <c r="I1958" s="360" t="s">
        <v>8114</v>
      </c>
      <c r="K1958" s="5" t="s">
        <v>219</v>
      </c>
      <c r="L1958" s="5" t="s">
        <v>2723</v>
      </c>
      <c r="M1958" s="5" t="s">
        <v>1109</v>
      </c>
      <c r="N1958" s="5" t="s">
        <v>699</v>
      </c>
      <c r="O1958" s="5" t="s">
        <v>15255</v>
      </c>
      <c r="P1958" s="5" t="s">
        <v>10916</v>
      </c>
      <c r="Q1958" s="5">
        <v>21006488</v>
      </c>
      <c r="R1958" s="5">
        <v>87583793</v>
      </c>
      <c r="S1958" t="s">
        <v>42</v>
      </c>
      <c r="T1958" t="s">
        <v>6975</v>
      </c>
      <c r="U1958" t="s">
        <v>18650</v>
      </c>
      <c r="V1958" t="s">
        <v>699</v>
      </c>
    </row>
    <row r="1959" spans="1:22" ht="15" x14ac:dyDescent="0.35">
      <c r="A1959" s="5" t="s">
        <v>11259</v>
      </c>
      <c r="B1959" s="344" t="s">
        <v>4591</v>
      </c>
      <c r="C1959" s="5" t="s">
        <v>11260</v>
      </c>
      <c r="D1959" s="5" t="s">
        <v>1634</v>
      </c>
      <c r="E1959" s="5" t="s">
        <v>8</v>
      </c>
      <c r="F1959" s="5" t="s">
        <v>218</v>
      </c>
      <c r="G1959" s="5" t="s">
        <v>14</v>
      </c>
      <c r="H1959" s="5" t="s">
        <v>11</v>
      </c>
      <c r="I1959" s="360" t="s">
        <v>8116</v>
      </c>
      <c r="K1959" s="5" t="s">
        <v>219</v>
      </c>
      <c r="L1959" s="5" t="s">
        <v>2723</v>
      </c>
      <c r="M1959" s="5" t="s">
        <v>15690</v>
      </c>
      <c r="N1959" s="5" t="s">
        <v>11260</v>
      </c>
      <c r="O1959" s="5" t="s">
        <v>15255</v>
      </c>
      <c r="P1959" s="5" t="s">
        <v>16122</v>
      </c>
      <c r="Q1959" s="5">
        <v>22006872</v>
      </c>
      <c r="R1959" s="5">
        <v>26922045</v>
      </c>
      <c r="S1959" t="s">
        <v>42</v>
      </c>
      <c r="T1959" t="s">
        <v>1266</v>
      </c>
      <c r="U1959" t="s">
        <v>18651</v>
      </c>
      <c r="V1959" t="s">
        <v>11260</v>
      </c>
    </row>
    <row r="1960" spans="1:22" ht="15" x14ac:dyDescent="0.35">
      <c r="A1960" s="5" t="s">
        <v>4494</v>
      </c>
      <c r="B1960" s="344" t="s">
        <v>4495</v>
      </c>
      <c r="C1960" s="5" t="s">
        <v>231</v>
      </c>
      <c r="D1960" s="5" t="s">
        <v>1634</v>
      </c>
      <c r="E1960" s="5" t="s">
        <v>6</v>
      </c>
      <c r="F1960" s="5" t="s">
        <v>218</v>
      </c>
      <c r="G1960" s="5" t="s">
        <v>11</v>
      </c>
      <c r="H1960" s="5" t="s">
        <v>6</v>
      </c>
      <c r="I1960" s="360" t="s">
        <v>8102</v>
      </c>
      <c r="K1960" s="5" t="s">
        <v>219</v>
      </c>
      <c r="L1960" s="5" t="s">
        <v>1634</v>
      </c>
      <c r="M1960" s="5" t="s">
        <v>1634</v>
      </c>
      <c r="N1960" s="5" t="s">
        <v>12090</v>
      </c>
      <c r="O1960" s="5" t="s">
        <v>15255</v>
      </c>
      <c r="P1960" s="5" t="s">
        <v>14753</v>
      </c>
      <c r="Q1960" s="5">
        <v>26692233</v>
      </c>
      <c r="R1960" s="5">
        <v>26692233</v>
      </c>
      <c r="S1960" t="s">
        <v>42</v>
      </c>
      <c r="T1960" t="s">
        <v>6697</v>
      </c>
      <c r="U1960" t="s">
        <v>18652</v>
      </c>
      <c r="V1960" t="s">
        <v>231</v>
      </c>
    </row>
    <row r="1961" spans="1:22" ht="15" x14ac:dyDescent="0.35">
      <c r="A1961" s="5" t="s">
        <v>4544</v>
      </c>
      <c r="B1961" s="344" t="s">
        <v>4233</v>
      </c>
      <c r="C1961" s="5" t="s">
        <v>4545</v>
      </c>
      <c r="D1961" s="5" t="s">
        <v>1634</v>
      </c>
      <c r="E1961" s="5" t="s">
        <v>9</v>
      </c>
      <c r="F1961" s="5" t="s">
        <v>218</v>
      </c>
      <c r="G1961" s="5" t="s">
        <v>12</v>
      </c>
      <c r="H1961" s="5" t="s">
        <v>9</v>
      </c>
      <c r="I1961" s="360" t="s">
        <v>8110</v>
      </c>
      <c r="K1961" s="5" t="s">
        <v>219</v>
      </c>
      <c r="L1961" s="5" t="s">
        <v>14468</v>
      </c>
      <c r="M1961" s="5" t="s">
        <v>1726</v>
      </c>
      <c r="N1961" s="5" t="s">
        <v>4545</v>
      </c>
      <c r="O1961" s="5" t="s">
        <v>15255</v>
      </c>
      <c r="P1961" s="5" t="s">
        <v>13779</v>
      </c>
      <c r="Q1961" s="5">
        <v>26780233</v>
      </c>
      <c r="R1961" s="5">
        <v>26780233</v>
      </c>
      <c r="S1961" t="s">
        <v>42</v>
      </c>
      <c r="T1961" t="s">
        <v>2008</v>
      </c>
      <c r="U1961" t="s">
        <v>18653</v>
      </c>
      <c r="V1961" t="s">
        <v>4545</v>
      </c>
    </row>
    <row r="1962" spans="1:22" ht="15" x14ac:dyDescent="0.35">
      <c r="A1962" s="5" t="s">
        <v>10547</v>
      </c>
      <c r="B1962" s="344" t="s">
        <v>7015</v>
      </c>
      <c r="C1962" s="5" t="s">
        <v>10132</v>
      </c>
      <c r="D1962" s="5" t="s">
        <v>1634</v>
      </c>
      <c r="E1962" s="5" t="s">
        <v>8</v>
      </c>
      <c r="F1962" s="5" t="s">
        <v>218</v>
      </c>
      <c r="G1962" s="5" t="s">
        <v>14</v>
      </c>
      <c r="H1962" s="5" t="s">
        <v>12</v>
      </c>
      <c r="I1962" s="360" t="s">
        <v>8117</v>
      </c>
      <c r="K1962" s="5" t="s">
        <v>219</v>
      </c>
      <c r="L1962" s="5" t="s">
        <v>2723</v>
      </c>
      <c r="M1962" s="5" t="s">
        <v>871</v>
      </c>
      <c r="N1962" s="5" t="s">
        <v>231</v>
      </c>
      <c r="O1962" s="5" t="s">
        <v>15255</v>
      </c>
      <c r="P1962" s="5" t="s">
        <v>16181</v>
      </c>
      <c r="Q1962" s="5">
        <v>26944305</v>
      </c>
      <c r="R1962" s="5">
        <v>83803998</v>
      </c>
      <c r="S1962" t="s">
        <v>42</v>
      </c>
      <c r="T1962" t="s">
        <v>4592</v>
      </c>
      <c r="U1962" t="s">
        <v>18654</v>
      </c>
      <c r="V1962" t="s">
        <v>10132</v>
      </c>
    </row>
    <row r="1963" spans="1:22" ht="15" x14ac:dyDescent="0.35">
      <c r="A1963" s="5" t="s">
        <v>4553</v>
      </c>
      <c r="B1963" s="344" t="s">
        <v>4554</v>
      </c>
      <c r="C1963" s="5" t="s">
        <v>4523</v>
      </c>
      <c r="D1963" s="5" t="s">
        <v>1634</v>
      </c>
      <c r="E1963" s="5" t="s">
        <v>7</v>
      </c>
      <c r="F1963" s="5" t="s">
        <v>218</v>
      </c>
      <c r="G1963" s="5" t="s">
        <v>12</v>
      </c>
      <c r="H1963" s="5" t="s">
        <v>8</v>
      </c>
      <c r="I1963" s="360" t="s">
        <v>8109</v>
      </c>
      <c r="K1963" s="5" t="s">
        <v>219</v>
      </c>
      <c r="L1963" s="5" t="s">
        <v>14468</v>
      </c>
      <c r="M1963" s="5" t="s">
        <v>166</v>
      </c>
      <c r="N1963" s="5" t="s">
        <v>166</v>
      </c>
      <c r="O1963" s="5" t="s">
        <v>15255</v>
      </c>
      <c r="P1963" s="5" t="s">
        <v>12036</v>
      </c>
      <c r="Q1963" s="5">
        <v>88421216</v>
      </c>
      <c r="R1963" s="5">
        <v>26620036</v>
      </c>
      <c r="S1963" t="s">
        <v>42</v>
      </c>
      <c r="T1963" t="s">
        <v>4552</v>
      </c>
      <c r="U1963" t="s">
        <v>18655</v>
      </c>
      <c r="V1963" t="s">
        <v>4523</v>
      </c>
    </row>
    <row r="1964" spans="1:22" ht="15" x14ac:dyDescent="0.35">
      <c r="A1964" s="5" t="s">
        <v>13531</v>
      </c>
      <c r="B1964" s="344" t="s">
        <v>9721</v>
      </c>
      <c r="C1964" s="5" t="s">
        <v>166</v>
      </c>
      <c r="D1964" s="5" t="s">
        <v>1634</v>
      </c>
      <c r="E1964" s="5" t="s">
        <v>6</v>
      </c>
      <c r="F1964" s="5" t="s">
        <v>218</v>
      </c>
      <c r="G1964" s="5" t="s">
        <v>11</v>
      </c>
      <c r="H1964" s="5" t="s">
        <v>8</v>
      </c>
      <c r="I1964" s="360" t="s">
        <v>8104</v>
      </c>
      <c r="K1964" s="5" t="s">
        <v>219</v>
      </c>
      <c r="L1964" s="5" t="s">
        <v>1634</v>
      </c>
      <c r="M1964" s="5" t="s">
        <v>61</v>
      </c>
      <c r="N1964" s="5" t="s">
        <v>13780</v>
      </c>
      <c r="O1964" s="5" t="s">
        <v>15255</v>
      </c>
      <c r="P1964" s="5" t="s">
        <v>13781</v>
      </c>
      <c r="Q1964" s="5">
        <v>86782295</v>
      </c>
      <c r="R1964" s="5">
        <v>22007598</v>
      </c>
      <c r="S1964" t="s">
        <v>42</v>
      </c>
      <c r="T1964" t="s">
        <v>2580</v>
      </c>
      <c r="U1964" t="s">
        <v>18656</v>
      </c>
      <c r="V1964" t="s">
        <v>166</v>
      </c>
    </row>
    <row r="1965" spans="1:22" ht="15" x14ac:dyDescent="0.35">
      <c r="A1965" s="5" t="s">
        <v>4510</v>
      </c>
      <c r="B1965" s="344" t="s">
        <v>2758</v>
      </c>
      <c r="C1965" s="5" t="s">
        <v>61</v>
      </c>
      <c r="D1965" s="5" t="s">
        <v>1634</v>
      </c>
      <c r="E1965" s="5" t="s">
        <v>6</v>
      </c>
      <c r="F1965" s="5" t="s">
        <v>218</v>
      </c>
      <c r="G1965" s="5" t="s">
        <v>11</v>
      </c>
      <c r="H1965" s="5" t="s">
        <v>8</v>
      </c>
      <c r="I1965" s="360" t="s">
        <v>8104</v>
      </c>
      <c r="K1965" s="5" t="s">
        <v>219</v>
      </c>
      <c r="L1965" s="5" t="s">
        <v>1634</v>
      </c>
      <c r="M1965" s="5" t="s">
        <v>61</v>
      </c>
      <c r="N1965" s="5" t="s">
        <v>61</v>
      </c>
      <c r="O1965" s="5" t="s">
        <v>15255</v>
      </c>
      <c r="P1965" s="5" t="s">
        <v>6733</v>
      </c>
      <c r="Q1965" s="5">
        <v>26748033</v>
      </c>
      <c r="R1965" s="5">
        <v>26748033</v>
      </c>
      <c r="S1965" t="s">
        <v>42</v>
      </c>
      <c r="T1965" t="s">
        <v>1798</v>
      </c>
      <c r="U1965" t="s">
        <v>18657</v>
      </c>
      <c r="V1965" t="s">
        <v>61</v>
      </c>
    </row>
    <row r="1966" spans="1:22" ht="15" x14ac:dyDescent="0.35">
      <c r="A1966" s="5" t="s">
        <v>4578</v>
      </c>
      <c r="B1966" s="344" t="s">
        <v>1982</v>
      </c>
      <c r="C1966" s="5" t="s">
        <v>61</v>
      </c>
      <c r="D1966" s="5" t="s">
        <v>1634</v>
      </c>
      <c r="E1966" s="5" t="s">
        <v>10</v>
      </c>
      <c r="F1966" s="5" t="s">
        <v>218</v>
      </c>
      <c r="G1966" s="5" t="s">
        <v>14</v>
      </c>
      <c r="H1966" s="5" t="s">
        <v>7</v>
      </c>
      <c r="I1966" s="360" t="s">
        <v>8112</v>
      </c>
      <c r="K1966" s="5" t="s">
        <v>219</v>
      </c>
      <c r="L1966" s="5" t="s">
        <v>2723</v>
      </c>
      <c r="M1966" s="5" t="s">
        <v>15667</v>
      </c>
      <c r="N1966" s="5" t="s">
        <v>61</v>
      </c>
      <c r="O1966" s="5" t="s">
        <v>15255</v>
      </c>
      <c r="P1966" s="5" t="s">
        <v>6668</v>
      </c>
      <c r="Q1966" s="5">
        <v>22007546</v>
      </c>
      <c r="R1966" s="5">
        <v>26964155</v>
      </c>
      <c r="S1966" t="s">
        <v>42</v>
      </c>
      <c r="T1966" t="s">
        <v>2890</v>
      </c>
      <c r="U1966" t="s">
        <v>18658</v>
      </c>
      <c r="V1966" t="s">
        <v>61</v>
      </c>
    </row>
    <row r="1967" spans="1:22" ht="15" x14ac:dyDescent="0.35">
      <c r="A1967" s="5" t="s">
        <v>4555</v>
      </c>
      <c r="B1967" s="344" t="s">
        <v>3754</v>
      </c>
      <c r="C1967" s="5" t="s">
        <v>153</v>
      </c>
      <c r="D1967" s="5" t="s">
        <v>1634</v>
      </c>
      <c r="E1967" s="5" t="s">
        <v>10</v>
      </c>
      <c r="F1967" s="5" t="s">
        <v>218</v>
      </c>
      <c r="G1967" s="5" t="s">
        <v>12</v>
      </c>
      <c r="H1967" s="5" t="s">
        <v>7</v>
      </c>
      <c r="I1967" s="360" t="s">
        <v>8108</v>
      </c>
      <c r="K1967" s="5" t="s">
        <v>219</v>
      </c>
      <c r="L1967" s="5" t="s">
        <v>14468</v>
      </c>
      <c r="M1967" s="5" t="s">
        <v>14613</v>
      </c>
      <c r="N1967" s="5" t="s">
        <v>153</v>
      </c>
      <c r="O1967" s="5" t="s">
        <v>15255</v>
      </c>
      <c r="P1967" s="5" t="s">
        <v>14674</v>
      </c>
      <c r="Q1967" s="5">
        <v>26457353</v>
      </c>
      <c r="S1967" t="s">
        <v>42</v>
      </c>
      <c r="T1967" t="s">
        <v>2179</v>
      </c>
      <c r="U1967" t="s">
        <v>18659</v>
      </c>
      <c r="V1967" t="s">
        <v>153</v>
      </c>
    </row>
    <row r="1968" spans="1:22" ht="15" x14ac:dyDescent="0.35">
      <c r="A1968" s="5" t="s">
        <v>4530</v>
      </c>
      <c r="B1968" s="344" t="s">
        <v>4531</v>
      </c>
      <c r="C1968" s="5" t="s">
        <v>2991</v>
      </c>
      <c r="D1968" s="5" t="s">
        <v>1634</v>
      </c>
      <c r="E1968" s="5" t="s">
        <v>9</v>
      </c>
      <c r="F1968" s="5" t="s">
        <v>218</v>
      </c>
      <c r="G1968" s="5" t="s">
        <v>11</v>
      </c>
      <c r="H1968" s="5" t="s">
        <v>10</v>
      </c>
      <c r="I1968" s="360" t="s">
        <v>8106</v>
      </c>
      <c r="K1968" s="5" t="s">
        <v>219</v>
      </c>
      <c r="L1968" s="5" t="s">
        <v>1634</v>
      </c>
      <c r="M1968" s="5" t="s">
        <v>4515</v>
      </c>
      <c r="N1968" s="5" t="s">
        <v>2991</v>
      </c>
      <c r="O1968" s="5" t="s">
        <v>15255</v>
      </c>
      <c r="P1968" s="5" t="s">
        <v>13782</v>
      </c>
      <c r="Q1968" s="5">
        <v>26688042</v>
      </c>
      <c r="R1968" s="5">
        <v>26688042</v>
      </c>
      <c r="S1968" t="s">
        <v>42</v>
      </c>
      <c r="T1968" t="s">
        <v>2518</v>
      </c>
      <c r="U1968" t="s">
        <v>18660</v>
      </c>
      <c r="V1968" t="s">
        <v>2991</v>
      </c>
    </row>
    <row r="1969" spans="1:22" ht="15" x14ac:dyDescent="0.35">
      <c r="A1969" s="5" t="s">
        <v>4532</v>
      </c>
      <c r="B1969" s="344" t="s">
        <v>6433</v>
      </c>
      <c r="C1969" s="5" t="s">
        <v>4533</v>
      </c>
      <c r="D1969" s="5" t="s">
        <v>1634</v>
      </c>
      <c r="E1969" s="5" t="s">
        <v>6</v>
      </c>
      <c r="F1969" s="5" t="s">
        <v>218</v>
      </c>
      <c r="G1969" s="5" t="s">
        <v>11</v>
      </c>
      <c r="H1969" s="5" t="s">
        <v>7</v>
      </c>
      <c r="I1969" s="360" t="s">
        <v>8103</v>
      </c>
      <c r="K1969" s="5" t="s">
        <v>219</v>
      </c>
      <c r="L1969" s="5" t="s">
        <v>1634</v>
      </c>
      <c r="M1969" s="5" t="s">
        <v>1770</v>
      </c>
      <c r="N1969" s="5" t="s">
        <v>4533</v>
      </c>
      <c r="O1969" s="5" t="s">
        <v>15255</v>
      </c>
      <c r="P1969" s="5" t="s">
        <v>8624</v>
      </c>
      <c r="Q1969" s="5">
        <v>87157002</v>
      </c>
      <c r="S1969" t="s">
        <v>42</v>
      </c>
      <c r="T1969" t="s">
        <v>7326</v>
      </c>
      <c r="U1969" t="s">
        <v>18661</v>
      </c>
      <c r="V1969" t="s">
        <v>4533</v>
      </c>
    </row>
    <row r="1970" spans="1:22" ht="15" x14ac:dyDescent="0.35">
      <c r="A1970" s="5" t="s">
        <v>4579</v>
      </c>
      <c r="B1970" s="344" t="s">
        <v>3605</v>
      </c>
      <c r="C1970" s="5" t="s">
        <v>4580</v>
      </c>
      <c r="D1970" s="5" t="s">
        <v>1634</v>
      </c>
      <c r="E1970" s="5" t="s">
        <v>8</v>
      </c>
      <c r="F1970" s="5" t="s">
        <v>218</v>
      </c>
      <c r="G1970" s="5" t="s">
        <v>14</v>
      </c>
      <c r="H1970" s="5" t="s">
        <v>11</v>
      </c>
      <c r="I1970" s="360" t="s">
        <v>8116</v>
      </c>
      <c r="K1970" s="5" t="s">
        <v>219</v>
      </c>
      <c r="L1970" s="5" t="s">
        <v>2723</v>
      </c>
      <c r="M1970" s="5" t="s">
        <v>15690</v>
      </c>
      <c r="N1970" s="5" t="s">
        <v>11871</v>
      </c>
      <c r="O1970" s="5" t="s">
        <v>15255</v>
      </c>
      <c r="P1970" s="5" t="s">
        <v>15762</v>
      </c>
      <c r="Q1970" s="5">
        <v>26921110</v>
      </c>
      <c r="R1970" s="5">
        <v>26921110</v>
      </c>
      <c r="S1970" t="s">
        <v>42</v>
      </c>
      <c r="T1970" t="s">
        <v>6703</v>
      </c>
      <c r="U1970" t="s">
        <v>18662</v>
      </c>
      <c r="V1970" t="s">
        <v>4580</v>
      </c>
    </row>
    <row r="1971" spans="1:22" ht="15" x14ac:dyDescent="0.35">
      <c r="A1971" s="5" t="s">
        <v>4593</v>
      </c>
      <c r="B1971" s="344" t="s">
        <v>1237</v>
      </c>
      <c r="C1971" s="5" t="s">
        <v>6861</v>
      </c>
      <c r="D1971" s="5" t="s">
        <v>1634</v>
      </c>
      <c r="E1971" s="5" t="s">
        <v>8</v>
      </c>
      <c r="F1971" s="5" t="s">
        <v>218</v>
      </c>
      <c r="G1971" s="5" t="s">
        <v>14</v>
      </c>
      <c r="H1971" s="5" t="s">
        <v>6</v>
      </c>
      <c r="I1971" s="360" t="s">
        <v>8111</v>
      </c>
      <c r="K1971" s="5" t="s">
        <v>219</v>
      </c>
      <c r="L1971" s="5" t="s">
        <v>2723</v>
      </c>
      <c r="M1971" s="5" t="s">
        <v>2723</v>
      </c>
      <c r="N1971" s="5" t="s">
        <v>2723</v>
      </c>
      <c r="O1971" s="5" t="s">
        <v>15255</v>
      </c>
      <c r="P1971" s="5" t="s">
        <v>6634</v>
      </c>
      <c r="Q1971" s="5">
        <v>26958490</v>
      </c>
      <c r="S1971" t="s">
        <v>42</v>
      </c>
      <c r="T1971" t="s">
        <v>6705</v>
      </c>
      <c r="U1971" t="s">
        <v>18663</v>
      </c>
      <c r="V1971" t="s">
        <v>6861</v>
      </c>
    </row>
    <row r="1972" spans="1:22" ht="15" x14ac:dyDescent="0.35">
      <c r="A1972" s="5" t="s">
        <v>10548</v>
      </c>
      <c r="B1972" s="344" t="s">
        <v>7199</v>
      </c>
      <c r="C1972" s="5" t="s">
        <v>10549</v>
      </c>
      <c r="D1972" s="5" t="s">
        <v>1634</v>
      </c>
      <c r="E1972" s="5" t="s">
        <v>10</v>
      </c>
      <c r="F1972" s="5" t="s">
        <v>218</v>
      </c>
      <c r="G1972" s="5" t="s">
        <v>12</v>
      </c>
      <c r="H1972" s="5" t="s">
        <v>7</v>
      </c>
      <c r="I1972" s="360" t="s">
        <v>8108</v>
      </c>
      <c r="K1972" s="5" t="s">
        <v>219</v>
      </c>
      <c r="L1972" s="5" t="s">
        <v>14468</v>
      </c>
      <c r="M1972" s="5" t="s">
        <v>14613</v>
      </c>
      <c r="N1972" s="5" t="s">
        <v>12258</v>
      </c>
      <c r="O1972" s="5" t="s">
        <v>15255</v>
      </c>
      <c r="P1972" s="5" t="s">
        <v>10076</v>
      </c>
      <c r="Q1972" s="5">
        <v>22006883</v>
      </c>
      <c r="S1972" t="s">
        <v>42</v>
      </c>
      <c r="T1972" t="s">
        <v>4534</v>
      </c>
      <c r="U1972" t="s">
        <v>18664</v>
      </c>
      <c r="V1972" t="s">
        <v>10549</v>
      </c>
    </row>
    <row r="1973" spans="1:22" ht="15" x14ac:dyDescent="0.35">
      <c r="A1973" s="5" t="s">
        <v>4581</v>
      </c>
      <c r="B1973" s="344" t="s">
        <v>1031</v>
      </c>
      <c r="C1973" s="5" t="s">
        <v>4582</v>
      </c>
      <c r="D1973" s="5" t="s">
        <v>1634</v>
      </c>
      <c r="E1973" s="5" t="s">
        <v>8</v>
      </c>
      <c r="F1973" s="5" t="s">
        <v>218</v>
      </c>
      <c r="G1973" s="5" t="s">
        <v>14</v>
      </c>
      <c r="H1973" s="5" t="s">
        <v>8</v>
      </c>
      <c r="I1973" s="360" t="s">
        <v>8113</v>
      </c>
      <c r="K1973" s="5" t="s">
        <v>219</v>
      </c>
      <c r="L1973" s="5" t="s">
        <v>2723</v>
      </c>
      <c r="M1973" s="5" t="s">
        <v>4582</v>
      </c>
      <c r="N1973" s="5" t="s">
        <v>4582</v>
      </c>
      <c r="O1973" s="5" t="s">
        <v>15255</v>
      </c>
      <c r="P1973" s="5" t="s">
        <v>10024</v>
      </c>
      <c r="Q1973" s="5">
        <v>26931050</v>
      </c>
      <c r="R1973" s="5">
        <v>26931050</v>
      </c>
      <c r="S1973" t="s">
        <v>42</v>
      </c>
      <c r="T1973" t="s">
        <v>6948</v>
      </c>
      <c r="U1973" t="s">
        <v>18665</v>
      </c>
      <c r="V1973" t="s">
        <v>4582</v>
      </c>
    </row>
    <row r="1974" spans="1:22" ht="15" x14ac:dyDescent="0.35">
      <c r="A1974" s="5" t="s">
        <v>4560</v>
      </c>
      <c r="B1974" s="344" t="s">
        <v>4562</v>
      </c>
      <c r="C1974" s="5" t="s">
        <v>4561</v>
      </c>
      <c r="D1974" s="5" t="s">
        <v>1634</v>
      </c>
      <c r="E1974" s="5" t="s">
        <v>10</v>
      </c>
      <c r="F1974" s="5" t="s">
        <v>218</v>
      </c>
      <c r="G1974" s="5" t="s">
        <v>12</v>
      </c>
      <c r="H1974" s="5" t="s">
        <v>7</v>
      </c>
      <c r="I1974" s="360" t="s">
        <v>8108</v>
      </c>
      <c r="K1974" s="5" t="s">
        <v>219</v>
      </c>
      <c r="L1974" s="5" t="s">
        <v>14468</v>
      </c>
      <c r="M1974" s="5" t="s">
        <v>14613</v>
      </c>
      <c r="N1974" s="5" t="s">
        <v>4561</v>
      </c>
      <c r="O1974" s="5" t="s">
        <v>15255</v>
      </c>
      <c r="P1974" s="5" t="s">
        <v>16154</v>
      </c>
      <c r="Q1974" s="5">
        <v>26457276</v>
      </c>
      <c r="R1974" s="5">
        <v>26457276</v>
      </c>
      <c r="S1974" t="s">
        <v>42</v>
      </c>
      <c r="T1974" t="s">
        <v>7422</v>
      </c>
      <c r="U1974" t="s">
        <v>18666</v>
      </c>
      <c r="V1974" t="s">
        <v>4561</v>
      </c>
    </row>
    <row r="1975" spans="1:22" ht="15" x14ac:dyDescent="0.35">
      <c r="A1975" s="5" t="s">
        <v>4535</v>
      </c>
      <c r="B1975" s="344" t="s">
        <v>4537</v>
      </c>
      <c r="C1975" s="5" t="s">
        <v>1514</v>
      </c>
      <c r="D1975" s="5" t="s">
        <v>1634</v>
      </c>
      <c r="E1975" s="5" t="s">
        <v>6</v>
      </c>
      <c r="F1975" s="5" t="s">
        <v>218</v>
      </c>
      <c r="G1975" s="5" t="s">
        <v>11</v>
      </c>
      <c r="H1975" s="5" t="s">
        <v>8</v>
      </c>
      <c r="I1975" s="360" t="s">
        <v>8104</v>
      </c>
      <c r="K1975" s="5" t="s">
        <v>219</v>
      </c>
      <c r="L1975" s="5" t="s">
        <v>1634</v>
      </c>
      <c r="M1975" s="5" t="s">
        <v>61</v>
      </c>
      <c r="N1975" s="5" t="s">
        <v>1514</v>
      </c>
      <c r="O1975" s="5" t="s">
        <v>15255</v>
      </c>
      <c r="P1975" s="5" t="s">
        <v>4536</v>
      </c>
      <c r="Q1975" s="5">
        <v>83546751</v>
      </c>
      <c r="S1975" t="s">
        <v>42</v>
      </c>
      <c r="T1975" t="s">
        <v>419</v>
      </c>
      <c r="U1975" t="s">
        <v>18667</v>
      </c>
      <c r="V1975" t="s">
        <v>1514</v>
      </c>
    </row>
    <row r="1976" spans="1:22" ht="15" x14ac:dyDescent="0.35">
      <c r="A1976" s="5" t="s">
        <v>15425</v>
      </c>
      <c r="B1976" s="344" t="s">
        <v>11048</v>
      </c>
      <c r="C1976" s="5" t="s">
        <v>15483</v>
      </c>
      <c r="D1976" s="5" t="s">
        <v>1634</v>
      </c>
      <c r="E1976" s="5" t="s">
        <v>9</v>
      </c>
      <c r="F1976" s="5" t="s">
        <v>218</v>
      </c>
      <c r="G1976" s="5" t="s">
        <v>12</v>
      </c>
      <c r="H1976" s="5" t="s">
        <v>9</v>
      </c>
      <c r="I1976" s="360" t="s">
        <v>8110</v>
      </c>
      <c r="K1976" s="5" t="s">
        <v>219</v>
      </c>
      <c r="L1976" s="5" t="s">
        <v>14468</v>
      </c>
      <c r="M1976" s="5" t="s">
        <v>1726</v>
      </c>
      <c r="N1976" s="5" t="s">
        <v>15483</v>
      </c>
      <c r="O1976" s="5" t="s">
        <v>15255</v>
      </c>
      <c r="P1976" s="5" t="s">
        <v>16446</v>
      </c>
      <c r="Q1976" s="5">
        <v>26613308</v>
      </c>
      <c r="R1976" s="5">
        <v>26613308</v>
      </c>
      <c r="S1976" t="s">
        <v>42</v>
      </c>
      <c r="T1976" t="s">
        <v>1361</v>
      </c>
      <c r="U1976" t="s">
        <v>18668</v>
      </c>
      <c r="V1976" t="s">
        <v>15483</v>
      </c>
    </row>
    <row r="1977" spans="1:22" ht="15" x14ac:dyDescent="0.35">
      <c r="A1977" s="5" t="s">
        <v>4649</v>
      </c>
      <c r="B1977" s="344" t="s">
        <v>4652</v>
      </c>
      <c r="C1977" s="5" t="s">
        <v>4650</v>
      </c>
      <c r="D1977" s="5" t="s">
        <v>135</v>
      </c>
      <c r="E1977" s="5" t="s">
        <v>8</v>
      </c>
      <c r="F1977" s="5" t="s">
        <v>134</v>
      </c>
      <c r="G1977" s="5" t="s">
        <v>6</v>
      </c>
      <c r="H1977" s="5" t="s">
        <v>11</v>
      </c>
      <c r="I1977" s="360" t="s">
        <v>8137</v>
      </c>
      <c r="K1977" s="5" t="s">
        <v>135</v>
      </c>
      <c r="L1977" s="5" t="s">
        <v>135</v>
      </c>
      <c r="M1977" s="5" t="s">
        <v>4651</v>
      </c>
      <c r="N1977" s="5" t="s">
        <v>4650</v>
      </c>
      <c r="O1977" s="5" t="s">
        <v>15255</v>
      </c>
      <c r="P1977" s="5" t="s">
        <v>12145</v>
      </c>
      <c r="Q1977" s="5">
        <v>26613419</v>
      </c>
      <c r="R1977" s="5">
        <v>26613219</v>
      </c>
      <c r="S1977" t="s">
        <v>42</v>
      </c>
      <c r="T1977" t="s">
        <v>7258</v>
      </c>
      <c r="U1977" t="s">
        <v>18669</v>
      </c>
      <c r="V1977" t="s">
        <v>4650</v>
      </c>
    </row>
    <row r="1978" spans="1:22" ht="15" x14ac:dyDescent="0.35">
      <c r="A1978" s="5" t="s">
        <v>11279</v>
      </c>
      <c r="B1978" s="344" t="s">
        <v>9657</v>
      </c>
      <c r="C1978" s="5" t="s">
        <v>11280</v>
      </c>
      <c r="D1978" s="5" t="s">
        <v>4369</v>
      </c>
      <c r="E1978" s="5" t="s">
        <v>7</v>
      </c>
      <c r="F1978" s="5" t="s">
        <v>134</v>
      </c>
      <c r="G1978" s="5" t="s">
        <v>6</v>
      </c>
      <c r="H1978" s="5" t="s">
        <v>20</v>
      </c>
      <c r="I1978" s="360" t="s">
        <v>8140</v>
      </c>
      <c r="K1978" s="5" t="s">
        <v>135</v>
      </c>
      <c r="L1978" s="5" t="s">
        <v>135</v>
      </c>
      <c r="M1978" s="5" t="s">
        <v>11694</v>
      </c>
      <c r="N1978" s="5" t="s">
        <v>11280</v>
      </c>
      <c r="O1978" s="5" t="s">
        <v>15255</v>
      </c>
      <c r="P1978" s="5" t="s">
        <v>16319</v>
      </c>
      <c r="Q1978" s="5">
        <v>22007861</v>
      </c>
      <c r="S1978" t="s">
        <v>42</v>
      </c>
      <c r="T1978" t="s">
        <v>1728</v>
      </c>
      <c r="U1978" t="s">
        <v>18670</v>
      </c>
      <c r="V1978" t="s">
        <v>11280</v>
      </c>
    </row>
    <row r="1979" spans="1:22" ht="15" x14ac:dyDescent="0.35">
      <c r="A1979" s="5" t="s">
        <v>4705</v>
      </c>
      <c r="B1979" s="344" t="s">
        <v>4707</v>
      </c>
      <c r="C1979" s="5" t="s">
        <v>4706</v>
      </c>
      <c r="D1979" s="5" t="s">
        <v>4369</v>
      </c>
      <c r="E1979" s="5" t="s">
        <v>8</v>
      </c>
      <c r="F1979" s="5" t="s">
        <v>134</v>
      </c>
      <c r="G1979" s="5" t="s">
        <v>6</v>
      </c>
      <c r="H1979" s="5" t="s">
        <v>10</v>
      </c>
      <c r="I1979" s="360" t="s">
        <v>8136</v>
      </c>
      <c r="K1979" s="5" t="s">
        <v>135</v>
      </c>
      <c r="L1979" s="5" t="s">
        <v>135</v>
      </c>
      <c r="M1979" s="5" t="s">
        <v>11640</v>
      </c>
      <c r="N1979" s="5" t="s">
        <v>4706</v>
      </c>
      <c r="O1979" s="5" t="s">
        <v>15255</v>
      </c>
      <c r="P1979" s="5" t="s">
        <v>16152</v>
      </c>
      <c r="Q1979" s="5">
        <v>26500435</v>
      </c>
      <c r="R1979" s="5">
        <v>26500435</v>
      </c>
      <c r="S1979" t="s">
        <v>42</v>
      </c>
      <c r="T1979" t="s">
        <v>2683</v>
      </c>
      <c r="U1979" t="s">
        <v>18671</v>
      </c>
      <c r="V1979" t="s">
        <v>4706</v>
      </c>
    </row>
    <row r="1980" spans="1:22" ht="15" x14ac:dyDescent="0.35">
      <c r="A1980" s="5" t="s">
        <v>4738</v>
      </c>
      <c r="B1980" s="344" t="s">
        <v>4595</v>
      </c>
      <c r="C1980" s="5" t="s">
        <v>338</v>
      </c>
      <c r="D1980" s="5" t="s">
        <v>4369</v>
      </c>
      <c r="E1980" s="5" t="s">
        <v>7</v>
      </c>
      <c r="F1980" s="5" t="s">
        <v>134</v>
      </c>
      <c r="G1980" s="5" t="s">
        <v>6</v>
      </c>
      <c r="H1980" s="5" t="s">
        <v>20</v>
      </c>
      <c r="I1980" s="360" t="s">
        <v>8140</v>
      </c>
      <c r="K1980" s="5" t="s">
        <v>135</v>
      </c>
      <c r="L1980" s="5" t="s">
        <v>135</v>
      </c>
      <c r="M1980" s="5" t="s">
        <v>11694</v>
      </c>
      <c r="N1980" s="5" t="s">
        <v>338</v>
      </c>
      <c r="O1980" s="5" t="s">
        <v>15255</v>
      </c>
      <c r="P1980" s="5" t="s">
        <v>14916</v>
      </c>
      <c r="Q1980" s="5">
        <v>22006544</v>
      </c>
      <c r="S1980" t="s">
        <v>42</v>
      </c>
      <c r="T1980" t="s">
        <v>3733</v>
      </c>
      <c r="U1980" t="s">
        <v>18672</v>
      </c>
      <c r="V1980" t="s">
        <v>338</v>
      </c>
    </row>
    <row r="1981" spans="1:22" ht="15" x14ac:dyDescent="0.35">
      <c r="A1981" s="5" t="s">
        <v>4739</v>
      </c>
      <c r="B1981" s="344" t="s">
        <v>4507</v>
      </c>
      <c r="C1981" s="5" t="s">
        <v>1381</v>
      </c>
      <c r="D1981" s="5" t="s">
        <v>4369</v>
      </c>
      <c r="E1981" s="5" t="s">
        <v>7</v>
      </c>
      <c r="F1981" s="5" t="s">
        <v>134</v>
      </c>
      <c r="G1981" s="5" t="s">
        <v>6</v>
      </c>
      <c r="H1981" s="5" t="s">
        <v>20</v>
      </c>
      <c r="I1981" s="360" t="s">
        <v>8140</v>
      </c>
      <c r="K1981" s="5" t="s">
        <v>135</v>
      </c>
      <c r="L1981" s="5" t="s">
        <v>135</v>
      </c>
      <c r="M1981" s="5" t="s">
        <v>11694</v>
      </c>
      <c r="N1981" s="5" t="s">
        <v>1381</v>
      </c>
      <c r="O1981" s="5" t="s">
        <v>15255</v>
      </c>
      <c r="P1981" s="5" t="s">
        <v>13834</v>
      </c>
      <c r="Q1981" s="5">
        <v>26400305</v>
      </c>
      <c r="R1981" s="5">
        <v>26400305</v>
      </c>
      <c r="S1981" t="s">
        <v>42</v>
      </c>
      <c r="T1981" t="s">
        <v>4665</v>
      </c>
      <c r="U1981" t="s">
        <v>18673</v>
      </c>
      <c r="V1981" t="s">
        <v>1381</v>
      </c>
    </row>
    <row r="1982" spans="1:22" ht="15" x14ac:dyDescent="0.35">
      <c r="A1982" s="5" t="s">
        <v>4708</v>
      </c>
      <c r="B1982" s="344" t="s">
        <v>4710</v>
      </c>
      <c r="C1982" s="5" t="s">
        <v>4709</v>
      </c>
      <c r="D1982" s="5" t="s">
        <v>4369</v>
      </c>
      <c r="E1982" s="5" t="s">
        <v>6</v>
      </c>
      <c r="F1982" s="5" t="s">
        <v>134</v>
      </c>
      <c r="G1982" s="5" t="s">
        <v>6</v>
      </c>
      <c r="H1982" s="5" t="s">
        <v>10</v>
      </c>
      <c r="I1982" s="360" t="s">
        <v>8136</v>
      </c>
      <c r="K1982" s="5" t="s">
        <v>135</v>
      </c>
      <c r="L1982" s="5" t="s">
        <v>135</v>
      </c>
      <c r="M1982" s="5" t="s">
        <v>11640</v>
      </c>
      <c r="N1982" s="5" t="s">
        <v>2216</v>
      </c>
      <c r="O1982" s="5" t="s">
        <v>15255</v>
      </c>
      <c r="P1982" s="5" t="s">
        <v>10154</v>
      </c>
      <c r="Q1982" s="5">
        <v>26831070</v>
      </c>
      <c r="S1982" t="s">
        <v>42</v>
      </c>
      <c r="T1982" t="s">
        <v>4033</v>
      </c>
      <c r="U1982" t="s">
        <v>18674</v>
      </c>
      <c r="V1982" t="s">
        <v>4709</v>
      </c>
    </row>
    <row r="1983" spans="1:22" ht="15" x14ac:dyDescent="0.35">
      <c r="A1983" s="5" t="s">
        <v>10550</v>
      </c>
      <c r="B1983" s="344" t="s">
        <v>10551</v>
      </c>
      <c r="C1983" s="5" t="s">
        <v>10552</v>
      </c>
      <c r="D1983" s="5" t="s">
        <v>135</v>
      </c>
      <c r="E1983" s="5" t="s">
        <v>14</v>
      </c>
      <c r="F1983" s="5" t="s">
        <v>134</v>
      </c>
      <c r="G1983" s="5" t="s">
        <v>7</v>
      </c>
      <c r="H1983" s="5" t="s">
        <v>6</v>
      </c>
      <c r="I1983" s="360" t="s">
        <v>8146</v>
      </c>
      <c r="K1983" s="5" t="s">
        <v>135</v>
      </c>
      <c r="L1983" s="5" t="s">
        <v>11641</v>
      </c>
      <c r="M1983" s="5" t="s">
        <v>4752</v>
      </c>
      <c r="N1983" s="5" t="s">
        <v>12254</v>
      </c>
      <c r="O1983" s="5" t="s">
        <v>15255</v>
      </c>
      <c r="P1983" s="5" t="s">
        <v>16263</v>
      </c>
      <c r="Q1983" s="5">
        <v>26369014</v>
      </c>
      <c r="S1983" t="s">
        <v>42</v>
      </c>
      <c r="T1983" t="s">
        <v>9006</v>
      </c>
      <c r="U1983" t="s">
        <v>18675</v>
      </c>
      <c r="V1983" t="s">
        <v>16268</v>
      </c>
    </row>
    <row r="1984" spans="1:22" ht="15" x14ac:dyDescent="0.35">
      <c r="A1984" s="5" t="s">
        <v>5912</v>
      </c>
      <c r="B1984" s="344" t="s">
        <v>5048</v>
      </c>
      <c r="C1984" s="5" t="s">
        <v>5913</v>
      </c>
      <c r="D1984" s="5" t="s">
        <v>135</v>
      </c>
      <c r="E1984" s="5" t="s">
        <v>14</v>
      </c>
      <c r="F1984" s="5" t="s">
        <v>134</v>
      </c>
      <c r="G1984" s="5" t="s">
        <v>7</v>
      </c>
      <c r="H1984" s="5" t="s">
        <v>7</v>
      </c>
      <c r="I1984" s="360" t="s">
        <v>8147</v>
      </c>
      <c r="K1984" s="5" t="s">
        <v>135</v>
      </c>
      <c r="L1984" s="5" t="s">
        <v>11641</v>
      </c>
      <c r="M1984" s="5" t="s">
        <v>4523</v>
      </c>
      <c r="N1984" s="5" t="s">
        <v>12094</v>
      </c>
      <c r="O1984" s="5" t="s">
        <v>15255</v>
      </c>
      <c r="P1984" s="5" t="s">
        <v>16023</v>
      </c>
      <c r="Q1984" s="5">
        <v>24285274</v>
      </c>
      <c r="S1984" t="s">
        <v>42</v>
      </c>
      <c r="T1984" t="s">
        <v>7288</v>
      </c>
      <c r="U1984" t="s">
        <v>18676</v>
      </c>
      <c r="V1984" t="s">
        <v>5913</v>
      </c>
    </row>
    <row r="1985" spans="1:22" ht="15" x14ac:dyDescent="0.35">
      <c r="A1985" s="5" t="s">
        <v>5815</v>
      </c>
      <c r="B1985" s="344" t="s">
        <v>6445</v>
      </c>
      <c r="C1985" s="5" t="s">
        <v>5323</v>
      </c>
      <c r="D1985" s="5" t="s">
        <v>135</v>
      </c>
      <c r="E1985" s="5" t="s">
        <v>8</v>
      </c>
      <c r="F1985" s="5" t="s">
        <v>134</v>
      </c>
      <c r="G1985" s="5" t="s">
        <v>6</v>
      </c>
      <c r="H1985" s="5" t="s">
        <v>8</v>
      </c>
      <c r="I1985" s="360" t="s">
        <v>8134</v>
      </c>
      <c r="K1985" s="5" t="s">
        <v>135</v>
      </c>
      <c r="L1985" s="5" t="s">
        <v>135</v>
      </c>
      <c r="M1985" s="5" t="s">
        <v>11853</v>
      </c>
      <c r="N1985" s="5" t="s">
        <v>5323</v>
      </c>
      <c r="O1985" s="5" t="s">
        <v>15255</v>
      </c>
      <c r="P1985" s="5" t="s">
        <v>13234</v>
      </c>
      <c r="Q1985" s="5">
        <v>22005522</v>
      </c>
      <c r="R1985" s="5">
        <v>84246629</v>
      </c>
      <c r="S1985" t="s">
        <v>42</v>
      </c>
      <c r="T1985" t="s">
        <v>7431</v>
      </c>
      <c r="U1985" t="s">
        <v>18677</v>
      </c>
      <c r="V1985" t="s">
        <v>5323</v>
      </c>
    </row>
    <row r="1986" spans="1:22" ht="15" x14ac:dyDescent="0.35">
      <c r="A1986" s="5" t="s">
        <v>4624</v>
      </c>
      <c r="B1986" s="344" t="s">
        <v>4626</v>
      </c>
      <c r="C1986" s="5" t="s">
        <v>52</v>
      </c>
      <c r="D1986" s="5" t="s">
        <v>135</v>
      </c>
      <c r="E1986" s="5" t="s">
        <v>7</v>
      </c>
      <c r="F1986" s="5" t="s">
        <v>134</v>
      </c>
      <c r="G1986" s="5" t="s">
        <v>6</v>
      </c>
      <c r="H1986" s="5" t="s">
        <v>7</v>
      </c>
      <c r="I1986" s="360" t="s">
        <v>8133</v>
      </c>
      <c r="K1986" s="5" t="s">
        <v>135</v>
      </c>
      <c r="L1986" s="5" t="s">
        <v>135</v>
      </c>
      <c r="M1986" s="5" t="s">
        <v>4625</v>
      </c>
      <c r="N1986" s="5" t="s">
        <v>52</v>
      </c>
      <c r="O1986" s="5" t="s">
        <v>15255</v>
      </c>
      <c r="P1986" s="5" t="s">
        <v>15931</v>
      </c>
      <c r="Q1986" s="5">
        <v>22002578</v>
      </c>
      <c r="R1986" s="5">
        <v>22002578</v>
      </c>
      <c r="S1986" t="s">
        <v>42</v>
      </c>
      <c r="T1986" t="s">
        <v>4623</v>
      </c>
      <c r="U1986" t="s">
        <v>18678</v>
      </c>
      <c r="V1986" t="s">
        <v>52</v>
      </c>
    </row>
    <row r="1987" spans="1:22" ht="15" x14ac:dyDescent="0.35">
      <c r="A1987" s="5" t="s">
        <v>4327</v>
      </c>
      <c r="B1987" s="344" t="s">
        <v>2429</v>
      </c>
      <c r="C1987" s="5" t="s">
        <v>4328</v>
      </c>
      <c r="D1987" s="5" t="s">
        <v>135</v>
      </c>
      <c r="E1987" s="5" t="s">
        <v>10</v>
      </c>
      <c r="F1987" s="5" t="s">
        <v>134</v>
      </c>
      <c r="G1987" s="5" t="s">
        <v>6</v>
      </c>
      <c r="H1987" s="5" t="s">
        <v>189</v>
      </c>
      <c r="I1987" s="360" t="s">
        <v>8144</v>
      </c>
      <c r="K1987" s="5" t="s">
        <v>135</v>
      </c>
      <c r="L1987" s="5" t="s">
        <v>135</v>
      </c>
      <c r="M1987" s="5" t="s">
        <v>1265</v>
      </c>
      <c r="N1987" s="5" t="s">
        <v>4328</v>
      </c>
      <c r="O1987" s="5" t="s">
        <v>15255</v>
      </c>
      <c r="P1987" s="5" t="s">
        <v>13783</v>
      </c>
      <c r="Q1987" s="5">
        <v>26638422</v>
      </c>
      <c r="S1987" t="s">
        <v>42</v>
      </c>
      <c r="T1987" t="s">
        <v>6692</v>
      </c>
      <c r="U1987" t="s">
        <v>18679</v>
      </c>
      <c r="V1987" t="s">
        <v>4328</v>
      </c>
    </row>
    <row r="1988" spans="1:22" ht="15" x14ac:dyDescent="0.35">
      <c r="A1988" s="5" t="s">
        <v>4612</v>
      </c>
      <c r="B1988" s="344" t="s">
        <v>1242</v>
      </c>
      <c r="C1988" s="5" t="s">
        <v>4613</v>
      </c>
      <c r="D1988" s="5" t="s">
        <v>135</v>
      </c>
      <c r="E1988" s="5" t="s">
        <v>6</v>
      </c>
      <c r="F1988" s="5" t="s">
        <v>134</v>
      </c>
      <c r="G1988" s="5" t="s">
        <v>6</v>
      </c>
      <c r="H1988" s="5" t="s">
        <v>14</v>
      </c>
      <c r="I1988" s="360" t="s">
        <v>8139</v>
      </c>
      <c r="K1988" s="5" t="s">
        <v>135</v>
      </c>
      <c r="L1988" s="5" t="s">
        <v>135</v>
      </c>
      <c r="M1988" s="5" t="s">
        <v>11634</v>
      </c>
      <c r="N1988" s="5" t="s">
        <v>11634</v>
      </c>
      <c r="O1988" s="5" t="s">
        <v>15255</v>
      </c>
      <c r="P1988" s="5" t="s">
        <v>14470</v>
      </c>
      <c r="Q1988" s="5">
        <v>26630004</v>
      </c>
      <c r="R1988" s="5">
        <v>26630004</v>
      </c>
      <c r="S1988" t="s">
        <v>42</v>
      </c>
      <c r="T1988" t="s">
        <v>4137</v>
      </c>
      <c r="U1988" t="s">
        <v>18680</v>
      </c>
      <c r="V1988" t="s">
        <v>4613</v>
      </c>
    </row>
    <row r="1989" spans="1:22" ht="15" x14ac:dyDescent="0.35">
      <c r="A1989" s="5" t="s">
        <v>10553</v>
      </c>
      <c r="B1989" s="344" t="s">
        <v>10554</v>
      </c>
      <c r="C1989" s="5" t="s">
        <v>10555</v>
      </c>
      <c r="D1989" s="5" t="s">
        <v>4369</v>
      </c>
      <c r="E1989" s="5" t="s">
        <v>6</v>
      </c>
      <c r="F1989" s="5" t="s">
        <v>134</v>
      </c>
      <c r="G1989" s="5" t="s">
        <v>6</v>
      </c>
      <c r="H1989" s="5" t="s">
        <v>10</v>
      </c>
      <c r="I1989" s="360" t="s">
        <v>8136</v>
      </c>
      <c r="K1989" s="5" t="s">
        <v>135</v>
      </c>
      <c r="L1989" s="5" t="s">
        <v>135</v>
      </c>
      <c r="M1989" s="5" t="s">
        <v>11640</v>
      </c>
      <c r="N1989" s="5" t="s">
        <v>10555</v>
      </c>
      <c r="O1989" s="5" t="s">
        <v>15255</v>
      </c>
      <c r="P1989" s="5" t="s">
        <v>16275</v>
      </c>
      <c r="Q1989" s="5">
        <v>22007489</v>
      </c>
      <c r="S1989" t="s">
        <v>42</v>
      </c>
      <c r="T1989" t="s">
        <v>10921</v>
      </c>
      <c r="U1989" t="s">
        <v>18681</v>
      </c>
      <c r="V1989" t="s">
        <v>10555</v>
      </c>
    </row>
    <row r="1990" spans="1:22" ht="15" x14ac:dyDescent="0.35">
      <c r="A1990" s="5" t="s">
        <v>5915</v>
      </c>
      <c r="B1990" s="344" t="s">
        <v>2227</v>
      </c>
      <c r="C1990" s="5" t="s">
        <v>699</v>
      </c>
      <c r="D1990" s="5" t="s">
        <v>135</v>
      </c>
      <c r="E1990" s="5" t="s">
        <v>9</v>
      </c>
      <c r="F1990" s="5" t="s">
        <v>134</v>
      </c>
      <c r="G1990" s="5" t="s">
        <v>9</v>
      </c>
      <c r="H1990" s="5" t="s">
        <v>6</v>
      </c>
      <c r="I1990" s="360" t="s">
        <v>8160</v>
      </c>
      <c r="K1990" s="5" t="s">
        <v>135</v>
      </c>
      <c r="L1990" s="5" t="s">
        <v>14475</v>
      </c>
      <c r="M1990" s="5" t="s">
        <v>4103</v>
      </c>
      <c r="N1990" s="5" t="s">
        <v>699</v>
      </c>
      <c r="O1990" s="5" t="s">
        <v>15255</v>
      </c>
      <c r="P1990" s="5" t="s">
        <v>12999</v>
      </c>
      <c r="Q1990" s="5">
        <v>26399469</v>
      </c>
      <c r="R1990" s="5">
        <v>26399469</v>
      </c>
      <c r="S1990" t="s">
        <v>42</v>
      </c>
      <c r="T1990" t="s">
        <v>6898</v>
      </c>
      <c r="U1990" t="s">
        <v>18682</v>
      </c>
      <c r="V1990" t="s">
        <v>699</v>
      </c>
    </row>
    <row r="1991" spans="1:22" ht="15" x14ac:dyDescent="0.35">
      <c r="A1991" s="5" t="s">
        <v>5911</v>
      </c>
      <c r="B1991" s="344" t="s">
        <v>4870</v>
      </c>
      <c r="C1991" s="5" t="s">
        <v>2668</v>
      </c>
      <c r="D1991" s="5" t="s">
        <v>135</v>
      </c>
      <c r="E1991" s="5" t="s">
        <v>11</v>
      </c>
      <c r="F1991" s="5" t="s">
        <v>134</v>
      </c>
      <c r="G1991" s="5" t="s">
        <v>21</v>
      </c>
      <c r="H1991" s="5" t="s">
        <v>6</v>
      </c>
      <c r="I1991" s="360" t="s">
        <v>15218</v>
      </c>
      <c r="K1991" s="5" t="s">
        <v>135</v>
      </c>
      <c r="L1991" s="5" t="s">
        <v>5388</v>
      </c>
      <c r="M1991" s="5" t="s">
        <v>5388</v>
      </c>
      <c r="N1991" s="5" t="s">
        <v>2668</v>
      </c>
      <c r="O1991" s="5" t="s">
        <v>15255</v>
      </c>
      <c r="P1991" s="5" t="s">
        <v>14727</v>
      </c>
      <c r="Q1991" s="5">
        <v>26455262</v>
      </c>
      <c r="R1991" s="5">
        <v>26455262</v>
      </c>
      <c r="S1991" t="s">
        <v>42</v>
      </c>
      <c r="T1991" t="s">
        <v>7246</v>
      </c>
      <c r="U1991" t="s">
        <v>18683</v>
      </c>
      <c r="V1991" t="s">
        <v>2668</v>
      </c>
    </row>
    <row r="1992" spans="1:22" ht="15" x14ac:dyDescent="0.35">
      <c r="A1992" s="5" t="s">
        <v>4628</v>
      </c>
      <c r="B1992" s="344" t="s">
        <v>4630</v>
      </c>
      <c r="C1992" s="5" t="s">
        <v>4629</v>
      </c>
      <c r="D1992" s="5" t="s">
        <v>135</v>
      </c>
      <c r="E1992" s="5" t="s">
        <v>7</v>
      </c>
      <c r="F1992" s="5" t="s">
        <v>134</v>
      </c>
      <c r="G1992" s="5" t="s">
        <v>6</v>
      </c>
      <c r="H1992" s="5" t="s">
        <v>837</v>
      </c>
      <c r="I1992" s="360" t="s">
        <v>8145</v>
      </c>
      <c r="K1992" s="5" t="s">
        <v>135</v>
      </c>
      <c r="L1992" s="5" t="s">
        <v>135</v>
      </c>
      <c r="M1992" s="5" t="s">
        <v>14713</v>
      </c>
      <c r="N1992" s="5" t="s">
        <v>4629</v>
      </c>
      <c r="O1992" s="5" t="s">
        <v>15255</v>
      </c>
      <c r="P1992" s="5" t="s">
        <v>9401</v>
      </c>
      <c r="Q1992" s="5">
        <v>83217419</v>
      </c>
      <c r="S1992" t="s">
        <v>42</v>
      </c>
      <c r="T1992" t="s">
        <v>4627</v>
      </c>
      <c r="U1992" t="s">
        <v>18684</v>
      </c>
      <c r="V1992" t="s">
        <v>4629</v>
      </c>
    </row>
    <row r="1993" spans="1:22" ht="15" x14ac:dyDescent="0.35">
      <c r="A1993" s="5" t="s">
        <v>15064</v>
      </c>
      <c r="B1993" s="344" t="s">
        <v>7429</v>
      </c>
      <c r="C1993" s="5" t="s">
        <v>15065</v>
      </c>
      <c r="D1993" s="5" t="s">
        <v>4369</v>
      </c>
      <c r="E1993" s="5" t="s">
        <v>9</v>
      </c>
      <c r="F1993" s="5" t="s">
        <v>134</v>
      </c>
      <c r="G1993" s="5" t="s">
        <v>6</v>
      </c>
      <c r="H1993" s="5" t="s">
        <v>20</v>
      </c>
      <c r="I1993" s="360" t="s">
        <v>8140</v>
      </c>
      <c r="K1993" s="5" t="s">
        <v>135</v>
      </c>
      <c r="L1993" s="5" t="s">
        <v>135</v>
      </c>
      <c r="M1993" s="5" t="s">
        <v>11694</v>
      </c>
      <c r="N1993" s="5" t="s">
        <v>15065</v>
      </c>
      <c r="O1993" s="5" t="s">
        <v>15255</v>
      </c>
      <c r="P1993" s="5" t="s">
        <v>15066</v>
      </c>
      <c r="Q1993" s="5">
        <v>22007137</v>
      </c>
      <c r="S1993" t="s">
        <v>42</v>
      </c>
      <c r="T1993" t="s">
        <v>1648</v>
      </c>
      <c r="U1993" t="s">
        <v>18685</v>
      </c>
      <c r="V1993" t="s">
        <v>15065</v>
      </c>
    </row>
    <row r="1994" spans="1:22" ht="15" x14ac:dyDescent="0.35">
      <c r="A1994" s="5" t="s">
        <v>10556</v>
      </c>
      <c r="B1994" s="344" t="s">
        <v>7291</v>
      </c>
      <c r="C1994" s="5" t="s">
        <v>10557</v>
      </c>
      <c r="D1994" s="5" t="s">
        <v>4369</v>
      </c>
      <c r="E1994" s="5" t="s">
        <v>8</v>
      </c>
      <c r="F1994" s="5" t="s">
        <v>134</v>
      </c>
      <c r="G1994" s="5" t="s">
        <v>6</v>
      </c>
      <c r="H1994" s="5" t="s">
        <v>10</v>
      </c>
      <c r="I1994" s="360" t="s">
        <v>8136</v>
      </c>
      <c r="K1994" s="5" t="s">
        <v>135</v>
      </c>
      <c r="L1994" s="5" t="s">
        <v>135</v>
      </c>
      <c r="M1994" s="5" t="s">
        <v>11640</v>
      </c>
      <c r="N1994" s="5" t="s">
        <v>10557</v>
      </c>
      <c r="O1994" s="5" t="s">
        <v>15255</v>
      </c>
      <c r="P1994" s="5" t="s">
        <v>16276</v>
      </c>
      <c r="Q1994" s="5">
        <v>26502052</v>
      </c>
      <c r="S1994" t="s">
        <v>42</v>
      </c>
      <c r="T1994" t="s">
        <v>10922</v>
      </c>
      <c r="U1994" t="s">
        <v>18686</v>
      </c>
      <c r="V1994" t="s">
        <v>10557</v>
      </c>
    </row>
    <row r="1995" spans="1:22" ht="15" x14ac:dyDescent="0.35">
      <c r="A1995" s="5" t="s">
        <v>5813</v>
      </c>
      <c r="B1995" s="344" t="s">
        <v>1783</v>
      </c>
      <c r="C1995" s="5" t="s">
        <v>5814</v>
      </c>
      <c r="D1995" s="5" t="s">
        <v>135</v>
      </c>
      <c r="E1995" s="5" t="s">
        <v>6</v>
      </c>
      <c r="F1995" s="5" t="s">
        <v>134</v>
      </c>
      <c r="G1995" s="5" t="s">
        <v>6</v>
      </c>
      <c r="H1995" s="5" t="s">
        <v>14</v>
      </c>
      <c r="I1995" s="360" t="s">
        <v>8139</v>
      </c>
      <c r="K1995" s="5" t="s">
        <v>135</v>
      </c>
      <c r="L1995" s="5" t="s">
        <v>135</v>
      </c>
      <c r="M1995" s="5" t="s">
        <v>11634</v>
      </c>
      <c r="N1995" s="5" t="s">
        <v>11703</v>
      </c>
      <c r="O1995" s="5" t="s">
        <v>15255</v>
      </c>
      <c r="P1995" s="5" t="s">
        <v>4726</v>
      </c>
      <c r="Q1995" s="5">
        <v>26632707</v>
      </c>
      <c r="S1995" t="s">
        <v>42</v>
      </c>
      <c r="T1995" t="s">
        <v>6904</v>
      </c>
      <c r="U1995" t="s">
        <v>18687</v>
      </c>
      <c r="V1995" t="s">
        <v>5814</v>
      </c>
    </row>
    <row r="1996" spans="1:22" ht="15" x14ac:dyDescent="0.35">
      <c r="A1996" s="5" t="s">
        <v>4653</v>
      </c>
      <c r="B1996" s="344" t="s">
        <v>6428</v>
      </c>
      <c r="C1996" s="5" t="s">
        <v>826</v>
      </c>
      <c r="D1996" s="5" t="s">
        <v>135</v>
      </c>
      <c r="E1996" s="5" t="s">
        <v>8</v>
      </c>
      <c r="F1996" s="5" t="s">
        <v>134</v>
      </c>
      <c r="G1996" s="5" t="s">
        <v>6</v>
      </c>
      <c r="H1996" s="5" t="s">
        <v>22</v>
      </c>
      <c r="I1996" s="360" t="s">
        <v>8142</v>
      </c>
      <c r="K1996" s="5" t="s">
        <v>135</v>
      </c>
      <c r="L1996" s="5" t="s">
        <v>135</v>
      </c>
      <c r="M1996" s="5" t="s">
        <v>14716</v>
      </c>
      <c r="N1996" s="5" t="s">
        <v>12083</v>
      </c>
      <c r="O1996" s="5" t="s">
        <v>15255</v>
      </c>
      <c r="P1996" s="5" t="s">
        <v>10919</v>
      </c>
      <c r="Q1996" s="5">
        <v>26615290</v>
      </c>
      <c r="R1996" s="5">
        <v>26615290</v>
      </c>
      <c r="S1996" t="s">
        <v>42</v>
      </c>
      <c r="T1996" t="s">
        <v>1107</v>
      </c>
      <c r="U1996" t="s">
        <v>18688</v>
      </c>
      <c r="V1996" t="s">
        <v>826</v>
      </c>
    </row>
    <row r="1997" spans="1:22" ht="15" x14ac:dyDescent="0.35">
      <c r="A1997" s="5" t="s">
        <v>5955</v>
      </c>
      <c r="B1997" s="344" t="s">
        <v>5144</v>
      </c>
      <c r="C1997" s="5" t="s">
        <v>5956</v>
      </c>
      <c r="D1997" s="5" t="s">
        <v>135</v>
      </c>
      <c r="E1997" s="5" t="s">
        <v>7</v>
      </c>
      <c r="F1997" s="5" t="s">
        <v>134</v>
      </c>
      <c r="G1997" s="5" t="s">
        <v>6</v>
      </c>
      <c r="H1997" s="5" t="s">
        <v>7</v>
      </c>
      <c r="I1997" s="360" t="s">
        <v>8133</v>
      </c>
      <c r="K1997" s="5" t="s">
        <v>135</v>
      </c>
      <c r="L1997" s="5" t="s">
        <v>135</v>
      </c>
      <c r="M1997" s="5" t="s">
        <v>4625</v>
      </c>
      <c r="N1997" s="5" t="s">
        <v>5956</v>
      </c>
      <c r="O1997" s="5" t="s">
        <v>15255</v>
      </c>
      <c r="P1997" s="5" t="s">
        <v>16043</v>
      </c>
      <c r="Q1997" s="5">
        <v>22006620</v>
      </c>
      <c r="R1997" s="5">
        <v>26391191</v>
      </c>
      <c r="S1997" t="s">
        <v>42</v>
      </c>
      <c r="T1997" t="s">
        <v>7306</v>
      </c>
      <c r="U1997" t="s">
        <v>18689</v>
      </c>
      <c r="V1997" t="s">
        <v>5956</v>
      </c>
    </row>
    <row r="1998" spans="1:22" ht="15" x14ac:dyDescent="0.35">
      <c r="A1998" s="5" t="s">
        <v>4658</v>
      </c>
      <c r="B1998" s="344" t="s">
        <v>2223</v>
      </c>
      <c r="C1998" s="5" t="s">
        <v>4659</v>
      </c>
      <c r="D1998" s="5" t="s">
        <v>135</v>
      </c>
      <c r="E1998" s="5" t="s">
        <v>8</v>
      </c>
      <c r="F1998" s="5" t="s">
        <v>134</v>
      </c>
      <c r="G1998" s="5" t="s">
        <v>6</v>
      </c>
      <c r="H1998" s="5" t="s">
        <v>11</v>
      </c>
      <c r="I1998" s="360" t="s">
        <v>8137</v>
      </c>
      <c r="K1998" s="5" t="s">
        <v>135</v>
      </c>
      <c r="L1998" s="5" t="s">
        <v>135</v>
      </c>
      <c r="M1998" s="5" t="s">
        <v>4651</v>
      </c>
      <c r="N1998" s="5" t="s">
        <v>11693</v>
      </c>
      <c r="O1998" s="5" t="s">
        <v>15255</v>
      </c>
      <c r="P1998" s="5" t="s">
        <v>15628</v>
      </c>
      <c r="Q1998" s="5">
        <v>26788050</v>
      </c>
      <c r="R1998" s="5">
        <v>26788050</v>
      </c>
      <c r="S1998" t="s">
        <v>42</v>
      </c>
      <c r="T1998" t="s">
        <v>4657</v>
      </c>
      <c r="U1998" t="s">
        <v>18690</v>
      </c>
      <c r="V1998" t="s">
        <v>4659</v>
      </c>
    </row>
    <row r="1999" spans="1:22" ht="15" x14ac:dyDescent="0.35">
      <c r="A1999" s="5" t="s">
        <v>9320</v>
      </c>
      <c r="B1999" s="344" t="s">
        <v>9321</v>
      </c>
      <c r="C1999" s="5" t="s">
        <v>9322</v>
      </c>
      <c r="D1999" s="5" t="s">
        <v>135</v>
      </c>
      <c r="E1999" s="5" t="s">
        <v>12</v>
      </c>
      <c r="F1999" s="5" t="s">
        <v>134</v>
      </c>
      <c r="G1999" s="5" t="s">
        <v>7</v>
      </c>
      <c r="H1999" s="5" t="s">
        <v>8</v>
      </c>
      <c r="I1999" s="360" t="s">
        <v>8148</v>
      </c>
      <c r="K1999" s="5" t="s">
        <v>135</v>
      </c>
      <c r="L1999" s="5" t="s">
        <v>11641</v>
      </c>
      <c r="M1999" s="5" t="s">
        <v>14474</v>
      </c>
      <c r="N1999" s="5" t="s">
        <v>2886</v>
      </c>
      <c r="O1999" s="5" t="s">
        <v>15255</v>
      </c>
      <c r="P1999" s="5" t="s">
        <v>14690</v>
      </c>
      <c r="Q1999" s="5">
        <v>83165081</v>
      </c>
      <c r="S1999" t="s">
        <v>42</v>
      </c>
      <c r="T1999" t="s">
        <v>8315</v>
      </c>
      <c r="U1999" t="s">
        <v>18691</v>
      </c>
      <c r="V1999" t="s">
        <v>9322</v>
      </c>
    </row>
    <row r="2000" spans="1:22" ht="15" x14ac:dyDescent="0.35">
      <c r="A2000" s="5" t="s">
        <v>4521</v>
      </c>
      <c r="B2000" s="344" t="s">
        <v>4524</v>
      </c>
      <c r="C2000" s="5" t="s">
        <v>4522</v>
      </c>
      <c r="D2000" s="5" t="s">
        <v>135</v>
      </c>
      <c r="E2000" s="5" t="s">
        <v>12</v>
      </c>
      <c r="F2000" s="5" t="s">
        <v>134</v>
      </c>
      <c r="G2000" s="5" t="s">
        <v>7</v>
      </c>
      <c r="H2000" s="5" t="s">
        <v>7</v>
      </c>
      <c r="I2000" s="360" t="s">
        <v>8147</v>
      </c>
      <c r="K2000" s="5" t="s">
        <v>135</v>
      </c>
      <c r="L2000" s="5" t="s">
        <v>11641</v>
      </c>
      <c r="M2000" s="5" t="s">
        <v>4523</v>
      </c>
      <c r="N2000" s="5" t="s">
        <v>4522</v>
      </c>
      <c r="O2000" s="5" t="s">
        <v>15255</v>
      </c>
      <c r="P2000" s="5" t="s">
        <v>10920</v>
      </c>
      <c r="Q2000" s="5">
        <v>26352325</v>
      </c>
      <c r="S2000" t="s">
        <v>42</v>
      </c>
      <c r="T2000" t="s">
        <v>4520</v>
      </c>
      <c r="U2000" t="s">
        <v>18692</v>
      </c>
      <c r="V2000" t="s">
        <v>4522</v>
      </c>
    </row>
    <row r="2001" spans="1:22" ht="15" x14ac:dyDescent="0.35">
      <c r="A2001" s="5" t="s">
        <v>4600</v>
      </c>
      <c r="B2001" s="344" t="s">
        <v>3899</v>
      </c>
      <c r="C2001" s="5" t="s">
        <v>1262</v>
      </c>
      <c r="D2001" s="5" t="s">
        <v>135</v>
      </c>
      <c r="E2001" s="5" t="s">
        <v>6</v>
      </c>
      <c r="F2001" s="5" t="s">
        <v>134</v>
      </c>
      <c r="G2001" s="5" t="s">
        <v>6</v>
      </c>
      <c r="H2001" s="5" t="s">
        <v>14</v>
      </c>
      <c r="I2001" s="360" t="s">
        <v>8139</v>
      </c>
      <c r="K2001" s="5" t="s">
        <v>135</v>
      </c>
      <c r="L2001" s="5" t="s">
        <v>135</v>
      </c>
      <c r="M2001" s="5" t="s">
        <v>11634</v>
      </c>
      <c r="N2001" s="5" t="s">
        <v>1262</v>
      </c>
      <c r="O2001" s="5" t="s">
        <v>15255</v>
      </c>
      <c r="P2001" s="5" t="s">
        <v>15799</v>
      </c>
      <c r="Q2001" s="5">
        <v>26639923</v>
      </c>
      <c r="R2001" s="5">
        <v>26639923</v>
      </c>
      <c r="S2001" t="s">
        <v>42</v>
      </c>
      <c r="T2001" t="s">
        <v>4599</v>
      </c>
      <c r="U2001" t="s">
        <v>18693</v>
      </c>
      <c r="V2001" t="s">
        <v>1262</v>
      </c>
    </row>
    <row r="2002" spans="1:22" ht="15" x14ac:dyDescent="0.35">
      <c r="A2002" s="5" t="s">
        <v>8248</v>
      </c>
      <c r="B2002" s="344" t="s">
        <v>7592</v>
      </c>
      <c r="C2002" s="5" t="s">
        <v>8249</v>
      </c>
      <c r="D2002" s="5" t="s">
        <v>135</v>
      </c>
      <c r="E2002" s="5" t="s">
        <v>14</v>
      </c>
      <c r="F2002" s="5" t="s">
        <v>134</v>
      </c>
      <c r="G2002" s="5" t="s">
        <v>7</v>
      </c>
      <c r="H2002" s="5" t="s">
        <v>11</v>
      </c>
      <c r="I2002" s="360" t="s">
        <v>8631</v>
      </c>
      <c r="K2002" s="5" t="s">
        <v>135</v>
      </c>
      <c r="L2002" s="5" t="s">
        <v>11641</v>
      </c>
      <c r="M2002" s="5" t="s">
        <v>8249</v>
      </c>
      <c r="N2002" s="5" t="s">
        <v>8249</v>
      </c>
      <c r="O2002" s="5" t="s">
        <v>15255</v>
      </c>
      <c r="P2002" s="5" t="s">
        <v>15661</v>
      </c>
      <c r="Q2002" s="5">
        <v>26344192</v>
      </c>
      <c r="R2002" s="5">
        <v>26355272</v>
      </c>
      <c r="S2002" t="s">
        <v>42</v>
      </c>
      <c r="T2002" t="s">
        <v>8457</v>
      </c>
      <c r="U2002" t="s">
        <v>18694</v>
      </c>
      <c r="V2002" t="s">
        <v>8249</v>
      </c>
    </row>
    <row r="2003" spans="1:22" ht="15" x14ac:dyDescent="0.35">
      <c r="A2003" s="5" t="s">
        <v>4601</v>
      </c>
      <c r="B2003" s="344" t="s">
        <v>1611</v>
      </c>
      <c r="C2003" s="5" t="s">
        <v>4602</v>
      </c>
      <c r="D2003" s="5" t="s">
        <v>135</v>
      </c>
      <c r="E2003" s="5" t="s">
        <v>6</v>
      </c>
      <c r="F2003" s="5" t="s">
        <v>134</v>
      </c>
      <c r="G2003" s="5" t="s">
        <v>6</v>
      </c>
      <c r="H2003" s="5" t="s">
        <v>14</v>
      </c>
      <c r="I2003" s="360" t="s">
        <v>8139</v>
      </c>
      <c r="K2003" s="5" t="s">
        <v>135</v>
      </c>
      <c r="L2003" s="5" t="s">
        <v>135</v>
      </c>
      <c r="M2003" s="5" t="s">
        <v>11634</v>
      </c>
      <c r="N2003" s="5" t="s">
        <v>251</v>
      </c>
      <c r="O2003" s="5" t="s">
        <v>15255</v>
      </c>
      <c r="P2003" s="5" t="s">
        <v>10063</v>
      </c>
      <c r="Q2003" s="5">
        <v>26639964</v>
      </c>
      <c r="R2003" s="5">
        <v>26639964</v>
      </c>
      <c r="S2003" t="s">
        <v>42</v>
      </c>
      <c r="T2003" t="s">
        <v>2159</v>
      </c>
      <c r="U2003" t="s">
        <v>18695</v>
      </c>
      <c r="V2003" t="s">
        <v>4602</v>
      </c>
    </row>
    <row r="2004" spans="1:22" ht="15" x14ac:dyDescent="0.35">
      <c r="A2004" s="5" t="s">
        <v>14912</v>
      </c>
      <c r="B2004" s="344" t="s">
        <v>9685</v>
      </c>
      <c r="C2004" s="5" t="s">
        <v>8834</v>
      </c>
      <c r="D2004" s="5" t="s">
        <v>135</v>
      </c>
      <c r="E2004" s="5" t="s">
        <v>8</v>
      </c>
      <c r="F2004" s="5" t="s">
        <v>134</v>
      </c>
      <c r="G2004" s="5" t="s">
        <v>6</v>
      </c>
      <c r="H2004" s="5" t="s">
        <v>8</v>
      </c>
      <c r="I2004" s="360" t="s">
        <v>8134</v>
      </c>
      <c r="K2004" s="5" t="s">
        <v>135</v>
      </c>
      <c r="L2004" s="5" t="s">
        <v>135</v>
      </c>
      <c r="M2004" s="5" t="s">
        <v>11853</v>
      </c>
      <c r="N2004" s="5" t="s">
        <v>8834</v>
      </c>
      <c r="O2004" s="5" t="s">
        <v>15255</v>
      </c>
      <c r="P2004" s="5" t="s">
        <v>16353</v>
      </c>
      <c r="Q2004" s="5">
        <v>84497436</v>
      </c>
      <c r="S2004" t="s">
        <v>42</v>
      </c>
      <c r="T2004" t="s">
        <v>14914</v>
      </c>
      <c r="U2004" t="s">
        <v>18696</v>
      </c>
      <c r="V2004" t="s">
        <v>8834</v>
      </c>
    </row>
    <row r="2005" spans="1:22" ht="15" x14ac:dyDescent="0.35">
      <c r="A2005" s="5" t="s">
        <v>4735</v>
      </c>
      <c r="B2005" s="344" t="s">
        <v>2224</v>
      </c>
      <c r="C2005" s="5" t="s">
        <v>251</v>
      </c>
      <c r="D2005" s="5" t="s">
        <v>4369</v>
      </c>
      <c r="E2005" s="5" t="s">
        <v>7</v>
      </c>
      <c r="F2005" s="5" t="s">
        <v>134</v>
      </c>
      <c r="G2005" s="5" t="s">
        <v>6</v>
      </c>
      <c r="H2005" s="5" t="s">
        <v>20</v>
      </c>
      <c r="I2005" s="360" t="s">
        <v>8140</v>
      </c>
      <c r="K2005" s="5" t="s">
        <v>135</v>
      </c>
      <c r="L2005" s="5" t="s">
        <v>135</v>
      </c>
      <c r="M2005" s="5" t="s">
        <v>11694</v>
      </c>
      <c r="N2005" s="5" t="s">
        <v>11694</v>
      </c>
      <c r="O2005" s="5" t="s">
        <v>15255</v>
      </c>
      <c r="P2005" s="5" t="s">
        <v>15629</v>
      </c>
      <c r="Q2005" s="5">
        <v>26421069</v>
      </c>
      <c r="R2005" s="5">
        <v>26421069</v>
      </c>
      <c r="S2005" t="s">
        <v>42</v>
      </c>
      <c r="T2005" t="s">
        <v>4734</v>
      </c>
      <c r="U2005" t="s">
        <v>18697</v>
      </c>
      <c r="V2005" t="s">
        <v>251</v>
      </c>
    </row>
    <row r="2006" spans="1:22" ht="15" x14ac:dyDescent="0.35">
      <c r="A2006" s="5" t="s">
        <v>6327</v>
      </c>
      <c r="B2006" s="344" t="s">
        <v>6364</v>
      </c>
      <c r="C2006" s="5" t="s">
        <v>6516</v>
      </c>
      <c r="D2006" s="5" t="s">
        <v>135</v>
      </c>
      <c r="E2006" s="5" t="s">
        <v>6</v>
      </c>
      <c r="F2006" s="5" t="s">
        <v>134</v>
      </c>
      <c r="G2006" s="5" t="s">
        <v>6</v>
      </c>
      <c r="H2006" s="5" t="s">
        <v>14</v>
      </c>
      <c r="I2006" s="360" t="s">
        <v>8139</v>
      </c>
      <c r="K2006" s="5" t="s">
        <v>135</v>
      </c>
      <c r="L2006" s="5" t="s">
        <v>135</v>
      </c>
      <c r="M2006" s="5" t="s">
        <v>11634</v>
      </c>
      <c r="N2006" s="5" t="s">
        <v>2814</v>
      </c>
      <c r="O2006" s="5" t="s">
        <v>15255</v>
      </c>
      <c r="P2006" s="5" t="s">
        <v>15505</v>
      </c>
      <c r="Q2006" s="5">
        <v>26632845</v>
      </c>
      <c r="R2006" s="5">
        <v>26632845</v>
      </c>
      <c r="S2006" t="s">
        <v>45</v>
      </c>
      <c r="T2006" t="s">
        <v>13574</v>
      </c>
    </row>
    <row r="2007" spans="1:22" ht="15" x14ac:dyDescent="0.35">
      <c r="A2007" s="5" t="s">
        <v>12878</v>
      </c>
      <c r="B2007" s="344" t="s">
        <v>12879</v>
      </c>
      <c r="C2007" s="5" t="s">
        <v>4167</v>
      </c>
      <c r="D2007" s="5" t="s">
        <v>135</v>
      </c>
      <c r="E2007" s="5" t="s">
        <v>12</v>
      </c>
      <c r="F2007" s="5" t="s">
        <v>134</v>
      </c>
      <c r="G2007" s="5" t="s">
        <v>7</v>
      </c>
      <c r="H2007" s="5" t="s">
        <v>10</v>
      </c>
      <c r="I2007" s="360" t="s">
        <v>8150</v>
      </c>
      <c r="K2007" s="5" t="s">
        <v>135</v>
      </c>
      <c r="L2007" s="5" t="s">
        <v>11641</v>
      </c>
      <c r="M2007" s="5" t="s">
        <v>395</v>
      </c>
      <c r="N2007" s="5" t="s">
        <v>4167</v>
      </c>
      <c r="O2007" s="5" t="s">
        <v>15255</v>
      </c>
      <c r="P2007" s="5" t="s">
        <v>13786</v>
      </c>
      <c r="Q2007" s="5">
        <v>63428312</v>
      </c>
      <c r="S2007" t="s">
        <v>42</v>
      </c>
      <c r="T2007" t="s">
        <v>13282</v>
      </c>
      <c r="U2007" t="s">
        <v>18698</v>
      </c>
      <c r="V2007" t="s">
        <v>4167</v>
      </c>
    </row>
    <row r="2008" spans="1:22" ht="15" x14ac:dyDescent="0.35">
      <c r="A2008" s="5" t="s">
        <v>6025</v>
      </c>
      <c r="B2008" s="344" t="s">
        <v>2548</v>
      </c>
      <c r="C2008" s="5" t="s">
        <v>9323</v>
      </c>
      <c r="D2008" s="5" t="s">
        <v>135</v>
      </c>
      <c r="E2008" s="5" t="s">
        <v>12</v>
      </c>
      <c r="F2008" s="5" t="s">
        <v>134</v>
      </c>
      <c r="G2008" s="5" t="s">
        <v>7</v>
      </c>
      <c r="H2008" s="5" t="s">
        <v>6</v>
      </c>
      <c r="I2008" s="360" t="s">
        <v>8146</v>
      </c>
      <c r="K2008" s="5" t="s">
        <v>135</v>
      </c>
      <c r="L2008" s="5" t="s">
        <v>11641</v>
      </c>
      <c r="M2008" s="5" t="s">
        <v>4752</v>
      </c>
      <c r="N2008" s="5" t="s">
        <v>8246</v>
      </c>
      <c r="O2008" s="5" t="s">
        <v>15255</v>
      </c>
      <c r="P2008" s="5" t="s">
        <v>15650</v>
      </c>
      <c r="Q2008" s="5">
        <v>26364033</v>
      </c>
      <c r="R2008" s="5">
        <v>26364033</v>
      </c>
      <c r="S2008" t="s">
        <v>42</v>
      </c>
      <c r="T2008" t="s">
        <v>6933</v>
      </c>
      <c r="U2008" t="s">
        <v>18699</v>
      </c>
      <c r="V2008" t="s">
        <v>9323</v>
      </c>
    </row>
    <row r="2009" spans="1:22" ht="15" x14ac:dyDescent="0.35">
      <c r="A2009" s="5" t="s">
        <v>8632</v>
      </c>
      <c r="B2009" s="344" t="s">
        <v>8633</v>
      </c>
      <c r="C2009" s="5" t="s">
        <v>8634</v>
      </c>
      <c r="D2009" s="5" t="s">
        <v>135</v>
      </c>
      <c r="E2009" s="5" t="s">
        <v>14</v>
      </c>
      <c r="F2009" s="5" t="s">
        <v>134</v>
      </c>
      <c r="G2009" s="5" t="s">
        <v>7</v>
      </c>
      <c r="H2009" s="5" t="s">
        <v>11</v>
      </c>
      <c r="I2009" s="360" t="s">
        <v>8631</v>
      </c>
      <c r="K2009" s="5" t="s">
        <v>135</v>
      </c>
      <c r="L2009" s="5" t="s">
        <v>11641</v>
      </c>
      <c r="M2009" s="5" t="s">
        <v>8249</v>
      </c>
      <c r="N2009" s="5" t="s">
        <v>8634</v>
      </c>
      <c r="O2009" s="5" t="s">
        <v>15255</v>
      </c>
      <c r="P2009" s="5" t="s">
        <v>16187</v>
      </c>
      <c r="Q2009" s="5">
        <v>24287801</v>
      </c>
      <c r="S2009" t="s">
        <v>42</v>
      </c>
      <c r="T2009" t="s">
        <v>8635</v>
      </c>
      <c r="U2009" t="s">
        <v>18700</v>
      </c>
      <c r="V2009" t="s">
        <v>8634</v>
      </c>
    </row>
    <row r="2010" spans="1:22" ht="15" x14ac:dyDescent="0.35">
      <c r="A2010" s="5" t="s">
        <v>13532</v>
      </c>
      <c r="B2010" s="344" t="s">
        <v>7428</v>
      </c>
      <c r="C2010" s="5" t="s">
        <v>11416</v>
      </c>
      <c r="D2010" s="5" t="s">
        <v>135</v>
      </c>
      <c r="E2010" s="5" t="s">
        <v>9</v>
      </c>
      <c r="F2010" s="5" t="s">
        <v>134</v>
      </c>
      <c r="G2010" s="5" t="s">
        <v>9</v>
      </c>
      <c r="H2010" s="5" t="s">
        <v>8</v>
      </c>
      <c r="I2010" s="360" t="s">
        <v>8162</v>
      </c>
      <c r="K2010" s="5" t="s">
        <v>135</v>
      </c>
      <c r="L2010" s="5" t="s">
        <v>14475</v>
      </c>
      <c r="M2010" s="5" t="s">
        <v>249</v>
      </c>
      <c r="N2010" s="5" t="s">
        <v>11416</v>
      </c>
      <c r="O2010" s="5" t="s">
        <v>15255</v>
      </c>
      <c r="P2010" s="5" t="s">
        <v>14898</v>
      </c>
      <c r="Q2010" s="5">
        <v>26392049</v>
      </c>
      <c r="R2010" s="5">
        <v>26392049</v>
      </c>
      <c r="S2010" t="s">
        <v>42</v>
      </c>
      <c r="T2010" t="s">
        <v>4710</v>
      </c>
      <c r="U2010" t="s">
        <v>18701</v>
      </c>
      <c r="V2010" t="s">
        <v>11416</v>
      </c>
    </row>
    <row r="2011" spans="1:22" ht="15" x14ac:dyDescent="0.35">
      <c r="A2011" s="5" t="s">
        <v>4654</v>
      </c>
      <c r="B2011" s="344" t="s">
        <v>4656</v>
      </c>
      <c r="C2011" s="5" t="s">
        <v>4655</v>
      </c>
      <c r="D2011" s="5" t="s">
        <v>135</v>
      </c>
      <c r="E2011" s="5" t="s">
        <v>8</v>
      </c>
      <c r="F2011" s="5" t="s">
        <v>134</v>
      </c>
      <c r="G2011" s="5" t="s">
        <v>6</v>
      </c>
      <c r="H2011" s="5" t="s">
        <v>22</v>
      </c>
      <c r="I2011" s="360" t="s">
        <v>8142</v>
      </c>
      <c r="K2011" s="5" t="s">
        <v>135</v>
      </c>
      <c r="L2011" s="5" t="s">
        <v>135</v>
      </c>
      <c r="M2011" s="5" t="s">
        <v>14716</v>
      </c>
      <c r="N2011" s="5" t="s">
        <v>4655</v>
      </c>
      <c r="O2011" s="5" t="s">
        <v>15255</v>
      </c>
      <c r="P2011" s="5" t="s">
        <v>8429</v>
      </c>
      <c r="Q2011" s="5">
        <v>26615578</v>
      </c>
      <c r="R2011" s="5">
        <v>26615578</v>
      </c>
      <c r="S2011" t="s">
        <v>42</v>
      </c>
      <c r="T2011" t="s">
        <v>7285</v>
      </c>
      <c r="U2011" t="s">
        <v>18702</v>
      </c>
      <c r="V2011" t="s">
        <v>4655</v>
      </c>
    </row>
    <row r="2012" spans="1:22" ht="15" x14ac:dyDescent="0.35">
      <c r="A2012" s="5" t="s">
        <v>4605</v>
      </c>
      <c r="B2012" s="344" t="s">
        <v>1319</v>
      </c>
      <c r="C2012" s="5" t="s">
        <v>4606</v>
      </c>
      <c r="D2012" s="5" t="s">
        <v>135</v>
      </c>
      <c r="E2012" s="5" t="s">
        <v>6</v>
      </c>
      <c r="F2012" s="5" t="s">
        <v>134</v>
      </c>
      <c r="G2012" s="5" t="s">
        <v>6</v>
      </c>
      <c r="H2012" s="5" t="s">
        <v>14</v>
      </c>
      <c r="I2012" s="360" t="s">
        <v>8139</v>
      </c>
      <c r="K2012" s="5" t="s">
        <v>135</v>
      </c>
      <c r="L2012" s="5" t="s">
        <v>135</v>
      </c>
      <c r="M2012" s="5" t="s">
        <v>11634</v>
      </c>
      <c r="N2012" s="5" t="s">
        <v>11635</v>
      </c>
      <c r="O2012" s="5" t="s">
        <v>15255</v>
      </c>
      <c r="P2012" s="5" t="s">
        <v>15588</v>
      </c>
      <c r="Q2012" s="5">
        <v>26640069</v>
      </c>
      <c r="S2012" t="s">
        <v>42</v>
      </c>
      <c r="T2012" t="s">
        <v>6862</v>
      </c>
      <c r="U2012" t="s">
        <v>18703</v>
      </c>
      <c r="V2012" t="s">
        <v>4606</v>
      </c>
    </row>
    <row r="2013" spans="1:22" ht="15" x14ac:dyDescent="0.35">
      <c r="A2013" s="5" t="s">
        <v>5978</v>
      </c>
      <c r="B2013" s="344" t="s">
        <v>5041</v>
      </c>
      <c r="C2013" s="5" t="s">
        <v>2805</v>
      </c>
      <c r="D2013" s="5" t="s">
        <v>135</v>
      </c>
      <c r="E2013" s="5" t="s">
        <v>6</v>
      </c>
      <c r="F2013" s="5" t="s">
        <v>134</v>
      </c>
      <c r="G2013" s="5" t="s">
        <v>6</v>
      </c>
      <c r="H2013" s="5" t="s">
        <v>14</v>
      </c>
      <c r="I2013" s="360" t="s">
        <v>8139</v>
      </c>
      <c r="K2013" s="5" t="s">
        <v>135</v>
      </c>
      <c r="L2013" s="5" t="s">
        <v>135</v>
      </c>
      <c r="M2013" s="5" t="s">
        <v>11634</v>
      </c>
      <c r="N2013" s="5" t="s">
        <v>2805</v>
      </c>
      <c r="O2013" s="5" t="s">
        <v>15255</v>
      </c>
      <c r="P2013" s="5" t="s">
        <v>14755</v>
      </c>
      <c r="Q2013" s="5">
        <v>26636167</v>
      </c>
      <c r="S2013" t="s">
        <v>42</v>
      </c>
      <c r="T2013" t="s">
        <v>7286</v>
      </c>
      <c r="U2013" t="s">
        <v>18704</v>
      </c>
      <c r="V2013" t="s">
        <v>2805</v>
      </c>
    </row>
    <row r="2014" spans="1:22" ht="15" x14ac:dyDescent="0.35">
      <c r="A2014" s="5" t="s">
        <v>4713</v>
      </c>
      <c r="B2014" s="344" t="s">
        <v>4714</v>
      </c>
      <c r="C2014" s="5" t="s">
        <v>9905</v>
      </c>
      <c r="D2014" s="5" t="s">
        <v>4369</v>
      </c>
      <c r="E2014" s="5" t="s">
        <v>6</v>
      </c>
      <c r="F2014" s="5" t="s">
        <v>134</v>
      </c>
      <c r="G2014" s="5" t="s">
        <v>6</v>
      </c>
      <c r="H2014" s="5" t="s">
        <v>10</v>
      </c>
      <c r="I2014" s="360" t="s">
        <v>8136</v>
      </c>
      <c r="K2014" s="5" t="s">
        <v>135</v>
      </c>
      <c r="L2014" s="5" t="s">
        <v>135</v>
      </c>
      <c r="M2014" s="5" t="s">
        <v>11640</v>
      </c>
      <c r="N2014" s="5" t="s">
        <v>12135</v>
      </c>
      <c r="O2014" s="5" t="s">
        <v>15255</v>
      </c>
      <c r="P2014" s="5" t="s">
        <v>16091</v>
      </c>
      <c r="Q2014" s="5">
        <v>22002754</v>
      </c>
      <c r="R2014" s="5">
        <v>26830286</v>
      </c>
      <c r="S2014" t="s">
        <v>42</v>
      </c>
      <c r="T2014" t="s">
        <v>2768</v>
      </c>
      <c r="U2014" t="s">
        <v>18705</v>
      </c>
      <c r="V2014" t="s">
        <v>9905</v>
      </c>
    </row>
    <row r="2015" spans="1:22" ht="15" x14ac:dyDescent="0.35">
      <c r="A2015" s="5" t="s">
        <v>6707</v>
      </c>
      <c r="B2015" s="344" t="s">
        <v>6708</v>
      </c>
      <c r="C2015" s="5" t="s">
        <v>139</v>
      </c>
      <c r="D2015" s="5" t="s">
        <v>135</v>
      </c>
      <c r="E2015" s="5" t="s">
        <v>7</v>
      </c>
      <c r="F2015" s="5" t="s">
        <v>134</v>
      </c>
      <c r="G2015" s="5" t="s">
        <v>6</v>
      </c>
      <c r="H2015" s="5" t="s">
        <v>837</v>
      </c>
      <c r="I2015" s="360" t="s">
        <v>8145</v>
      </c>
      <c r="K2015" s="5" t="s">
        <v>135</v>
      </c>
      <c r="L2015" s="5" t="s">
        <v>135</v>
      </c>
      <c r="M2015" s="5" t="s">
        <v>14713</v>
      </c>
      <c r="N2015" s="5" t="s">
        <v>139</v>
      </c>
      <c r="O2015" s="5" t="s">
        <v>15255</v>
      </c>
      <c r="P2015" s="5" t="s">
        <v>13145</v>
      </c>
      <c r="Q2015" s="5">
        <v>26478172</v>
      </c>
      <c r="R2015" s="5">
        <v>26478172</v>
      </c>
      <c r="S2015" t="s">
        <v>42</v>
      </c>
      <c r="T2015" t="s">
        <v>4641</v>
      </c>
      <c r="U2015" t="s">
        <v>18706</v>
      </c>
      <c r="V2015" t="s">
        <v>139</v>
      </c>
    </row>
    <row r="2016" spans="1:22" ht="15" x14ac:dyDescent="0.35">
      <c r="A2016" s="5" t="s">
        <v>10558</v>
      </c>
      <c r="B2016" s="344" t="s">
        <v>6998</v>
      </c>
      <c r="C2016" s="5" t="s">
        <v>196</v>
      </c>
      <c r="D2016" s="5" t="s">
        <v>4369</v>
      </c>
      <c r="E2016" s="5" t="s">
        <v>8</v>
      </c>
      <c r="F2016" s="5" t="s">
        <v>134</v>
      </c>
      <c r="G2016" s="5" t="s">
        <v>6</v>
      </c>
      <c r="H2016" s="5" t="s">
        <v>9</v>
      </c>
      <c r="I2016" s="360" t="s">
        <v>8135</v>
      </c>
      <c r="K2016" s="5" t="s">
        <v>135</v>
      </c>
      <c r="L2016" s="5" t="s">
        <v>135</v>
      </c>
      <c r="M2016" s="5" t="s">
        <v>4270</v>
      </c>
      <c r="N2016" s="5" t="s">
        <v>196</v>
      </c>
      <c r="O2016" s="5" t="s">
        <v>15255</v>
      </c>
      <c r="P2016" s="5" t="s">
        <v>13146</v>
      </c>
      <c r="Q2016" s="5">
        <v>26418905</v>
      </c>
      <c r="S2016" t="s">
        <v>42</v>
      </c>
      <c r="T2016" t="s">
        <v>3642</v>
      </c>
      <c r="U2016" t="s">
        <v>18707</v>
      </c>
      <c r="V2016" t="s">
        <v>196</v>
      </c>
    </row>
    <row r="2017" spans="1:22" ht="15" x14ac:dyDescent="0.35">
      <c r="A2017" s="5" t="s">
        <v>4669</v>
      </c>
      <c r="B2017" s="344" t="s">
        <v>4671</v>
      </c>
      <c r="C2017" s="5" t="s">
        <v>4670</v>
      </c>
      <c r="D2017" s="5" t="s">
        <v>135</v>
      </c>
      <c r="E2017" s="5" t="s">
        <v>8</v>
      </c>
      <c r="F2017" s="5" t="s">
        <v>134</v>
      </c>
      <c r="G2017" s="5" t="s">
        <v>6</v>
      </c>
      <c r="H2017" s="5" t="s">
        <v>8</v>
      </c>
      <c r="I2017" s="360" t="s">
        <v>8134</v>
      </c>
      <c r="K2017" s="5" t="s">
        <v>135</v>
      </c>
      <c r="L2017" s="5" t="s">
        <v>135</v>
      </c>
      <c r="M2017" s="5" t="s">
        <v>11853</v>
      </c>
      <c r="N2017" s="5" t="s">
        <v>4670</v>
      </c>
      <c r="O2017" s="5" t="s">
        <v>15255</v>
      </c>
      <c r="P2017" s="5" t="s">
        <v>13147</v>
      </c>
      <c r="Q2017" s="5">
        <v>22006134</v>
      </c>
      <c r="R2017" s="5">
        <v>22006134</v>
      </c>
      <c r="S2017" t="s">
        <v>42</v>
      </c>
      <c r="T2017" t="s">
        <v>946</v>
      </c>
      <c r="U2017" t="s">
        <v>18708</v>
      </c>
      <c r="V2017" t="s">
        <v>4670</v>
      </c>
    </row>
    <row r="2018" spans="1:22" ht="15" x14ac:dyDescent="0.35">
      <c r="A2018" s="5" t="s">
        <v>10559</v>
      </c>
      <c r="B2018" s="344" t="s">
        <v>9601</v>
      </c>
      <c r="C2018" s="5" t="s">
        <v>10560</v>
      </c>
      <c r="D2018" s="5" t="s">
        <v>4369</v>
      </c>
      <c r="E2018" s="5" t="s">
        <v>6</v>
      </c>
      <c r="F2018" s="5" t="s">
        <v>134</v>
      </c>
      <c r="G2018" s="5" t="s">
        <v>6</v>
      </c>
      <c r="H2018" s="5" t="s">
        <v>10</v>
      </c>
      <c r="I2018" s="360" t="s">
        <v>8136</v>
      </c>
      <c r="K2018" s="5" t="s">
        <v>135</v>
      </c>
      <c r="L2018" s="5" t="s">
        <v>135</v>
      </c>
      <c r="M2018" s="5" t="s">
        <v>11640</v>
      </c>
      <c r="N2018" s="5" t="s">
        <v>10560</v>
      </c>
      <c r="O2018" s="5" t="s">
        <v>15255</v>
      </c>
      <c r="P2018" s="5" t="s">
        <v>14864</v>
      </c>
      <c r="Q2018" s="5">
        <v>22006549</v>
      </c>
      <c r="S2018" t="s">
        <v>42</v>
      </c>
      <c r="T2018" t="s">
        <v>4715</v>
      </c>
      <c r="U2018" t="s">
        <v>18709</v>
      </c>
      <c r="V2018" t="s">
        <v>10560</v>
      </c>
    </row>
    <row r="2019" spans="1:22" ht="15" x14ac:dyDescent="0.35">
      <c r="A2019" s="5" t="s">
        <v>4680</v>
      </c>
      <c r="B2019" s="344" t="s">
        <v>4514</v>
      </c>
      <c r="C2019" s="5" t="s">
        <v>4681</v>
      </c>
      <c r="D2019" s="5" t="s">
        <v>4369</v>
      </c>
      <c r="E2019" s="5" t="s">
        <v>8</v>
      </c>
      <c r="F2019" s="5" t="s">
        <v>134</v>
      </c>
      <c r="G2019" s="5" t="s">
        <v>6</v>
      </c>
      <c r="H2019" s="5" t="s">
        <v>9</v>
      </c>
      <c r="I2019" s="360" t="s">
        <v>8135</v>
      </c>
      <c r="K2019" s="5" t="s">
        <v>135</v>
      </c>
      <c r="L2019" s="5" t="s">
        <v>135</v>
      </c>
      <c r="M2019" s="5" t="s">
        <v>4270</v>
      </c>
      <c r="N2019" s="5" t="s">
        <v>4681</v>
      </c>
      <c r="O2019" s="5" t="s">
        <v>15255</v>
      </c>
      <c r="P2019" s="5" t="s">
        <v>14689</v>
      </c>
      <c r="Q2019" s="5">
        <v>22002310</v>
      </c>
      <c r="R2019" s="5">
        <v>87907793</v>
      </c>
      <c r="S2019" t="s">
        <v>42</v>
      </c>
      <c r="T2019" t="s">
        <v>4679</v>
      </c>
      <c r="U2019" t="s">
        <v>18710</v>
      </c>
      <c r="V2019" t="s">
        <v>4681</v>
      </c>
    </row>
    <row r="2020" spans="1:22" ht="15" x14ac:dyDescent="0.35">
      <c r="A2020" s="5" t="s">
        <v>4736</v>
      </c>
      <c r="B2020" s="344" t="s">
        <v>6447</v>
      </c>
      <c r="C2020" s="5" t="s">
        <v>4737</v>
      </c>
      <c r="D2020" s="5" t="s">
        <v>4369</v>
      </c>
      <c r="E2020" s="5" t="s">
        <v>7</v>
      </c>
      <c r="F2020" s="5" t="s">
        <v>134</v>
      </c>
      <c r="G2020" s="5" t="s">
        <v>6</v>
      </c>
      <c r="H2020" s="5" t="s">
        <v>20</v>
      </c>
      <c r="I2020" s="360" t="s">
        <v>8140</v>
      </c>
      <c r="K2020" s="5" t="s">
        <v>135</v>
      </c>
      <c r="L2020" s="5" t="s">
        <v>135</v>
      </c>
      <c r="M2020" s="5" t="s">
        <v>11694</v>
      </c>
      <c r="N2020" s="5" t="s">
        <v>4737</v>
      </c>
      <c r="O2020" s="5" t="s">
        <v>15255</v>
      </c>
      <c r="P2020" s="5" t="s">
        <v>12191</v>
      </c>
      <c r="Q2020" s="5">
        <v>26421576</v>
      </c>
      <c r="R2020" s="5">
        <v>26421576</v>
      </c>
      <c r="S2020" t="s">
        <v>42</v>
      </c>
      <c r="T2020" t="s">
        <v>1656</v>
      </c>
      <c r="U2020" t="s">
        <v>18711</v>
      </c>
      <c r="V2020" t="s">
        <v>4737</v>
      </c>
    </row>
    <row r="2021" spans="1:22" ht="15" x14ac:dyDescent="0.35">
      <c r="A2021" s="5" t="s">
        <v>4688</v>
      </c>
      <c r="B2021" s="344" t="s">
        <v>1711</v>
      </c>
      <c r="C2021" s="5" t="s">
        <v>4689</v>
      </c>
      <c r="D2021" s="5" t="s">
        <v>4369</v>
      </c>
      <c r="E2021" s="5" t="s">
        <v>9</v>
      </c>
      <c r="F2021" s="5" t="s">
        <v>134</v>
      </c>
      <c r="G2021" s="5" t="s">
        <v>6</v>
      </c>
      <c r="H2021" s="5" t="s">
        <v>9</v>
      </c>
      <c r="I2021" s="360" t="s">
        <v>8135</v>
      </c>
      <c r="K2021" s="5" t="s">
        <v>135</v>
      </c>
      <c r="L2021" s="5" t="s">
        <v>135</v>
      </c>
      <c r="M2021" s="5" t="s">
        <v>4270</v>
      </c>
      <c r="N2021" s="5" t="s">
        <v>4689</v>
      </c>
      <c r="O2021" s="5" t="s">
        <v>15255</v>
      </c>
      <c r="P2021" s="5" t="s">
        <v>15892</v>
      </c>
      <c r="Q2021" s="5">
        <v>26500635</v>
      </c>
      <c r="S2021" t="s">
        <v>42</v>
      </c>
      <c r="T2021" t="s">
        <v>1706</v>
      </c>
      <c r="U2021" t="s">
        <v>18712</v>
      </c>
      <c r="V2021" t="s">
        <v>4689</v>
      </c>
    </row>
    <row r="2022" spans="1:22" ht="15" x14ac:dyDescent="0.35">
      <c r="A2022" s="5" t="s">
        <v>4771</v>
      </c>
      <c r="B2022" s="344" t="s">
        <v>4773</v>
      </c>
      <c r="C2022" s="5" t="s">
        <v>4772</v>
      </c>
      <c r="D2022" s="5" t="s">
        <v>135</v>
      </c>
      <c r="E2022" s="5" t="s">
        <v>14</v>
      </c>
      <c r="F2022" s="5" t="s">
        <v>134</v>
      </c>
      <c r="G2022" s="5" t="s">
        <v>7</v>
      </c>
      <c r="H2022" s="5" t="s">
        <v>11</v>
      </c>
      <c r="I2022" s="360" t="s">
        <v>8631</v>
      </c>
      <c r="K2022" s="5" t="s">
        <v>135</v>
      </c>
      <c r="L2022" s="5" t="s">
        <v>11641</v>
      </c>
      <c r="M2022" s="5" t="s">
        <v>8249</v>
      </c>
      <c r="N2022" s="5" t="s">
        <v>4772</v>
      </c>
      <c r="O2022" s="5" t="s">
        <v>15255</v>
      </c>
      <c r="P2022" s="5" t="s">
        <v>13154</v>
      </c>
      <c r="Q2022" s="5">
        <v>24282891</v>
      </c>
      <c r="S2022" t="s">
        <v>42</v>
      </c>
      <c r="T2022" t="s">
        <v>6712</v>
      </c>
      <c r="U2022" t="s">
        <v>18713</v>
      </c>
      <c r="V2022" t="s">
        <v>4772</v>
      </c>
    </row>
    <row r="2023" spans="1:22" ht="15" x14ac:dyDescent="0.35">
      <c r="A2023" s="5" t="s">
        <v>4781</v>
      </c>
      <c r="B2023" s="344" t="s">
        <v>6406</v>
      </c>
      <c r="C2023" s="5" t="s">
        <v>1785</v>
      </c>
      <c r="D2023" s="5" t="s">
        <v>135</v>
      </c>
      <c r="E2023" s="5" t="s">
        <v>9</v>
      </c>
      <c r="F2023" s="5" t="s">
        <v>134</v>
      </c>
      <c r="G2023" s="5" t="s">
        <v>9</v>
      </c>
      <c r="H2023" s="5" t="s">
        <v>7</v>
      </c>
      <c r="I2023" s="360" t="s">
        <v>8161</v>
      </c>
      <c r="K2023" s="5" t="s">
        <v>135</v>
      </c>
      <c r="L2023" s="5" t="s">
        <v>14475</v>
      </c>
      <c r="M2023" s="5" t="s">
        <v>11831</v>
      </c>
      <c r="N2023" s="5" t="s">
        <v>1785</v>
      </c>
      <c r="O2023" s="5" t="s">
        <v>15255</v>
      </c>
      <c r="P2023" s="5" t="s">
        <v>13148</v>
      </c>
      <c r="Q2023" s="5">
        <v>26478010</v>
      </c>
      <c r="S2023" t="s">
        <v>42</v>
      </c>
      <c r="T2023" t="s">
        <v>7180</v>
      </c>
      <c r="U2023" t="s">
        <v>18714</v>
      </c>
      <c r="V2023" t="s">
        <v>1785</v>
      </c>
    </row>
    <row r="2024" spans="1:22" ht="15" x14ac:dyDescent="0.35">
      <c r="A2024" s="5" t="s">
        <v>4720</v>
      </c>
      <c r="B2024" s="344" t="s">
        <v>3598</v>
      </c>
      <c r="C2024" s="5" t="s">
        <v>4721</v>
      </c>
      <c r="D2024" s="5" t="s">
        <v>135</v>
      </c>
      <c r="E2024" s="5" t="s">
        <v>11</v>
      </c>
      <c r="F2024" s="5" t="s">
        <v>134</v>
      </c>
      <c r="G2024" s="5" t="s">
        <v>21</v>
      </c>
      <c r="H2024" s="5" t="s">
        <v>6</v>
      </c>
      <c r="I2024" s="360" t="s">
        <v>15218</v>
      </c>
      <c r="K2024" s="5" t="s">
        <v>135</v>
      </c>
      <c r="L2024" s="5" t="s">
        <v>5388</v>
      </c>
      <c r="M2024" s="5" t="s">
        <v>5388</v>
      </c>
      <c r="N2024" s="5" t="s">
        <v>10066</v>
      </c>
      <c r="O2024" s="5" t="s">
        <v>15255</v>
      </c>
      <c r="P2024" s="5" t="s">
        <v>15761</v>
      </c>
      <c r="Q2024" s="5">
        <v>26455155</v>
      </c>
      <c r="R2024" s="5">
        <v>26455155</v>
      </c>
      <c r="S2024" t="s">
        <v>42</v>
      </c>
      <c r="T2024" t="s">
        <v>4626</v>
      </c>
      <c r="U2024" t="s">
        <v>18715</v>
      </c>
      <c r="V2024" t="s">
        <v>4721</v>
      </c>
    </row>
    <row r="2025" spans="1:22" ht="15" x14ac:dyDescent="0.35">
      <c r="A2025" s="5" t="s">
        <v>4635</v>
      </c>
      <c r="B2025" s="344" t="s">
        <v>4637</v>
      </c>
      <c r="C2025" s="5" t="s">
        <v>4636</v>
      </c>
      <c r="D2025" s="5" t="s">
        <v>135</v>
      </c>
      <c r="E2025" s="5" t="s">
        <v>7</v>
      </c>
      <c r="F2025" s="5" t="s">
        <v>134</v>
      </c>
      <c r="G2025" s="5" t="s">
        <v>6</v>
      </c>
      <c r="H2025" s="5" t="s">
        <v>7</v>
      </c>
      <c r="I2025" s="360" t="s">
        <v>8133</v>
      </c>
      <c r="K2025" s="5" t="s">
        <v>135</v>
      </c>
      <c r="L2025" s="5" t="s">
        <v>135</v>
      </c>
      <c r="M2025" s="5" t="s">
        <v>4625</v>
      </c>
      <c r="N2025" s="5" t="s">
        <v>4636</v>
      </c>
      <c r="O2025" s="5" t="s">
        <v>15255</v>
      </c>
      <c r="P2025" s="5" t="s">
        <v>13149</v>
      </c>
      <c r="Q2025" s="5">
        <v>26615527</v>
      </c>
      <c r="S2025" t="s">
        <v>42</v>
      </c>
      <c r="T2025" t="s">
        <v>4634</v>
      </c>
      <c r="U2025" t="s">
        <v>18716</v>
      </c>
      <c r="V2025" t="s">
        <v>4636</v>
      </c>
    </row>
    <row r="2026" spans="1:22" ht="15" x14ac:dyDescent="0.35">
      <c r="A2026" s="5" t="s">
        <v>4676</v>
      </c>
      <c r="B2026" s="344" t="s">
        <v>4678</v>
      </c>
      <c r="C2026" s="5" t="s">
        <v>4677</v>
      </c>
      <c r="D2026" s="5" t="s">
        <v>135</v>
      </c>
      <c r="E2026" s="5" t="s">
        <v>8</v>
      </c>
      <c r="F2026" s="5" t="s">
        <v>134</v>
      </c>
      <c r="G2026" s="5" t="s">
        <v>6</v>
      </c>
      <c r="H2026" s="5" t="s">
        <v>22</v>
      </c>
      <c r="I2026" s="360" t="s">
        <v>8142</v>
      </c>
      <c r="K2026" s="5" t="s">
        <v>135</v>
      </c>
      <c r="L2026" s="5" t="s">
        <v>135</v>
      </c>
      <c r="M2026" s="5" t="s">
        <v>14716</v>
      </c>
      <c r="N2026" s="5" t="s">
        <v>231</v>
      </c>
      <c r="O2026" s="5" t="s">
        <v>15255</v>
      </c>
      <c r="P2026" s="5" t="s">
        <v>15950</v>
      </c>
      <c r="Q2026" s="5">
        <v>26610470</v>
      </c>
      <c r="R2026" s="5">
        <v>26610470</v>
      </c>
      <c r="S2026" t="s">
        <v>42</v>
      </c>
      <c r="T2026" t="s">
        <v>106</v>
      </c>
      <c r="U2026" t="s">
        <v>18717</v>
      </c>
      <c r="V2026" t="s">
        <v>4677</v>
      </c>
    </row>
    <row r="2027" spans="1:22" ht="15" x14ac:dyDescent="0.35">
      <c r="A2027" s="5" t="s">
        <v>4666</v>
      </c>
      <c r="B2027" s="344" t="s">
        <v>2446</v>
      </c>
      <c r="C2027" s="5" t="s">
        <v>9324</v>
      </c>
      <c r="D2027" s="5" t="s">
        <v>135</v>
      </c>
      <c r="E2027" s="5" t="s">
        <v>8</v>
      </c>
      <c r="F2027" s="5" t="s">
        <v>134</v>
      </c>
      <c r="G2027" s="5" t="s">
        <v>6</v>
      </c>
      <c r="H2027" s="5" t="s">
        <v>8</v>
      </c>
      <c r="I2027" s="360" t="s">
        <v>8134</v>
      </c>
      <c r="K2027" s="5" t="s">
        <v>135</v>
      </c>
      <c r="L2027" s="5" t="s">
        <v>135</v>
      </c>
      <c r="M2027" s="5" t="s">
        <v>11853</v>
      </c>
      <c r="N2027" s="5" t="s">
        <v>11853</v>
      </c>
      <c r="O2027" s="5" t="s">
        <v>15255</v>
      </c>
      <c r="P2027" s="5" t="s">
        <v>15749</v>
      </c>
      <c r="Q2027" s="5">
        <v>26461146</v>
      </c>
      <c r="R2027" s="5">
        <v>26461146</v>
      </c>
      <c r="S2027" t="s">
        <v>42</v>
      </c>
      <c r="T2027" t="s">
        <v>6706</v>
      </c>
      <c r="U2027" t="s">
        <v>18718</v>
      </c>
      <c r="V2027" t="s">
        <v>9324</v>
      </c>
    </row>
    <row r="2028" spans="1:22" ht="15" x14ac:dyDescent="0.35">
      <c r="A2028" s="5" t="s">
        <v>4684</v>
      </c>
      <c r="B2028" s="344" t="s">
        <v>4518</v>
      </c>
      <c r="C2028" s="5" t="s">
        <v>9874</v>
      </c>
      <c r="D2028" s="5" t="s">
        <v>4369</v>
      </c>
      <c r="E2028" s="5" t="s">
        <v>9</v>
      </c>
      <c r="F2028" s="5" t="s">
        <v>134</v>
      </c>
      <c r="G2028" s="5" t="s">
        <v>6</v>
      </c>
      <c r="H2028" s="5" t="s">
        <v>9</v>
      </c>
      <c r="I2028" s="360" t="s">
        <v>8135</v>
      </c>
      <c r="K2028" s="5" t="s">
        <v>135</v>
      </c>
      <c r="L2028" s="5" t="s">
        <v>135</v>
      </c>
      <c r="M2028" s="5" t="s">
        <v>4270</v>
      </c>
      <c r="N2028" s="5" t="s">
        <v>11992</v>
      </c>
      <c r="O2028" s="5" t="s">
        <v>15255</v>
      </c>
      <c r="P2028" s="5" t="s">
        <v>13785</v>
      </c>
      <c r="Q2028" s="5">
        <v>26508207</v>
      </c>
      <c r="R2028" s="5">
        <v>26508207</v>
      </c>
      <c r="S2028" t="s">
        <v>42</v>
      </c>
      <c r="T2028" t="s">
        <v>7169</v>
      </c>
      <c r="U2028" t="s">
        <v>18719</v>
      </c>
      <c r="V2028" t="s">
        <v>9874</v>
      </c>
    </row>
    <row r="2029" spans="1:22" ht="15" x14ac:dyDescent="0.35">
      <c r="A2029" s="5" t="s">
        <v>4672</v>
      </c>
      <c r="B2029" s="344" t="s">
        <v>4505</v>
      </c>
      <c r="C2029" s="5" t="s">
        <v>4339</v>
      </c>
      <c r="D2029" s="5" t="s">
        <v>135</v>
      </c>
      <c r="E2029" s="5" t="s">
        <v>8</v>
      </c>
      <c r="F2029" s="5" t="s">
        <v>134</v>
      </c>
      <c r="G2029" s="5" t="s">
        <v>6</v>
      </c>
      <c r="H2029" s="5" t="s">
        <v>11</v>
      </c>
      <c r="I2029" s="360" t="s">
        <v>8137</v>
      </c>
      <c r="K2029" s="5" t="s">
        <v>135</v>
      </c>
      <c r="L2029" s="5" t="s">
        <v>135</v>
      </c>
      <c r="M2029" s="5" t="s">
        <v>4651</v>
      </c>
      <c r="N2029" s="5" t="s">
        <v>4339</v>
      </c>
      <c r="O2029" s="5" t="s">
        <v>15255</v>
      </c>
      <c r="P2029" s="5" t="s">
        <v>6755</v>
      </c>
      <c r="Q2029" s="5">
        <v>85273056</v>
      </c>
      <c r="S2029" t="s">
        <v>42</v>
      </c>
      <c r="T2029" t="s">
        <v>7168</v>
      </c>
      <c r="U2029" t="s">
        <v>18720</v>
      </c>
      <c r="V2029" t="s">
        <v>4339</v>
      </c>
    </row>
    <row r="2030" spans="1:22" ht="15" x14ac:dyDescent="0.35">
      <c r="A2030" s="5" t="s">
        <v>12880</v>
      </c>
      <c r="B2030" s="344" t="s">
        <v>9680</v>
      </c>
      <c r="C2030" s="5" t="s">
        <v>12881</v>
      </c>
      <c r="D2030" s="5" t="s">
        <v>135</v>
      </c>
      <c r="E2030" s="5" t="s">
        <v>12</v>
      </c>
      <c r="F2030" s="5" t="s">
        <v>134</v>
      </c>
      <c r="G2030" s="5" t="s">
        <v>7</v>
      </c>
      <c r="H2030" s="5" t="s">
        <v>9</v>
      </c>
      <c r="I2030" s="360" t="s">
        <v>8149</v>
      </c>
      <c r="K2030" s="5" t="s">
        <v>135</v>
      </c>
      <c r="L2030" s="5" t="s">
        <v>11641</v>
      </c>
      <c r="M2030" s="5" t="s">
        <v>153</v>
      </c>
      <c r="N2030" s="5" t="s">
        <v>13150</v>
      </c>
      <c r="O2030" s="5" t="s">
        <v>15255</v>
      </c>
      <c r="P2030" s="5" t="s">
        <v>13151</v>
      </c>
      <c r="Q2030" s="5">
        <v>26352717</v>
      </c>
      <c r="S2030" t="s">
        <v>42</v>
      </c>
      <c r="T2030" t="s">
        <v>9164</v>
      </c>
      <c r="U2030" t="s">
        <v>18721</v>
      </c>
      <c r="V2030" t="s">
        <v>12881</v>
      </c>
    </row>
    <row r="2031" spans="1:22" ht="15" x14ac:dyDescent="0.35">
      <c r="A2031" s="5" t="s">
        <v>4696</v>
      </c>
      <c r="B2031" s="344" t="s">
        <v>4519</v>
      </c>
      <c r="C2031" s="5" t="s">
        <v>3477</v>
      </c>
      <c r="D2031" s="5" t="s">
        <v>4369</v>
      </c>
      <c r="E2031" s="5" t="s">
        <v>9</v>
      </c>
      <c r="F2031" s="5" t="s">
        <v>134</v>
      </c>
      <c r="G2031" s="5" t="s">
        <v>6</v>
      </c>
      <c r="H2031" s="5" t="s">
        <v>9</v>
      </c>
      <c r="I2031" s="360" t="s">
        <v>8135</v>
      </c>
      <c r="K2031" s="5" t="s">
        <v>135</v>
      </c>
      <c r="L2031" s="5" t="s">
        <v>135</v>
      </c>
      <c r="M2031" s="5" t="s">
        <v>4270</v>
      </c>
      <c r="N2031" s="5" t="s">
        <v>3477</v>
      </c>
      <c r="O2031" s="5" t="s">
        <v>15255</v>
      </c>
      <c r="P2031" s="5" t="s">
        <v>15893</v>
      </c>
      <c r="Q2031" s="5">
        <v>26500967</v>
      </c>
      <c r="R2031" s="5">
        <v>26500740</v>
      </c>
      <c r="S2031" t="s">
        <v>42</v>
      </c>
      <c r="T2031" t="s">
        <v>7170</v>
      </c>
      <c r="U2031" t="s">
        <v>18722</v>
      </c>
      <c r="V2031" t="s">
        <v>3477</v>
      </c>
    </row>
    <row r="2032" spans="1:22" ht="15" x14ac:dyDescent="0.35">
      <c r="A2032" s="5" t="s">
        <v>10561</v>
      </c>
      <c r="B2032" s="344" t="s">
        <v>10219</v>
      </c>
      <c r="C2032" s="5" t="s">
        <v>10562</v>
      </c>
      <c r="D2032" s="5" t="s">
        <v>135</v>
      </c>
      <c r="E2032" s="5" t="s">
        <v>11</v>
      </c>
      <c r="F2032" s="5" t="s">
        <v>134</v>
      </c>
      <c r="G2032" s="5" t="s">
        <v>6</v>
      </c>
      <c r="H2032" s="5" t="s">
        <v>12</v>
      </c>
      <c r="I2032" s="360" t="s">
        <v>8138</v>
      </c>
      <c r="K2032" s="5" t="s">
        <v>135</v>
      </c>
      <c r="L2032" s="5" t="s">
        <v>135</v>
      </c>
      <c r="M2032" s="5" t="s">
        <v>12033</v>
      </c>
      <c r="N2032" s="5" t="s">
        <v>10562</v>
      </c>
      <c r="O2032" s="5" t="s">
        <v>15255</v>
      </c>
      <c r="P2032" s="5" t="s">
        <v>16261</v>
      </c>
      <c r="Q2032" s="5">
        <v>26471279</v>
      </c>
      <c r="R2032" s="5">
        <v>26471279</v>
      </c>
      <c r="S2032" t="s">
        <v>42</v>
      </c>
      <c r="T2032" t="s">
        <v>4648</v>
      </c>
      <c r="U2032" t="s">
        <v>18723</v>
      </c>
      <c r="V2032" t="s">
        <v>10562</v>
      </c>
    </row>
    <row r="2033" spans="1:22" ht="15" x14ac:dyDescent="0.35">
      <c r="A2033" s="5" t="s">
        <v>4740</v>
      </c>
      <c r="B2033" s="344" t="s">
        <v>4222</v>
      </c>
      <c r="C2033" s="5" t="s">
        <v>4741</v>
      </c>
      <c r="D2033" s="5" t="s">
        <v>4369</v>
      </c>
      <c r="E2033" s="5" t="s">
        <v>6</v>
      </c>
      <c r="F2033" s="5" t="s">
        <v>134</v>
      </c>
      <c r="G2033" s="5" t="s">
        <v>6</v>
      </c>
      <c r="H2033" s="5" t="s">
        <v>10</v>
      </c>
      <c r="I2033" s="360" t="s">
        <v>8136</v>
      </c>
      <c r="K2033" s="5" t="s">
        <v>135</v>
      </c>
      <c r="L2033" s="5" t="s">
        <v>135</v>
      </c>
      <c r="M2033" s="5" t="s">
        <v>11640</v>
      </c>
      <c r="N2033" s="5" t="s">
        <v>4741</v>
      </c>
      <c r="O2033" s="5" t="s">
        <v>15255</v>
      </c>
      <c r="P2033" s="5" t="s">
        <v>13163</v>
      </c>
      <c r="Q2033" s="5">
        <v>26830205</v>
      </c>
      <c r="S2033" t="s">
        <v>42</v>
      </c>
      <c r="T2033" t="s">
        <v>7123</v>
      </c>
      <c r="U2033" t="s">
        <v>18724</v>
      </c>
      <c r="V2033" t="s">
        <v>4741</v>
      </c>
    </row>
    <row r="2034" spans="1:22" ht="15" x14ac:dyDescent="0.35">
      <c r="A2034" s="5" t="s">
        <v>4673</v>
      </c>
      <c r="B2034" s="344" t="s">
        <v>4675</v>
      </c>
      <c r="C2034" s="5" t="s">
        <v>4674</v>
      </c>
      <c r="D2034" s="5" t="s">
        <v>135</v>
      </c>
      <c r="E2034" s="5" t="s">
        <v>8</v>
      </c>
      <c r="F2034" s="5" t="s">
        <v>134</v>
      </c>
      <c r="G2034" s="5" t="s">
        <v>6</v>
      </c>
      <c r="H2034" s="5" t="s">
        <v>8</v>
      </c>
      <c r="I2034" s="360" t="s">
        <v>8134</v>
      </c>
      <c r="K2034" s="5" t="s">
        <v>135</v>
      </c>
      <c r="L2034" s="5" t="s">
        <v>135</v>
      </c>
      <c r="M2034" s="5" t="s">
        <v>11853</v>
      </c>
      <c r="N2034" s="5" t="s">
        <v>4674</v>
      </c>
      <c r="O2034" s="5" t="s">
        <v>15255</v>
      </c>
      <c r="P2034" s="5" t="s">
        <v>16020</v>
      </c>
      <c r="Q2034" s="5">
        <v>88256106</v>
      </c>
      <c r="S2034" t="s">
        <v>42</v>
      </c>
      <c r="T2034" t="s">
        <v>1038</v>
      </c>
      <c r="U2034" t="s">
        <v>18725</v>
      </c>
      <c r="V2034" t="s">
        <v>4674</v>
      </c>
    </row>
    <row r="2035" spans="1:22" ht="15" x14ac:dyDescent="0.35">
      <c r="A2035" s="5" t="s">
        <v>4753</v>
      </c>
      <c r="B2035" s="344" t="s">
        <v>234</v>
      </c>
      <c r="C2035" s="5" t="s">
        <v>4754</v>
      </c>
      <c r="D2035" s="5" t="s">
        <v>135</v>
      </c>
      <c r="E2035" s="5" t="s">
        <v>14</v>
      </c>
      <c r="F2035" s="5" t="s">
        <v>134</v>
      </c>
      <c r="G2035" s="5" t="s">
        <v>7</v>
      </c>
      <c r="H2035" s="5" t="s">
        <v>7</v>
      </c>
      <c r="I2035" s="360" t="s">
        <v>8147</v>
      </c>
      <c r="K2035" s="5" t="s">
        <v>135</v>
      </c>
      <c r="L2035" s="5" t="s">
        <v>11641</v>
      </c>
      <c r="M2035" s="5" t="s">
        <v>4523</v>
      </c>
      <c r="N2035" s="5" t="s">
        <v>4755</v>
      </c>
      <c r="O2035" s="5" t="s">
        <v>15255</v>
      </c>
      <c r="P2035" s="5" t="s">
        <v>12006</v>
      </c>
      <c r="Q2035" s="5">
        <v>26350814</v>
      </c>
      <c r="R2035" s="5">
        <v>26350313</v>
      </c>
      <c r="S2035" t="s">
        <v>42</v>
      </c>
      <c r="T2035" t="s">
        <v>1256</v>
      </c>
      <c r="U2035" t="s">
        <v>18726</v>
      </c>
      <c r="V2035" t="s">
        <v>4754</v>
      </c>
    </row>
    <row r="2036" spans="1:22" ht="15" x14ac:dyDescent="0.35">
      <c r="A2036" s="5" t="s">
        <v>4728</v>
      </c>
      <c r="B2036" s="344" t="s">
        <v>3682</v>
      </c>
      <c r="C2036" s="5" t="s">
        <v>4729</v>
      </c>
      <c r="D2036" s="5" t="s">
        <v>135</v>
      </c>
      <c r="E2036" s="5" t="s">
        <v>11</v>
      </c>
      <c r="F2036" s="5" t="s">
        <v>134</v>
      </c>
      <c r="G2036" s="5" t="s">
        <v>21</v>
      </c>
      <c r="H2036" s="5" t="s">
        <v>6</v>
      </c>
      <c r="I2036" s="360" t="s">
        <v>15218</v>
      </c>
      <c r="K2036" s="5" t="s">
        <v>135</v>
      </c>
      <c r="L2036" s="5" t="s">
        <v>5388</v>
      </c>
      <c r="M2036" s="5" t="s">
        <v>5388</v>
      </c>
      <c r="N2036" s="5" t="s">
        <v>4729</v>
      </c>
      <c r="O2036" s="5" t="s">
        <v>15255</v>
      </c>
      <c r="P2036" s="5" t="s">
        <v>10140</v>
      </c>
      <c r="Q2036" s="5">
        <v>26456545</v>
      </c>
      <c r="S2036" t="s">
        <v>42</v>
      </c>
      <c r="T2036" t="s">
        <v>4727</v>
      </c>
      <c r="U2036" t="s">
        <v>18727</v>
      </c>
      <c r="V2036" t="s">
        <v>4729</v>
      </c>
    </row>
    <row r="2037" spans="1:22" ht="15" x14ac:dyDescent="0.35">
      <c r="A2037" s="5" t="s">
        <v>10563</v>
      </c>
      <c r="B2037" s="344" t="s">
        <v>10564</v>
      </c>
      <c r="C2037" s="5" t="s">
        <v>10565</v>
      </c>
      <c r="D2037" s="5" t="s">
        <v>135</v>
      </c>
      <c r="E2037" s="5" t="s">
        <v>8</v>
      </c>
      <c r="F2037" s="5" t="s">
        <v>134</v>
      </c>
      <c r="G2037" s="5" t="s">
        <v>6</v>
      </c>
      <c r="H2037" s="5" t="s">
        <v>8</v>
      </c>
      <c r="I2037" s="360" t="s">
        <v>8134</v>
      </c>
      <c r="K2037" s="5" t="s">
        <v>135</v>
      </c>
      <c r="L2037" s="5" t="s">
        <v>135</v>
      </c>
      <c r="M2037" s="5" t="s">
        <v>11853</v>
      </c>
      <c r="N2037" s="5" t="s">
        <v>10565</v>
      </c>
      <c r="O2037" s="5" t="s">
        <v>15255</v>
      </c>
      <c r="P2037" s="5" t="s">
        <v>16227</v>
      </c>
      <c r="Q2037" s="5">
        <v>25610845</v>
      </c>
      <c r="S2037" t="s">
        <v>42</v>
      </c>
      <c r="T2037" t="s">
        <v>1026</v>
      </c>
      <c r="U2037" t="s">
        <v>18728</v>
      </c>
      <c r="V2037" t="s">
        <v>10565</v>
      </c>
    </row>
    <row r="2038" spans="1:22" ht="15" x14ac:dyDescent="0.35">
      <c r="A2038" s="5" t="s">
        <v>4690</v>
      </c>
      <c r="B2038" s="344" t="s">
        <v>2868</v>
      </c>
      <c r="C2038" s="5" t="s">
        <v>4270</v>
      </c>
      <c r="D2038" s="5" t="s">
        <v>4369</v>
      </c>
      <c r="E2038" s="5" t="s">
        <v>8</v>
      </c>
      <c r="F2038" s="5" t="s">
        <v>134</v>
      </c>
      <c r="G2038" s="5" t="s">
        <v>6</v>
      </c>
      <c r="H2038" s="5" t="s">
        <v>9</v>
      </c>
      <c r="I2038" s="360" t="s">
        <v>8135</v>
      </c>
      <c r="K2038" s="5" t="s">
        <v>135</v>
      </c>
      <c r="L2038" s="5" t="s">
        <v>135</v>
      </c>
      <c r="M2038" s="5" t="s">
        <v>4270</v>
      </c>
      <c r="N2038" s="5" t="s">
        <v>4270</v>
      </c>
      <c r="O2038" s="5" t="s">
        <v>15255</v>
      </c>
      <c r="P2038" s="5" t="s">
        <v>10005</v>
      </c>
      <c r="Q2038" s="5">
        <v>26500332</v>
      </c>
      <c r="S2038" t="s">
        <v>42</v>
      </c>
      <c r="T2038" t="s">
        <v>1692</v>
      </c>
      <c r="U2038" t="s">
        <v>18729</v>
      </c>
      <c r="V2038" t="s">
        <v>4270</v>
      </c>
    </row>
    <row r="2039" spans="1:22" ht="15" x14ac:dyDescent="0.35">
      <c r="A2039" s="5" t="s">
        <v>8627</v>
      </c>
      <c r="B2039" s="344" t="s">
        <v>7087</v>
      </c>
      <c r="C2039" s="5" t="s">
        <v>9893</v>
      </c>
      <c r="D2039" s="5" t="s">
        <v>4369</v>
      </c>
      <c r="E2039" s="5" t="s">
        <v>7</v>
      </c>
      <c r="F2039" s="5" t="s">
        <v>134</v>
      </c>
      <c r="G2039" s="5" t="s">
        <v>6</v>
      </c>
      <c r="H2039" s="5" t="s">
        <v>20</v>
      </c>
      <c r="I2039" s="360" t="s">
        <v>8140</v>
      </c>
      <c r="K2039" s="5" t="s">
        <v>135</v>
      </c>
      <c r="L2039" s="5" t="s">
        <v>135</v>
      </c>
      <c r="M2039" s="5" t="s">
        <v>11694</v>
      </c>
      <c r="N2039" s="5" t="s">
        <v>9893</v>
      </c>
      <c r="O2039" s="5" t="s">
        <v>15255</v>
      </c>
      <c r="P2039" s="5" t="s">
        <v>16022</v>
      </c>
      <c r="Q2039" s="5">
        <v>21013245</v>
      </c>
      <c r="R2039" s="5">
        <v>26400415</v>
      </c>
      <c r="S2039" t="s">
        <v>42</v>
      </c>
      <c r="T2039" t="s">
        <v>4742</v>
      </c>
      <c r="U2039" t="s">
        <v>18730</v>
      </c>
      <c r="V2039" t="s">
        <v>9893</v>
      </c>
    </row>
    <row r="2040" spans="1:22" ht="15" x14ac:dyDescent="0.35">
      <c r="A2040" s="5" t="s">
        <v>9325</v>
      </c>
      <c r="B2040" s="344" t="s">
        <v>9326</v>
      </c>
      <c r="C2040" s="5" t="s">
        <v>9327</v>
      </c>
      <c r="D2040" s="5" t="s">
        <v>135</v>
      </c>
      <c r="E2040" s="5" t="s">
        <v>12</v>
      </c>
      <c r="F2040" s="5" t="s">
        <v>134</v>
      </c>
      <c r="G2040" s="5" t="s">
        <v>7</v>
      </c>
      <c r="H2040" s="5" t="s">
        <v>10</v>
      </c>
      <c r="I2040" s="360" t="s">
        <v>8150</v>
      </c>
      <c r="K2040" s="5" t="s">
        <v>135</v>
      </c>
      <c r="L2040" s="5" t="s">
        <v>11641</v>
      </c>
      <c r="M2040" s="5" t="s">
        <v>395</v>
      </c>
      <c r="N2040" s="5" t="s">
        <v>9327</v>
      </c>
      <c r="O2040" s="5" t="s">
        <v>15255</v>
      </c>
      <c r="P2040" s="5" t="s">
        <v>16080</v>
      </c>
      <c r="Q2040" s="5">
        <v>22006811</v>
      </c>
      <c r="S2040" t="s">
        <v>42</v>
      </c>
      <c r="T2040" t="s">
        <v>4774</v>
      </c>
      <c r="U2040" t="s">
        <v>18731</v>
      </c>
      <c r="V2040" t="s">
        <v>9327</v>
      </c>
    </row>
    <row r="2041" spans="1:22" ht="15" x14ac:dyDescent="0.35">
      <c r="A2041" s="5" t="s">
        <v>4685</v>
      </c>
      <c r="B2041" s="344" t="s">
        <v>4520</v>
      </c>
      <c r="C2041" s="5" t="s">
        <v>4686</v>
      </c>
      <c r="D2041" s="5" t="s">
        <v>4369</v>
      </c>
      <c r="E2041" s="5" t="s">
        <v>8</v>
      </c>
      <c r="F2041" s="5" t="s">
        <v>134</v>
      </c>
      <c r="G2041" s="5" t="s">
        <v>6</v>
      </c>
      <c r="H2041" s="5" t="s">
        <v>9</v>
      </c>
      <c r="I2041" s="360" t="s">
        <v>8135</v>
      </c>
      <c r="K2041" s="5" t="s">
        <v>135</v>
      </c>
      <c r="L2041" s="5" t="s">
        <v>135</v>
      </c>
      <c r="M2041" s="5" t="s">
        <v>4270</v>
      </c>
      <c r="N2041" s="5" t="s">
        <v>4686</v>
      </c>
      <c r="O2041" s="5" t="s">
        <v>15255</v>
      </c>
      <c r="P2041" s="5" t="s">
        <v>13152</v>
      </c>
      <c r="Q2041" s="5">
        <v>26501283</v>
      </c>
      <c r="R2041" s="5">
        <v>22002228</v>
      </c>
      <c r="S2041" t="s">
        <v>42</v>
      </c>
      <c r="T2041" t="s">
        <v>2267</v>
      </c>
      <c r="U2041" t="s">
        <v>18732</v>
      </c>
      <c r="V2041" t="s">
        <v>4686</v>
      </c>
    </row>
    <row r="2042" spans="1:22" ht="15" x14ac:dyDescent="0.35">
      <c r="A2042" s="5" t="s">
        <v>4743</v>
      </c>
      <c r="B2042" s="344" t="s">
        <v>4744</v>
      </c>
      <c r="C2042" s="5" t="s">
        <v>1550</v>
      </c>
      <c r="D2042" s="5" t="s">
        <v>4369</v>
      </c>
      <c r="E2042" s="5" t="s">
        <v>7</v>
      </c>
      <c r="F2042" s="5" t="s">
        <v>134</v>
      </c>
      <c r="G2042" s="5" t="s">
        <v>6</v>
      </c>
      <c r="H2042" s="5" t="s">
        <v>20</v>
      </c>
      <c r="I2042" s="360" t="s">
        <v>8140</v>
      </c>
      <c r="K2042" s="5" t="s">
        <v>135</v>
      </c>
      <c r="L2042" s="5" t="s">
        <v>135</v>
      </c>
      <c r="M2042" s="5" t="s">
        <v>11694</v>
      </c>
      <c r="N2042" s="5" t="s">
        <v>12093</v>
      </c>
      <c r="O2042" s="5" t="s">
        <v>15255</v>
      </c>
      <c r="P2042" s="5" t="s">
        <v>14757</v>
      </c>
      <c r="Q2042" s="5">
        <v>26421553</v>
      </c>
      <c r="R2042" s="5">
        <v>26421553</v>
      </c>
      <c r="S2042" t="s">
        <v>42</v>
      </c>
      <c r="T2042" t="s">
        <v>4356</v>
      </c>
      <c r="U2042" t="s">
        <v>18733</v>
      </c>
      <c r="V2042" t="s">
        <v>1550</v>
      </c>
    </row>
    <row r="2043" spans="1:22" ht="15" x14ac:dyDescent="0.35">
      <c r="A2043" s="5" t="s">
        <v>11422</v>
      </c>
      <c r="B2043" s="344" t="s">
        <v>9666</v>
      </c>
      <c r="C2043" s="5" t="s">
        <v>1325</v>
      </c>
      <c r="D2043" s="5" t="s">
        <v>135</v>
      </c>
      <c r="E2043" s="5" t="s">
        <v>12</v>
      </c>
      <c r="F2043" s="5" t="s">
        <v>134</v>
      </c>
      <c r="G2043" s="5" t="s">
        <v>7</v>
      </c>
      <c r="H2043" s="5" t="s">
        <v>10</v>
      </c>
      <c r="I2043" s="360" t="s">
        <v>8150</v>
      </c>
      <c r="K2043" s="5" t="s">
        <v>135</v>
      </c>
      <c r="L2043" s="5" t="s">
        <v>11641</v>
      </c>
      <c r="M2043" s="5" t="s">
        <v>395</v>
      </c>
      <c r="N2043" s="5" t="s">
        <v>1325</v>
      </c>
      <c r="O2043" s="5" t="s">
        <v>15255</v>
      </c>
      <c r="P2043" s="5" t="s">
        <v>12326</v>
      </c>
      <c r="Q2043" s="5">
        <v>22001693</v>
      </c>
      <c r="S2043" t="s">
        <v>42</v>
      </c>
      <c r="T2043" t="s">
        <v>9167</v>
      </c>
      <c r="U2043" t="s">
        <v>18734</v>
      </c>
      <c r="V2043" t="s">
        <v>1325</v>
      </c>
    </row>
    <row r="2044" spans="1:22" ht="15" x14ac:dyDescent="0.35">
      <c r="A2044" s="5" t="s">
        <v>4763</v>
      </c>
      <c r="B2044" s="344" t="s">
        <v>4765</v>
      </c>
      <c r="C2044" s="5" t="s">
        <v>4764</v>
      </c>
      <c r="D2044" s="5" t="s">
        <v>135</v>
      </c>
      <c r="E2044" s="5" t="s">
        <v>14</v>
      </c>
      <c r="F2044" s="5" t="s">
        <v>134</v>
      </c>
      <c r="G2044" s="5" t="s">
        <v>7</v>
      </c>
      <c r="H2044" s="5" t="s">
        <v>11</v>
      </c>
      <c r="I2044" s="360" t="s">
        <v>8631</v>
      </c>
      <c r="K2044" s="5" t="s">
        <v>135</v>
      </c>
      <c r="L2044" s="5" t="s">
        <v>11641</v>
      </c>
      <c r="M2044" s="5" t="s">
        <v>8249</v>
      </c>
      <c r="N2044" s="5" t="s">
        <v>4764</v>
      </c>
      <c r="O2044" s="5" t="s">
        <v>15255</v>
      </c>
      <c r="P2044" s="5" t="s">
        <v>16081</v>
      </c>
      <c r="Q2044" s="5">
        <v>24285433</v>
      </c>
      <c r="R2044" s="5">
        <v>24285433</v>
      </c>
      <c r="S2044" t="s">
        <v>42</v>
      </c>
      <c r="T2044" t="s">
        <v>491</v>
      </c>
      <c r="U2044" t="s">
        <v>18735</v>
      </c>
      <c r="V2044" t="s">
        <v>4764</v>
      </c>
    </row>
    <row r="2045" spans="1:22" ht="15" x14ac:dyDescent="0.35">
      <c r="A2045" s="5" t="s">
        <v>4687</v>
      </c>
      <c r="B2045" s="344" t="s">
        <v>1447</v>
      </c>
      <c r="C2045" s="5" t="s">
        <v>619</v>
      </c>
      <c r="D2045" s="5" t="s">
        <v>4369</v>
      </c>
      <c r="E2045" s="5" t="s">
        <v>9</v>
      </c>
      <c r="F2045" s="5" t="s">
        <v>134</v>
      </c>
      <c r="G2045" s="5" t="s">
        <v>6</v>
      </c>
      <c r="H2045" s="5" t="s">
        <v>9</v>
      </c>
      <c r="I2045" s="360" t="s">
        <v>8135</v>
      </c>
      <c r="K2045" s="5" t="s">
        <v>135</v>
      </c>
      <c r="L2045" s="5" t="s">
        <v>135</v>
      </c>
      <c r="M2045" s="5" t="s">
        <v>4270</v>
      </c>
      <c r="N2045" s="5" t="s">
        <v>619</v>
      </c>
      <c r="O2045" s="5" t="s">
        <v>15255</v>
      </c>
      <c r="P2045" s="5" t="s">
        <v>13153</v>
      </c>
      <c r="Q2045" s="5">
        <v>22006579</v>
      </c>
      <c r="S2045" t="s">
        <v>42</v>
      </c>
      <c r="T2045" t="s">
        <v>2283</v>
      </c>
      <c r="U2045" t="s">
        <v>18736</v>
      </c>
      <c r="V2045" t="s">
        <v>619</v>
      </c>
    </row>
    <row r="2046" spans="1:22" ht="15" x14ac:dyDescent="0.35">
      <c r="A2046" s="5" t="s">
        <v>4716</v>
      </c>
      <c r="B2046" s="344" t="s">
        <v>6446</v>
      </c>
      <c r="C2046" s="5" t="s">
        <v>1442</v>
      </c>
      <c r="D2046" s="5" t="s">
        <v>4369</v>
      </c>
      <c r="E2046" s="5" t="s">
        <v>6</v>
      </c>
      <c r="F2046" s="5" t="s">
        <v>134</v>
      </c>
      <c r="G2046" s="5" t="s">
        <v>6</v>
      </c>
      <c r="H2046" s="5" t="s">
        <v>10</v>
      </c>
      <c r="I2046" s="360" t="s">
        <v>8136</v>
      </c>
      <c r="K2046" s="5" t="s">
        <v>135</v>
      </c>
      <c r="L2046" s="5" t="s">
        <v>135</v>
      </c>
      <c r="M2046" s="5" t="s">
        <v>11640</v>
      </c>
      <c r="N2046" s="5" t="s">
        <v>1442</v>
      </c>
      <c r="O2046" s="5" t="s">
        <v>15255</v>
      </c>
      <c r="P2046" s="5" t="s">
        <v>16159</v>
      </c>
      <c r="Q2046" s="5">
        <v>26410103</v>
      </c>
      <c r="S2046" t="s">
        <v>42</v>
      </c>
      <c r="T2046" t="s">
        <v>2770</v>
      </c>
      <c r="U2046" t="s">
        <v>18737</v>
      </c>
      <c r="V2046" t="s">
        <v>1442</v>
      </c>
    </row>
    <row r="2047" spans="1:22" ht="15" x14ac:dyDescent="0.35">
      <c r="A2047" s="5" t="s">
        <v>4643</v>
      </c>
      <c r="B2047" s="344" t="s">
        <v>2218</v>
      </c>
      <c r="C2047" s="5" t="s">
        <v>4644</v>
      </c>
      <c r="D2047" s="5" t="s">
        <v>135</v>
      </c>
      <c r="E2047" s="5" t="s">
        <v>7</v>
      </c>
      <c r="F2047" s="5" t="s">
        <v>134</v>
      </c>
      <c r="G2047" s="5" t="s">
        <v>6</v>
      </c>
      <c r="H2047" s="5" t="s">
        <v>208</v>
      </c>
      <c r="I2047" s="360" t="s">
        <v>8143</v>
      </c>
      <c r="K2047" s="5" t="s">
        <v>135</v>
      </c>
      <c r="L2047" s="5" t="s">
        <v>135</v>
      </c>
      <c r="M2047" s="5" t="s">
        <v>2849</v>
      </c>
      <c r="N2047" s="5" t="s">
        <v>11228</v>
      </c>
      <c r="O2047" s="5" t="s">
        <v>15255</v>
      </c>
      <c r="P2047" s="5" t="s">
        <v>14649</v>
      </c>
      <c r="Q2047" s="5">
        <v>26391122</v>
      </c>
      <c r="S2047" t="s">
        <v>42</v>
      </c>
      <c r="T2047" t="s">
        <v>4642</v>
      </c>
      <c r="U2047" t="s">
        <v>18738</v>
      </c>
      <c r="V2047" t="s">
        <v>4644</v>
      </c>
    </row>
    <row r="2048" spans="1:22" ht="15" x14ac:dyDescent="0.35">
      <c r="A2048" s="5" t="s">
        <v>8270</v>
      </c>
      <c r="B2048" s="344" t="s">
        <v>8271</v>
      </c>
      <c r="C2048" s="5" t="s">
        <v>249</v>
      </c>
      <c r="D2048" s="5" t="s">
        <v>4369</v>
      </c>
      <c r="E2048" s="5" t="s">
        <v>7</v>
      </c>
      <c r="F2048" s="5" t="s">
        <v>134</v>
      </c>
      <c r="G2048" s="5" t="s">
        <v>6</v>
      </c>
      <c r="H2048" s="5" t="s">
        <v>20</v>
      </c>
      <c r="I2048" s="360" t="s">
        <v>8140</v>
      </c>
      <c r="K2048" s="5" t="s">
        <v>135</v>
      </c>
      <c r="L2048" s="5" t="s">
        <v>135</v>
      </c>
      <c r="M2048" s="5" t="s">
        <v>11694</v>
      </c>
      <c r="N2048" s="5" t="s">
        <v>249</v>
      </c>
      <c r="O2048" s="5" t="s">
        <v>15255</v>
      </c>
      <c r="P2048" s="5" t="s">
        <v>13268</v>
      </c>
      <c r="Q2048" s="5">
        <v>22263479</v>
      </c>
      <c r="R2048" s="5">
        <v>22006555</v>
      </c>
      <c r="S2048" t="s">
        <v>42</v>
      </c>
      <c r="T2048" t="s">
        <v>4745</v>
      </c>
      <c r="U2048" t="s">
        <v>18739</v>
      </c>
      <c r="V2048" t="s">
        <v>249</v>
      </c>
    </row>
    <row r="2049" spans="1:22" ht="15" x14ac:dyDescent="0.35">
      <c r="A2049" s="5" t="s">
        <v>9328</v>
      </c>
      <c r="B2049" s="344" t="s">
        <v>2400</v>
      </c>
      <c r="C2049" s="5" t="s">
        <v>7111</v>
      </c>
      <c r="D2049" s="5" t="s">
        <v>4369</v>
      </c>
      <c r="E2049" s="5" t="s">
        <v>7</v>
      </c>
      <c r="F2049" s="5" t="s">
        <v>134</v>
      </c>
      <c r="G2049" s="5" t="s">
        <v>6</v>
      </c>
      <c r="H2049" s="5" t="s">
        <v>20</v>
      </c>
      <c r="I2049" s="360" t="s">
        <v>8140</v>
      </c>
      <c r="K2049" s="5" t="s">
        <v>135</v>
      </c>
      <c r="L2049" s="5" t="s">
        <v>135</v>
      </c>
      <c r="M2049" s="5" t="s">
        <v>11694</v>
      </c>
      <c r="N2049" s="5" t="s">
        <v>1399</v>
      </c>
      <c r="O2049" s="5" t="s">
        <v>15255</v>
      </c>
      <c r="P2049" s="5" t="s">
        <v>15832</v>
      </c>
      <c r="Q2049" s="5">
        <v>26830380</v>
      </c>
      <c r="R2049" s="5">
        <v>22007694</v>
      </c>
      <c r="S2049" t="s">
        <v>42</v>
      </c>
      <c r="T2049" t="s">
        <v>3984</v>
      </c>
      <c r="U2049" t="s">
        <v>18740</v>
      </c>
      <c r="V2049" t="s">
        <v>7111</v>
      </c>
    </row>
    <row r="2050" spans="1:22" ht="15" x14ac:dyDescent="0.35">
      <c r="A2050" s="5" t="s">
        <v>12882</v>
      </c>
      <c r="B2050" s="344" t="s">
        <v>9711</v>
      </c>
      <c r="C2050" s="5" t="s">
        <v>1450</v>
      </c>
      <c r="D2050" s="5" t="s">
        <v>88</v>
      </c>
      <c r="E2050" s="5" t="s">
        <v>8</v>
      </c>
      <c r="F2050" s="5" t="s">
        <v>45</v>
      </c>
      <c r="G2050" s="5" t="s">
        <v>7</v>
      </c>
      <c r="H2050" s="5" t="s">
        <v>21</v>
      </c>
      <c r="I2050" s="360" t="s">
        <v>7887</v>
      </c>
      <c r="K2050" s="5" t="s">
        <v>89</v>
      </c>
      <c r="L2050" s="5" t="s">
        <v>90</v>
      </c>
      <c r="M2050" s="5" t="s">
        <v>1450</v>
      </c>
      <c r="N2050" s="5" t="s">
        <v>1450</v>
      </c>
      <c r="O2050" s="5" t="s">
        <v>15255</v>
      </c>
      <c r="P2050" s="5" t="s">
        <v>13155</v>
      </c>
      <c r="Q2050" s="5">
        <v>22495293</v>
      </c>
      <c r="S2050" t="s">
        <v>42</v>
      </c>
      <c r="T2050" t="s">
        <v>4296</v>
      </c>
      <c r="U2050" t="s">
        <v>18741</v>
      </c>
      <c r="V2050" t="s">
        <v>1450</v>
      </c>
    </row>
    <row r="2051" spans="1:22" ht="15" x14ac:dyDescent="0.35">
      <c r="A2051" s="5" t="s">
        <v>4747</v>
      </c>
      <c r="B2051" s="344" t="s">
        <v>4748</v>
      </c>
      <c r="C2051" s="5" t="s">
        <v>1037</v>
      </c>
      <c r="D2051" s="5" t="s">
        <v>4369</v>
      </c>
      <c r="E2051" s="5" t="s">
        <v>7</v>
      </c>
      <c r="F2051" s="5" t="s">
        <v>134</v>
      </c>
      <c r="G2051" s="5" t="s">
        <v>6</v>
      </c>
      <c r="H2051" s="5" t="s">
        <v>20</v>
      </c>
      <c r="I2051" s="360" t="s">
        <v>8140</v>
      </c>
      <c r="K2051" s="5" t="s">
        <v>135</v>
      </c>
      <c r="L2051" s="5" t="s">
        <v>135</v>
      </c>
      <c r="M2051" s="5" t="s">
        <v>11694</v>
      </c>
      <c r="N2051" s="5" t="s">
        <v>1037</v>
      </c>
      <c r="O2051" s="5" t="s">
        <v>15255</v>
      </c>
      <c r="P2051" s="5" t="s">
        <v>13788</v>
      </c>
      <c r="Q2051" s="5">
        <v>22007831</v>
      </c>
      <c r="S2051" t="s">
        <v>42</v>
      </c>
      <c r="T2051" t="s">
        <v>3068</v>
      </c>
      <c r="U2051" t="s">
        <v>18742</v>
      </c>
      <c r="V2051" t="s">
        <v>1037</v>
      </c>
    </row>
    <row r="2052" spans="1:22" ht="15" x14ac:dyDescent="0.35">
      <c r="A2052" s="5" t="s">
        <v>4759</v>
      </c>
      <c r="B2052" s="344" t="s">
        <v>2107</v>
      </c>
      <c r="C2052" s="5" t="s">
        <v>14601</v>
      </c>
      <c r="D2052" s="5" t="s">
        <v>135</v>
      </c>
      <c r="E2052" s="5" t="s">
        <v>12</v>
      </c>
      <c r="F2052" s="5" t="s">
        <v>134</v>
      </c>
      <c r="G2052" s="5" t="s">
        <v>7</v>
      </c>
      <c r="H2052" s="5" t="s">
        <v>9</v>
      </c>
      <c r="I2052" s="360" t="s">
        <v>8149</v>
      </c>
      <c r="K2052" s="5" t="s">
        <v>135</v>
      </c>
      <c r="L2052" s="5" t="s">
        <v>11641</v>
      </c>
      <c r="M2052" s="5" t="s">
        <v>153</v>
      </c>
      <c r="N2052" s="5" t="s">
        <v>4760</v>
      </c>
      <c r="O2052" s="5" t="s">
        <v>15255</v>
      </c>
      <c r="P2052" s="5" t="s">
        <v>13156</v>
      </c>
      <c r="Q2052" s="5">
        <v>26367625</v>
      </c>
      <c r="R2052" s="5">
        <v>26367625</v>
      </c>
      <c r="S2052" t="s">
        <v>42</v>
      </c>
      <c r="T2052" t="s">
        <v>1591</v>
      </c>
      <c r="U2052" t="s">
        <v>18743</v>
      </c>
      <c r="V2052" t="s">
        <v>4760</v>
      </c>
    </row>
    <row r="2053" spans="1:22" ht="15" x14ac:dyDescent="0.35">
      <c r="A2053" s="5" t="s">
        <v>4611</v>
      </c>
      <c r="B2053" s="344" t="s">
        <v>1302</v>
      </c>
      <c r="C2053" s="5" t="s">
        <v>326</v>
      </c>
      <c r="D2053" s="5" t="s">
        <v>135</v>
      </c>
      <c r="E2053" s="5" t="s">
        <v>10</v>
      </c>
      <c r="F2053" s="5" t="s">
        <v>134</v>
      </c>
      <c r="G2053" s="5" t="s">
        <v>6</v>
      </c>
      <c r="H2053" s="5" t="s">
        <v>6</v>
      </c>
      <c r="I2053" s="360" t="s">
        <v>8132</v>
      </c>
      <c r="K2053" s="5" t="s">
        <v>135</v>
      </c>
      <c r="L2053" s="5" t="s">
        <v>135</v>
      </c>
      <c r="M2053" s="5" t="s">
        <v>135</v>
      </c>
      <c r="N2053" s="5" t="s">
        <v>3420</v>
      </c>
      <c r="O2053" s="5" t="s">
        <v>15255</v>
      </c>
      <c r="P2053" s="5" t="s">
        <v>14471</v>
      </c>
      <c r="Q2053" s="5">
        <v>26610191</v>
      </c>
      <c r="R2053" s="5">
        <v>26610191</v>
      </c>
      <c r="S2053" t="s">
        <v>42</v>
      </c>
      <c r="T2053" t="s">
        <v>6863</v>
      </c>
      <c r="U2053" t="s">
        <v>18744</v>
      </c>
      <c r="V2053" t="s">
        <v>326</v>
      </c>
    </row>
    <row r="2054" spans="1:22" ht="15" x14ac:dyDescent="0.35">
      <c r="A2054" s="5" t="s">
        <v>6100</v>
      </c>
      <c r="B2054" s="344" t="s">
        <v>1361</v>
      </c>
      <c r="C2054" s="5" t="s">
        <v>1114</v>
      </c>
      <c r="D2054" s="5" t="s">
        <v>135</v>
      </c>
      <c r="E2054" s="5" t="s">
        <v>14</v>
      </c>
      <c r="F2054" s="5" t="s">
        <v>134</v>
      </c>
      <c r="G2054" s="5" t="s">
        <v>7</v>
      </c>
      <c r="H2054" s="5" t="s">
        <v>11</v>
      </c>
      <c r="I2054" s="360" t="s">
        <v>8631</v>
      </c>
      <c r="K2054" s="5" t="s">
        <v>135</v>
      </c>
      <c r="L2054" s="5" t="s">
        <v>11641</v>
      </c>
      <c r="M2054" s="5" t="s">
        <v>8249</v>
      </c>
      <c r="N2054" s="5" t="s">
        <v>1114</v>
      </c>
      <c r="O2054" s="5" t="s">
        <v>15255</v>
      </c>
      <c r="P2054" s="5" t="s">
        <v>12035</v>
      </c>
      <c r="Q2054" s="5">
        <v>24284673</v>
      </c>
      <c r="R2054" s="5">
        <v>24284673</v>
      </c>
      <c r="S2054" t="s">
        <v>42</v>
      </c>
      <c r="T2054" t="s">
        <v>7179</v>
      </c>
      <c r="U2054" t="s">
        <v>18745</v>
      </c>
      <c r="V2054" t="s">
        <v>1114</v>
      </c>
    </row>
    <row r="2055" spans="1:22" ht="15" x14ac:dyDescent="0.35">
      <c r="A2055" s="5" t="s">
        <v>10566</v>
      </c>
      <c r="B2055" s="344" t="s">
        <v>10567</v>
      </c>
      <c r="C2055" s="5" t="s">
        <v>10568</v>
      </c>
      <c r="D2055" s="5" t="s">
        <v>4369</v>
      </c>
      <c r="E2055" s="5" t="s">
        <v>9</v>
      </c>
      <c r="F2055" s="5" t="s">
        <v>134</v>
      </c>
      <c r="G2055" s="5" t="s">
        <v>6</v>
      </c>
      <c r="H2055" s="5" t="s">
        <v>9</v>
      </c>
      <c r="I2055" s="360" t="s">
        <v>8135</v>
      </c>
      <c r="K2055" s="5" t="s">
        <v>135</v>
      </c>
      <c r="L2055" s="5" t="s">
        <v>135</v>
      </c>
      <c r="M2055" s="5" t="s">
        <v>4270</v>
      </c>
      <c r="N2055" s="5" t="s">
        <v>10568</v>
      </c>
      <c r="O2055" s="5" t="s">
        <v>15255</v>
      </c>
      <c r="P2055" s="5" t="s">
        <v>16274</v>
      </c>
      <c r="Q2055" s="5">
        <v>22007169</v>
      </c>
      <c r="S2055" t="s">
        <v>42</v>
      </c>
      <c r="T2055" t="s">
        <v>4698</v>
      </c>
      <c r="U2055" t="s">
        <v>18746</v>
      </c>
      <c r="V2055" t="s">
        <v>10568</v>
      </c>
    </row>
    <row r="2056" spans="1:22" ht="15" x14ac:dyDescent="0.35">
      <c r="A2056" s="5" t="s">
        <v>4766</v>
      </c>
      <c r="B2056" s="344" t="s">
        <v>3574</v>
      </c>
      <c r="C2056" s="5" t="s">
        <v>4767</v>
      </c>
      <c r="D2056" s="5" t="s">
        <v>135</v>
      </c>
      <c r="E2056" s="5" t="s">
        <v>14</v>
      </c>
      <c r="F2056" s="5" t="s">
        <v>134</v>
      </c>
      <c r="G2056" s="5" t="s">
        <v>7</v>
      </c>
      <c r="H2056" s="5" t="s">
        <v>6</v>
      </c>
      <c r="I2056" s="360" t="s">
        <v>8146</v>
      </c>
      <c r="K2056" s="5" t="s">
        <v>135</v>
      </c>
      <c r="L2056" s="5" t="s">
        <v>11641</v>
      </c>
      <c r="M2056" s="5" t="s">
        <v>4752</v>
      </c>
      <c r="N2056" s="5" t="s">
        <v>4767</v>
      </c>
      <c r="O2056" s="5" t="s">
        <v>15255</v>
      </c>
      <c r="P2056" s="5" t="s">
        <v>5914</v>
      </c>
      <c r="Q2056" s="5">
        <v>26367393</v>
      </c>
      <c r="R2056" s="5">
        <v>26367393</v>
      </c>
      <c r="S2056" t="s">
        <v>42</v>
      </c>
      <c r="T2056" t="s">
        <v>481</v>
      </c>
      <c r="U2056" t="s">
        <v>18747</v>
      </c>
      <c r="V2056" t="s">
        <v>4767</v>
      </c>
    </row>
    <row r="2057" spans="1:22" ht="15" x14ac:dyDescent="0.35">
      <c r="A2057" s="5" t="s">
        <v>10569</v>
      </c>
      <c r="B2057" s="344" t="s">
        <v>10570</v>
      </c>
      <c r="C2057" s="5" t="s">
        <v>10540</v>
      </c>
      <c r="D2057" s="5" t="s">
        <v>4369</v>
      </c>
      <c r="E2057" s="5" t="s">
        <v>9</v>
      </c>
      <c r="F2057" s="5" t="s">
        <v>134</v>
      </c>
      <c r="G2057" s="5" t="s">
        <v>6</v>
      </c>
      <c r="H2057" s="5" t="s">
        <v>9</v>
      </c>
      <c r="I2057" s="360" t="s">
        <v>8135</v>
      </c>
      <c r="K2057" s="5" t="s">
        <v>135</v>
      </c>
      <c r="L2057" s="5" t="s">
        <v>135</v>
      </c>
      <c r="M2057" s="5" t="s">
        <v>4270</v>
      </c>
      <c r="N2057" s="5" t="s">
        <v>2175</v>
      </c>
      <c r="O2057" s="5" t="s">
        <v>15255</v>
      </c>
      <c r="P2057" s="5" t="s">
        <v>14877</v>
      </c>
      <c r="Q2057" s="5">
        <v>26500868</v>
      </c>
      <c r="R2057" s="5">
        <v>85915736</v>
      </c>
      <c r="S2057" t="s">
        <v>42</v>
      </c>
      <c r="T2057" t="s">
        <v>10923</v>
      </c>
      <c r="U2057" t="s">
        <v>18748</v>
      </c>
      <c r="V2057" t="s">
        <v>10540</v>
      </c>
    </row>
    <row r="2058" spans="1:22" ht="15" x14ac:dyDescent="0.35">
      <c r="A2058" s="5" t="s">
        <v>12883</v>
      </c>
      <c r="B2058" s="344" t="s">
        <v>9694</v>
      </c>
      <c r="C2058" s="5" t="s">
        <v>672</v>
      </c>
      <c r="D2058" s="5" t="s">
        <v>4369</v>
      </c>
      <c r="E2058" s="5" t="s">
        <v>8</v>
      </c>
      <c r="F2058" s="5" t="s">
        <v>134</v>
      </c>
      <c r="G2058" s="5" t="s">
        <v>6</v>
      </c>
      <c r="H2058" s="5" t="s">
        <v>9</v>
      </c>
      <c r="I2058" s="360" t="s">
        <v>8135</v>
      </c>
      <c r="K2058" s="5" t="s">
        <v>135</v>
      </c>
      <c r="L2058" s="5" t="s">
        <v>135</v>
      </c>
      <c r="M2058" s="5" t="s">
        <v>4270</v>
      </c>
      <c r="N2058" s="5" t="s">
        <v>672</v>
      </c>
      <c r="O2058" s="5" t="s">
        <v>15255</v>
      </c>
      <c r="P2058" s="5" t="s">
        <v>16357</v>
      </c>
      <c r="Q2058" s="5">
        <v>26500757</v>
      </c>
      <c r="S2058" t="s">
        <v>42</v>
      </c>
      <c r="T2058" t="s">
        <v>2831</v>
      </c>
      <c r="U2058" t="s">
        <v>18749</v>
      </c>
      <c r="V2058" t="s">
        <v>672</v>
      </c>
    </row>
    <row r="2059" spans="1:22" ht="15" x14ac:dyDescent="0.35">
      <c r="A2059" s="5" t="s">
        <v>13533</v>
      </c>
      <c r="B2059" s="344" t="s">
        <v>7282</v>
      </c>
      <c r="C2059" s="5" t="s">
        <v>13534</v>
      </c>
      <c r="D2059" s="5" t="s">
        <v>135</v>
      </c>
      <c r="E2059" s="5" t="s">
        <v>12</v>
      </c>
      <c r="F2059" s="5" t="s">
        <v>134</v>
      </c>
      <c r="G2059" s="5" t="s">
        <v>7</v>
      </c>
      <c r="H2059" s="5" t="s">
        <v>9</v>
      </c>
      <c r="I2059" s="360" t="s">
        <v>8149</v>
      </c>
      <c r="K2059" s="5" t="s">
        <v>135</v>
      </c>
      <c r="L2059" s="5" t="s">
        <v>11641</v>
      </c>
      <c r="M2059" s="5" t="s">
        <v>153</v>
      </c>
      <c r="N2059" s="5" t="s">
        <v>334</v>
      </c>
      <c r="O2059" s="5" t="s">
        <v>15255</v>
      </c>
      <c r="P2059" s="5" t="s">
        <v>13789</v>
      </c>
      <c r="Q2059" s="5">
        <v>26363101</v>
      </c>
      <c r="S2059" t="s">
        <v>42</v>
      </c>
      <c r="T2059" t="s">
        <v>8999</v>
      </c>
      <c r="U2059" t="s">
        <v>18750</v>
      </c>
      <c r="V2059" t="s">
        <v>13534</v>
      </c>
    </row>
    <row r="2060" spans="1:22" ht="15" x14ac:dyDescent="0.35">
      <c r="A2060" s="5" t="s">
        <v>4761</v>
      </c>
      <c r="B2060" s="344" t="s">
        <v>4598</v>
      </c>
      <c r="C2060" s="5" t="s">
        <v>4124</v>
      </c>
      <c r="D2060" s="5" t="s">
        <v>135</v>
      </c>
      <c r="E2060" s="5" t="s">
        <v>12</v>
      </c>
      <c r="F2060" s="5" t="s">
        <v>134</v>
      </c>
      <c r="G2060" s="5" t="s">
        <v>7</v>
      </c>
      <c r="H2060" s="5" t="s">
        <v>10</v>
      </c>
      <c r="I2060" s="360" t="s">
        <v>8150</v>
      </c>
      <c r="K2060" s="5" t="s">
        <v>135</v>
      </c>
      <c r="L2060" s="5" t="s">
        <v>11641</v>
      </c>
      <c r="M2060" s="5" t="s">
        <v>395</v>
      </c>
      <c r="N2060" s="5" t="s">
        <v>395</v>
      </c>
      <c r="O2060" s="5" t="s">
        <v>15255</v>
      </c>
      <c r="P2060" s="5" t="s">
        <v>12228</v>
      </c>
      <c r="Q2060" s="5">
        <v>84046225</v>
      </c>
      <c r="R2060" s="5">
        <v>25633486</v>
      </c>
      <c r="S2060" t="s">
        <v>42</v>
      </c>
      <c r="T2060" t="s">
        <v>7187</v>
      </c>
      <c r="U2060" t="s">
        <v>18751</v>
      </c>
      <c r="V2060" t="s">
        <v>4124</v>
      </c>
    </row>
    <row r="2061" spans="1:22" ht="15" x14ac:dyDescent="0.35">
      <c r="A2061" s="5" t="s">
        <v>15048</v>
      </c>
      <c r="B2061" s="344" t="s">
        <v>11047</v>
      </c>
      <c r="C2061" s="5" t="s">
        <v>15049</v>
      </c>
      <c r="D2061" s="5" t="s">
        <v>135</v>
      </c>
      <c r="E2061" s="5" t="s">
        <v>9</v>
      </c>
      <c r="F2061" s="5" t="s">
        <v>134</v>
      </c>
      <c r="G2061" s="5" t="s">
        <v>9</v>
      </c>
      <c r="H2061" s="5" t="s">
        <v>6</v>
      </c>
      <c r="I2061" s="360" t="s">
        <v>8160</v>
      </c>
      <c r="K2061" s="5" t="s">
        <v>135</v>
      </c>
      <c r="L2061" s="5" t="s">
        <v>14475</v>
      </c>
      <c r="M2061" s="5" t="s">
        <v>4103</v>
      </c>
      <c r="N2061" s="5" t="s">
        <v>10528</v>
      </c>
      <c r="O2061" s="5" t="s">
        <v>15255</v>
      </c>
      <c r="P2061" s="5" t="s">
        <v>16408</v>
      </c>
      <c r="Q2061" s="5">
        <v>26399929</v>
      </c>
      <c r="S2061" t="s">
        <v>42</v>
      </c>
      <c r="T2061" t="s">
        <v>3470</v>
      </c>
      <c r="U2061" t="s">
        <v>18752</v>
      </c>
      <c r="V2061" t="s">
        <v>15049</v>
      </c>
    </row>
    <row r="2062" spans="1:22" ht="15" x14ac:dyDescent="0.35">
      <c r="A2062" s="5" t="s">
        <v>4682</v>
      </c>
      <c r="B2062" s="344" t="s">
        <v>6385</v>
      </c>
      <c r="C2062" s="5" t="s">
        <v>4683</v>
      </c>
      <c r="D2062" s="5" t="s">
        <v>4369</v>
      </c>
      <c r="E2062" s="5" t="s">
        <v>8</v>
      </c>
      <c r="F2062" s="5" t="s">
        <v>134</v>
      </c>
      <c r="G2062" s="5" t="s">
        <v>6</v>
      </c>
      <c r="H2062" s="5" t="s">
        <v>9</v>
      </c>
      <c r="I2062" s="360" t="s">
        <v>8135</v>
      </c>
      <c r="K2062" s="5" t="s">
        <v>135</v>
      </c>
      <c r="L2062" s="5" t="s">
        <v>135</v>
      </c>
      <c r="M2062" s="5" t="s">
        <v>4270</v>
      </c>
      <c r="N2062" s="5" t="s">
        <v>4683</v>
      </c>
      <c r="O2062" s="5" t="s">
        <v>15255</v>
      </c>
      <c r="P2062" s="5" t="s">
        <v>13157</v>
      </c>
      <c r="Q2062" s="5">
        <v>25610041</v>
      </c>
      <c r="S2062" t="s">
        <v>42</v>
      </c>
      <c r="T2062" t="s">
        <v>3158</v>
      </c>
      <c r="U2062" t="s">
        <v>18753</v>
      </c>
      <c r="V2062" t="s">
        <v>4683</v>
      </c>
    </row>
    <row r="2063" spans="1:22" ht="15" x14ac:dyDescent="0.35">
      <c r="A2063" s="5" t="s">
        <v>4786</v>
      </c>
      <c r="B2063" s="344" t="s">
        <v>6365</v>
      </c>
      <c r="C2063" s="5" t="s">
        <v>278</v>
      </c>
      <c r="D2063" s="5" t="s">
        <v>135</v>
      </c>
      <c r="E2063" s="5" t="s">
        <v>9</v>
      </c>
      <c r="F2063" s="5" t="s">
        <v>134</v>
      </c>
      <c r="G2063" s="5" t="s">
        <v>9</v>
      </c>
      <c r="H2063" s="5" t="s">
        <v>6</v>
      </c>
      <c r="I2063" s="360" t="s">
        <v>8160</v>
      </c>
      <c r="K2063" s="5" t="s">
        <v>135</v>
      </c>
      <c r="L2063" s="5" t="s">
        <v>14475</v>
      </c>
      <c r="M2063" s="5" t="s">
        <v>4103</v>
      </c>
      <c r="N2063" s="5" t="s">
        <v>4103</v>
      </c>
      <c r="O2063" s="5" t="s">
        <v>15255</v>
      </c>
      <c r="P2063" s="5" t="s">
        <v>14476</v>
      </c>
      <c r="Q2063" s="5">
        <v>26399068</v>
      </c>
      <c r="R2063" s="5">
        <v>26398229</v>
      </c>
      <c r="S2063" t="s">
        <v>42</v>
      </c>
      <c r="T2063" t="s">
        <v>4785</v>
      </c>
      <c r="U2063" t="s">
        <v>18754</v>
      </c>
      <c r="V2063" t="s">
        <v>278</v>
      </c>
    </row>
    <row r="2064" spans="1:22" ht="15" x14ac:dyDescent="0.35">
      <c r="A2064" s="5" t="s">
        <v>4621</v>
      </c>
      <c r="B2064" s="344" t="s">
        <v>1367</v>
      </c>
      <c r="C2064" s="5" t="s">
        <v>8238</v>
      </c>
      <c r="D2064" s="5" t="s">
        <v>135</v>
      </c>
      <c r="E2064" s="5" t="s">
        <v>10</v>
      </c>
      <c r="F2064" s="5" t="s">
        <v>134</v>
      </c>
      <c r="G2064" s="5" t="s">
        <v>6</v>
      </c>
      <c r="H2064" s="5" t="s">
        <v>21</v>
      </c>
      <c r="I2064" s="360" t="s">
        <v>8141</v>
      </c>
      <c r="K2064" s="5" t="s">
        <v>135</v>
      </c>
      <c r="L2064" s="5" t="s">
        <v>135</v>
      </c>
      <c r="M2064" s="5" t="s">
        <v>11636</v>
      </c>
      <c r="N2064" s="5" t="s">
        <v>11636</v>
      </c>
      <c r="O2064" s="5" t="s">
        <v>15255</v>
      </c>
      <c r="P2064" s="5" t="s">
        <v>9406</v>
      </c>
      <c r="Q2064" s="5">
        <v>26330093</v>
      </c>
      <c r="S2064" t="s">
        <v>42</v>
      </c>
      <c r="T2064" t="s">
        <v>4178</v>
      </c>
      <c r="U2064" t="s">
        <v>18755</v>
      </c>
      <c r="V2064" t="s">
        <v>8238</v>
      </c>
    </row>
    <row r="2065" spans="1:22" ht="15" x14ac:dyDescent="0.35">
      <c r="A2065" s="5" t="s">
        <v>9926</v>
      </c>
      <c r="B2065" s="344" t="s">
        <v>9925</v>
      </c>
      <c r="C2065" s="5" t="s">
        <v>9927</v>
      </c>
      <c r="D2065" s="5" t="s">
        <v>135</v>
      </c>
      <c r="E2065" s="5" t="s">
        <v>12</v>
      </c>
      <c r="F2065" s="5" t="s">
        <v>134</v>
      </c>
      <c r="G2065" s="5" t="s">
        <v>7</v>
      </c>
      <c r="H2065" s="5" t="s">
        <v>9</v>
      </c>
      <c r="I2065" s="360" t="s">
        <v>8149</v>
      </c>
      <c r="K2065" s="5" t="s">
        <v>135</v>
      </c>
      <c r="L2065" s="5" t="s">
        <v>11641</v>
      </c>
      <c r="M2065" s="5" t="s">
        <v>153</v>
      </c>
      <c r="N2065" s="5" t="s">
        <v>153</v>
      </c>
      <c r="O2065" s="5" t="s">
        <v>15255</v>
      </c>
      <c r="P2065" s="5" t="s">
        <v>14853</v>
      </c>
      <c r="Q2065" s="5">
        <v>26351142</v>
      </c>
      <c r="S2065" t="s">
        <v>42</v>
      </c>
      <c r="T2065" t="s">
        <v>83</v>
      </c>
      <c r="U2065" t="s">
        <v>18756</v>
      </c>
      <c r="V2065" t="s">
        <v>9927</v>
      </c>
    </row>
    <row r="2066" spans="1:22" ht="15" x14ac:dyDescent="0.35">
      <c r="A2066" s="5" t="s">
        <v>4660</v>
      </c>
      <c r="B2066" s="344" t="s">
        <v>2866</v>
      </c>
      <c r="C2066" s="5" t="s">
        <v>4661</v>
      </c>
      <c r="D2066" s="5" t="s">
        <v>135</v>
      </c>
      <c r="E2066" s="5" t="s">
        <v>8</v>
      </c>
      <c r="F2066" s="5" t="s">
        <v>134</v>
      </c>
      <c r="G2066" s="5" t="s">
        <v>6</v>
      </c>
      <c r="H2066" s="5" t="s">
        <v>8</v>
      </c>
      <c r="I2066" s="360" t="s">
        <v>8134</v>
      </c>
      <c r="K2066" s="5" t="s">
        <v>135</v>
      </c>
      <c r="L2066" s="5" t="s">
        <v>135</v>
      </c>
      <c r="M2066" s="5" t="s">
        <v>11853</v>
      </c>
      <c r="N2066" s="5" t="s">
        <v>4661</v>
      </c>
      <c r="O2066" s="5" t="s">
        <v>15255</v>
      </c>
      <c r="P2066" s="5" t="s">
        <v>12204</v>
      </c>
      <c r="Q2066" s="5">
        <v>26388158</v>
      </c>
      <c r="R2066" s="5">
        <v>26388158</v>
      </c>
      <c r="S2066" t="s">
        <v>42</v>
      </c>
      <c r="T2066" t="s">
        <v>1357</v>
      </c>
      <c r="U2066" t="s">
        <v>18757</v>
      </c>
      <c r="V2066" t="s">
        <v>4661</v>
      </c>
    </row>
    <row r="2067" spans="1:22" ht="15" x14ac:dyDescent="0.35">
      <c r="A2067" s="5" t="s">
        <v>4704</v>
      </c>
      <c r="B2067" s="344" t="s">
        <v>1493</v>
      </c>
      <c r="C2067" s="5" t="s">
        <v>10217</v>
      </c>
      <c r="D2067" s="5" t="s">
        <v>4369</v>
      </c>
      <c r="E2067" s="5" t="s">
        <v>6</v>
      </c>
      <c r="F2067" s="5" t="s">
        <v>134</v>
      </c>
      <c r="G2067" s="5" t="s">
        <v>6</v>
      </c>
      <c r="H2067" s="5" t="s">
        <v>10</v>
      </c>
      <c r="I2067" s="360" t="s">
        <v>8136</v>
      </c>
      <c r="K2067" s="5" t="s">
        <v>135</v>
      </c>
      <c r="L2067" s="5" t="s">
        <v>135</v>
      </c>
      <c r="M2067" s="5" t="s">
        <v>11640</v>
      </c>
      <c r="N2067" s="5" t="s">
        <v>11640</v>
      </c>
      <c r="O2067" s="5" t="s">
        <v>15255</v>
      </c>
      <c r="P2067" s="5" t="s">
        <v>14473</v>
      </c>
      <c r="Q2067" s="5">
        <v>26410123</v>
      </c>
      <c r="S2067" t="s">
        <v>42</v>
      </c>
      <c r="T2067" t="s">
        <v>4703</v>
      </c>
      <c r="U2067" t="s">
        <v>18758</v>
      </c>
      <c r="V2067" t="s">
        <v>10217</v>
      </c>
    </row>
    <row r="2068" spans="1:22" ht="15" x14ac:dyDescent="0.35">
      <c r="A2068" s="5" t="s">
        <v>8341</v>
      </c>
      <c r="B2068" s="344" t="s">
        <v>8342</v>
      </c>
      <c r="C2068" s="5" t="s">
        <v>672</v>
      </c>
      <c r="D2068" s="5" t="s">
        <v>4369</v>
      </c>
      <c r="E2068" s="5" t="s">
        <v>7</v>
      </c>
      <c r="F2068" s="5" t="s">
        <v>134</v>
      </c>
      <c r="G2068" s="5" t="s">
        <v>6</v>
      </c>
      <c r="H2068" s="5" t="s">
        <v>10</v>
      </c>
      <c r="I2068" s="360" t="s">
        <v>8136</v>
      </c>
      <c r="K2068" s="5" t="s">
        <v>135</v>
      </c>
      <c r="L2068" s="5" t="s">
        <v>135</v>
      </c>
      <c r="M2068" s="5" t="s">
        <v>11640</v>
      </c>
      <c r="N2068" s="5" t="s">
        <v>672</v>
      </c>
      <c r="O2068" s="5" t="s">
        <v>15255</v>
      </c>
      <c r="P2068" s="5" t="s">
        <v>16184</v>
      </c>
      <c r="Q2068" s="5">
        <v>26420211</v>
      </c>
      <c r="R2068" s="5">
        <v>26420211</v>
      </c>
      <c r="S2068" t="s">
        <v>42</v>
      </c>
      <c r="T2068" t="s">
        <v>4565</v>
      </c>
      <c r="U2068" t="s">
        <v>18759</v>
      </c>
      <c r="V2068" t="s">
        <v>672</v>
      </c>
    </row>
    <row r="2069" spans="1:22" ht="15" x14ac:dyDescent="0.35">
      <c r="A2069" s="5" t="s">
        <v>9886</v>
      </c>
      <c r="B2069" s="344" t="s">
        <v>6864</v>
      </c>
      <c r="C2069" s="5" t="s">
        <v>9887</v>
      </c>
      <c r="D2069" s="5" t="s">
        <v>4369</v>
      </c>
      <c r="E2069" s="5" t="s">
        <v>9</v>
      </c>
      <c r="F2069" s="5" t="s">
        <v>134</v>
      </c>
      <c r="G2069" s="5" t="s">
        <v>6</v>
      </c>
      <c r="H2069" s="5" t="s">
        <v>9</v>
      </c>
      <c r="I2069" s="360" t="s">
        <v>8135</v>
      </c>
      <c r="K2069" s="5" t="s">
        <v>135</v>
      </c>
      <c r="L2069" s="5" t="s">
        <v>135</v>
      </c>
      <c r="M2069" s="5" t="s">
        <v>4270</v>
      </c>
      <c r="N2069" s="5" t="s">
        <v>9887</v>
      </c>
      <c r="O2069" s="5" t="s">
        <v>15255</v>
      </c>
      <c r="P2069" s="5" t="s">
        <v>13790</v>
      </c>
      <c r="Q2069" s="5">
        <v>26502093</v>
      </c>
      <c r="S2069" t="s">
        <v>42</v>
      </c>
      <c r="T2069" t="s">
        <v>3910</v>
      </c>
      <c r="U2069" t="s">
        <v>18760</v>
      </c>
      <c r="V2069" t="s">
        <v>9887</v>
      </c>
    </row>
    <row r="2070" spans="1:22" ht="15" x14ac:dyDescent="0.35">
      <c r="A2070" s="5" t="s">
        <v>11231</v>
      </c>
      <c r="B2070" s="344" t="s">
        <v>10956</v>
      </c>
      <c r="C2070" s="5" t="s">
        <v>1262</v>
      </c>
      <c r="D2070" s="5" t="s">
        <v>135</v>
      </c>
      <c r="E2070" s="5" t="s">
        <v>11</v>
      </c>
      <c r="F2070" s="5" t="s">
        <v>134</v>
      </c>
      <c r="G2070" s="5" t="s">
        <v>6</v>
      </c>
      <c r="H2070" s="5" t="s">
        <v>12</v>
      </c>
      <c r="I2070" s="360" t="s">
        <v>8138</v>
      </c>
      <c r="K2070" s="5" t="s">
        <v>135</v>
      </c>
      <c r="L2070" s="5" t="s">
        <v>135</v>
      </c>
      <c r="M2070" s="5" t="s">
        <v>12033</v>
      </c>
      <c r="N2070" s="5" t="s">
        <v>1262</v>
      </c>
      <c r="O2070" s="5" t="s">
        <v>15255</v>
      </c>
      <c r="P2070" s="5" t="s">
        <v>15953</v>
      </c>
      <c r="Q2070" s="5">
        <v>26471176</v>
      </c>
      <c r="S2070" t="s">
        <v>42</v>
      </c>
      <c r="T2070" t="s">
        <v>4724</v>
      </c>
      <c r="U2070" t="s">
        <v>18761</v>
      </c>
      <c r="V2070" t="s">
        <v>1262</v>
      </c>
    </row>
    <row r="2071" spans="1:22" ht="15" x14ac:dyDescent="0.35">
      <c r="A2071" s="5" t="s">
        <v>5790</v>
      </c>
      <c r="B2071" s="344" t="s">
        <v>5316</v>
      </c>
      <c r="C2071" s="5" t="s">
        <v>5791</v>
      </c>
      <c r="D2071" s="5" t="s">
        <v>135</v>
      </c>
      <c r="E2071" s="5" t="s">
        <v>10</v>
      </c>
      <c r="F2071" s="5" t="s">
        <v>134</v>
      </c>
      <c r="G2071" s="5" t="s">
        <v>6</v>
      </c>
      <c r="H2071" s="5" t="s">
        <v>6</v>
      </c>
      <c r="I2071" s="360" t="s">
        <v>8132</v>
      </c>
      <c r="K2071" s="5" t="s">
        <v>135</v>
      </c>
      <c r="L2071" s="5" t="s">
        <v>135</v>
      </c>
      <c r="M2071" s="5" t="s">
        <v>135</v>
      </c>
      <c r="N2071" s="5" t="s">
        <v>5791</v>
      </c>
      <c r="O2071" s="5" t="s">
        <v>15255</v>
      </c>
      <c r="P2071" s="5" t="s">
        <v>14791</v>
      </c>
      <c r="Q2071" s="5">
        <v>88181589</v>
      </c>
      <c r="R2071" s="5">
        <v>83517327</v>
      </c>
      <c r="S2071" t="s">
        <v>42</v>
      </c>
      <c r="T2071" t="s">
        <v>7343</v>
      </c>
      <c r="U2071" t="s">
        <v>18762</v>
      </c>
      <c r="V2071" t="s">
        <v>5791</v>
      </c>
    </row>
    <row r="2072" spans="1:22" ht="15" x14ac:dyDescent="0.35">
      <c r="A2072" s="5" t="s">
        <v>6004</v>
      </c>
      <c r="B2072" s="344" t="s">
        <v>2604</v>
      </c>
      <c r="C2072" s="5" t="s">
        <v>535</v>
      </c>
      <c r="D2072" s="5" t="s">
        <v>4369</v>
      </c>
      <c r="E2072" s="5" t="s">
        <v>7</v>
      </c>
      <c r="F2072" s="5" t="s">
        <v>134</v>
      </c>
      <c r="G2072" s="5" t="s">
        <v>6</v>
      </c>
      <c r="H2072" s="5" t="s">
        <v>20</v>
      </c>
      <c r="I2072" s="360" t="s">
        <v>8140</v>
      </c>
      <c r="K2072" s="5" t="s">
        <v>135</v>
      </c>
      <c r="L2072" s="5" t="s">
        <v>135</v>
      </c>
      <c r="M2072" s="5" t="s">
        <v>11694</v>
      </c>
      <c r="N2072" s="5" t="s">
        <v>535</v>
      </c>
      <c r="O2072" s="5" t="s">
        <v>15255</v>
      </c>
      <c r="P2072" s="5" t="s">
        <v>13791</v>
      </c>
      <c r="Q2072" s="5">
        <v>26420597</v>
      </c>
      <c r="R2072" s="5">
        <v>26420597</v>
      </c>
      <c r="S2072" t="s">
        <v>42</v>
      </c>
      <c r="T2072" t="s">
        <v>7257</v>
      </c>
      <c r="U2072" t="s">
        <v>18763</v>
      </c>
      <c r="V2072" t="s">
        <v>535</v>
      </c>
    </row>
    <row r="2073" spans="1:22" ht="15" x14ac:dyDescent="0.35">
      <c r="A2073" s="5" t="s">
        <v>5977</v>
      </c>
      <c r="B2073" s="344" t="s">
        <v>3367</v>
      </c>
      <c r="C2073" s="5" t="s">
        <v>1709</v>
      </c>
      <c r="D2073" s="5" t="s">
        <v>135</v>
      </c>
      <c r="E2073" s="5" t="s">
        <v>6</v>
      </c>
      <c r="F2073" s="5" t="s">
        <v>134</v>
      </c>
      <c r="G2073" s="5" t="s">
        <v>6</v>
      </c>
      <c r="H2073" s="5" t="s">
        <v>14</v>
      </c>
      <c r="I2073" s="360" t="s">
        <v>8139</v>
      </c>
      <c r="K2073" s="5" t="s">
        <v>135</v>
      </c>
      <c r="L2073" s="5" t="s">
        <v>135</v>
      </c>
      <c r="M2073" s="5" t="s">
        <v>11634</v>
      </c>
      <c r="N2073" s="5" t="s">
        <v>1709</v>
      </c>
      <c r="O2073" s="5" t="s">
        <v>15255</v>
      </c>
      <c r="P2073" s="5" t="s">
        <v>14585</v>
      </c>
      <c r="Q2073" s="5">
        <v>26635380</v>
      </c>
      <c r="R2073" s="5">
        <v>26635380</v>
      </c>
      <c r="S2073" t="s">
        <v>42</v>
      </c>
      <c r="T2073" t="s">
        <v>7017</v>
      </c>
      <c r="U2073" t="s">
        <v>18764</v>
      </c>
      <c r="V2073" t="s">
        <v>1709</v>
      </c>
    </row>
    <row r="2074" spans="1:22" ht="15" x14ac:dyDescent="0.35">
      <c r="A2074" s="5" t="s">
        <v>13535</v>
      </c>
      <c r="B2074" s="344" t="s">
        <v>7355</v>
      </c>
      <c r="C2074" s="5" t="s">
        <v>13536</v>
      </c>
      <c r="D2074" s="5" t="s">
        <v>4369</v>
      </c>
      <c r="E2074" s="5" t="s">
        <v>8</v>
      </c>
      <c r="F2074" s="5" t="s">
        <v>134</v>
      </c>
      <c r="G2074" s="5" t="s">
        <v>6</v>
      </c>
      <c r="H2074" s="5" t="s">
        <v>9</v>
      </c>
      <c r="I2074" s="360" t="s">
        <v>8135</v>
      </c>
      <c r="K2074" s="5" t="s">
        <v>135</v>
      </c>
      <c r="L2074" s="5" t="s">
        <v>135</v>
      </c>
      <c r="M2074" s="5" t="s">
        <v>4270</v>
      </c>
      <c r="N2074" s="5" t="s">
        <v>13536</v>
      </c>
      <c r="O2074" s="5" t="s">
        <v>15255</v>
      </c>
      <c r="P2074" s="5" t="s">
        <v>16391</v>
      </c>
      <c r="Q2074" s="5">
        <v>26501350</v>
      </c>
      <c r="S2074" t="s">
        <v>42</v>
      </c>
      <c r="T2074" t="s">
        <v>8311</v>
      </c>
      <c r="U2074" t="s">
        <v>18765</v>
      </c>
      <c r="V2074" t="s">
        <v>13536</v>
      </c>
    </row>
    <row r="2075" spans="1:22" ht="15" x14ac:dyDescent="0.35">
      <c r="A2075" s="5" t="s">
        <v>13537</v>
      </c>
      <c r="B2075" s="344" t="s">
        <v>7336</v>
      </c>
      <c r="C2075" s="5" t="s">
        <v>610</v>
      </c>
      <c r="D2075" s="5" t="s">
        <v>135</v>
      </c>
      <c r="E2075" s="5" t="s">
        <v>9</v>
      </c>
      <c r="F2075" s="5" t="s">
        <v>134</v>
      </c>
      <c r="G2075" s="5" t="s">
        <v>9</v>
      </c>
      <c r="H2075" s="5" t="s">
        <v>8</v>
      </c>
      <c r="I2075" s="360" t="s">
        <v>8162</v>
      </c>
      <c r="K2075" s="5" t="s">
        <v>135</v>
      </c>
      <c r="L2075" s="5" t="s">
        <v>14475</v>
      </c>
      <c r="M2075" s="5" t="s">
        <v>249</v>
      </c>
      <c r="N2075" s="5" t="s">
        <v>610</v>
      </c>
      <c r="O2075" s="5" t="s">
        <v>15255</v>
      </c>
      <c r="P2075" s="5" t="s">
        <v>13792</v>
      </c>
      <c r="Q2075" s="5">
        <v>21001215</v>
      </c>
      <c r="S2075" t="s">
        <v>42</v>
      </c>
      <c r="T2075" t="s">
        <v>4787</v>
      </c>
      <c r="U2075" t="s">
        <v>18766</v>
      </c>
      <c r="V2075" t="s">
        <v>610</v>
      </c>
    </row>
    <row r="2076" spans="1:22" ht="15" x14ac:dyDescent="0.35">
      <c r="A2076" s="5" t="s">
        <v>11230</v>
      </c>
      <c r="B2076" s="344" t="s">
        <v>6895</v>
      </c>
      <c r="C2076" s="5" t="s">
        <v>1398</v>
      </c>
      <c r="D2076" s="5" t="s">
        <v>135</v>
      </c>
      <c r="E2076" s="5" t="s">
        <v>9</v>
      </c>
      <c r="F2076" s="5" t="s">
        <v>134</v>
      </c>
      <c r="G2076" s="5" t="s">
        <v>9</v>
      </c>
      <c r="H2076" s="5" t="s">
        <v>7</v>
      </c>
      <c r="I2076" s="360" t="s">
        <v>8161</v>
      </c>
      <c r="K2076" s="5" t="s">
        <v>135</v>
      </c>
      <c r="L2076" s="5" t="s">
        <v>14475</v>
      </c>
      <c r="M2076" s="5" t="s">
        <v>11831</v>
      </c>
      <c r="N2076" s="5" t="s">
        <v>1398</v>
      </c>
      <c r="O2076" s="5" t="s">
        <v>15255</v>
      </c>
      <c r="P2076" s="5" t="s">
        <v>15935</v>
      </c>
      <c r="Q2076" s="5">
        <v>26398441</v>
      </c>
      <c r="R2076" s="5">
        <v>26398441</v>
      </c>
      <c r="S2076" t="s">
        <v>42</v>
      </c>
      <c r="T2076" t="s">
        <v>9168</v>
      </c>
      <c r="U2076" t="s">
        <v>18767</v>
      </c>
      <c r="V2076" t="s">
        <v>1398</v>
      </c>
    </row>
    <row r="2077" spans="1:22" ht="15" x14ac:dyDescent="0.35">
      <c r="A2077" s="5" t="s">
        <v>10572</v>
      </c>
      <c r="B2077" s="344" t="s">
        <v>9632</v>
      </c>
      <c r="C2077" s="5" t="s">
        <v>2537</v>
      </c>
      <c r="D2077" s="5" t="s">
        <v>4369</v>
      </c>
      <c r="E2077" s="5" t="s">
        <v>9</v>
      </c>
      <c r="F2077" s="5" t="s">
        <v>134</v>
      </c>
      <c r="G2077" s="5" t="s">
        <v>6</v>
      </c>
      <c r="H2077" s="5" t="s">
        <v>9</v>
      </c>
      <c r="I2077" s="360" t="s">
        <v>8135</v>
      </c>
      <c r="K2077" s="5" t="s">
        <v>135</v>
      </c>
      <c r="L2077" s="5" t="s">
        <v>135</v>
      </c>
      <c r="M2077" s="5" t="s">
        <v>4270</v>
      </c>
      <c r="N2077" s="5" t="s">
        <v>2537</v>
      </c>
      <c r="O2077" s="5" t="s">
        <v>15255</v>
      </c>
      <c r="P2077" s="5" t="s">
        <v>16273</v>
      </c>
      <c r="Q2077" s="5">
        <v>26502042</v>
      </c>
      <c r="S2077" t="s">
        <v>42</v>
      </c>
      <c r="T2077" t="s">
        <v>2801</v>
      </c>
      <c r="U2077" t="s">
        <v>18768</v>
      </c>
      <c r="V2077" t="s">
        <v>2537</v>
      </c>
    </row>
    <row r="2078" spans="1:22" ht="15" x14ac:dyDescent="0.35">
      <c r="A2078" s="5" t="s">
        <v>8330</v>
      </c>
      <c r="B2078" s="344" t="s">
        <v>7683</v>
      </c>
      <c r="C2078" s="5" t="s">
        <v>8331</v>
      </c>
      <c r="D2078" s="5" t="s">
        <v>4369</v>
      </c>
      <c r="E2078" s="5" t="s">
        <v>9</v>
      </c>
      <c r="F2078" s="5" t="s">
        <v>134</v>
      </c>
      <c r="G2078" s="5" t="s">
        <v>6</v>
      </c>
      <c r="H2078" s="5" t="s">
        <v>9</v>
      </c>
      <c r="I2078" s="360" t="s">
        <v>8135</v>
      </c>
      <c r="K2078" s="5" t="s">
        <v>135</v>
      </c>
      <c r="L2078" s="5" t="s">
        <v>135</v>
      </c>
      <c r="M2078" s="5" t="s">
        <v>4270</v>
      </c>
      <c r="N2078" s="5" t="s">
        <v>12139</v>
      </c>
      <c r="O2078" s="5" t="s">
        <v>15255</v>
      </c>
      <c r="P2078" s="5" t="s">
        <v>11991</v>
      </c>
      <c r="Q2078" s="5">
        <v>26500421</v>
      </c>
      <c r="S2078" t="s">
        <v>42</v>
      </c>
      <c r="T2078" t="s">
        <v>8475</v>
      </c>
      <c r="U2078" t="s">
        <v>18769</v>
      </c>
      <c r="V2078" t="s">
        <v>8331</v>
      </c>
    </row>
    <row r="2079" spans="1:22" ht="15" x14ac:dyDescent="0.35">
      <c r="A2079" s="5" t="s">
        <v>4667</v>
      </c>
      <c r="B2079" s="344" t="s">
        <v>6384</v>
      </c>
      <c r="C2079" s="5" t="s">
        <v>4668</v>
      </c>
      <c r="D2079" s="5" t="s">
        <v>135</v>
      </c>
      <c r="E2079" s="5" t="s">
        <v>8</v>
      </c>
      <c r="F2079" s="5" t="s">
        <v>134</v>
      </c>
      <c r="G2079" s="5" t="s">
        <v>6</v>
      </c>
      <c r="H2079" s="5" t="s">
        <v>8</v>
      </c>
      <c r="I2079" s="360" t="s">
        <v>8134</v>
      </c>
      <c r="K2079" s="5" t="s">
        <v>135</v>
      </c>
      <c r="L2079" s="5" t="s">
        <v>135</v>
      </c>
      <c r="M2079" s="5" t="s">
        <v>11853</v>
      </c>
      <c r="N2079" s="5" t="s">
        <v>11852</v>
      </c>
      <c r="O2079" s="5" t="s">
        <v>15255</v>
      </c>
      <c r="P2079" s="5" t="s">
        <v>6221</v>
      </c>
      <c r="Q2079" s="5">
        <v>22005737</v>
      </c>
      <c r="S2079" t="s">
        <v>42</v>
      </c>
      <c r="T2079" t="s">
        <v>1004</v>
      </c>
      <c r="U2079" t="s">
        <v>18770</v>
      </c>
      <c r="V2079" t="s">
        <v>4668</v>
      </c>
    </row>
    <row r="2080" spans="1:22" ht="15" x14ac:dyDescent="0.35">
      <c r="A2080" s="5" t="s">
        <v>11276</v>
      </c>
      <c r="B2080" s="344" t="s">
        <v>11277</v>
      </c>
      <c r="C2080" s="5" t="s">
        <v>4429</v>
      </c>
      <c r="D2080" s="5" t="s">
        <v>4369</v>
      </c>
      <c r="E2080" s="5" t="s">
        <v>9</v>
      </c>
      <c r="F2080" s="5" t="s">
        <v>134</v>
      </c>
      <c r="G2080" s="5" t="s">
        <v>6</v>
      </c>
      <c r="H2080" s="5" t="s">
        <v>9</v>
      </c>
      <c r="I2080" s="360" t="s">
        <v>8135</v>
      </c>
      <c r="K2080" s="5" t="s">
        <v>135</v>
      </c>
      <c r="L2080" s="5" t="s">
        <v>135</v>
      </c>
      <c r="M2080" s="5" t="s">
        <v>4270</v>
      </c>
      <c r="N2080" s="5" t="s">
        <v>4429</v>
      </c>
      <c r="O2080" s="5" t="s">
        <v>15255</v>
      </c>
      <c r="P2080" s="5" t="s">
        <v>16317</v>
      </c>
      <c r="Q2080" s="5">
        <v>22002098</v>
      </c>
      <c r="R2080" s="5">
        <v>22002098</v>
      </c>
      <c r="S2080" t="s">
        <v>42</v>
      </c>
      <c r="T2080" t="s">
        <v>3268</v>
      </c>
      <c r="U2080" t="s">
        <v>18771</v>
      </c>
      <c r="V2080" t="s">
        <v>4429</v>
      </c>
    </row>
    <row r="2081" spans="1:22" ht="15" x14ac:dyDescent="0.35">
      <c r="A2081" s="5" t="s">
        <v>4603</v>
      </c>
      <c r="B2081" s="344" t="s">
        <v>1370</v>
      </c>
      <c r="C2081" s="5" t="s">
        <v>4604</v>
      </c>
      <c r="D2081" s="5" t="s">
        <v>135</v>
      </c>
      <c r="E2081" s="5" t="s">
        <v>10</v>
      </c>
      <c r="F2081" s="5" t="s">
        <v>134</v>
      </c>
      <c r="G2081" s="5" t="s">
        <v>6</v>
      </c>
      <c r="H2081" s="5" t="s">
        <v>21</v>
      </c>
      <c r="I2081" s="360" t="s">
        <v>8141</v>
      </c>
      <c r="K2081" s="5" t="s">
        <v>135</v>
      </c>
      <c r="L2081" s="5" t="s">
        <v>135</v>
      </c>
      <c r="M2081" s="5" t="s">
        <v>11636</v>
      </c>
      <c r="N2081" s="5" t="s">
        <v>4604</v>
      </c>
      <c r="O2081" s="5" t="s">
        <v>15255</v>
      </c>
      <c r="P2081" s="5" t="s">
        <v>10124</v>
      </c>
      <c r="Q2081" s="5">
        <v>26630429</v>
      </c>
      <c r="S2081" t="s">
        <v>42</v>
      </c>
      <c r="T2081" t="s">
        <v>818</v>
      </c>
      <c r="U2081" t="s">
        <v>18772</v>
      </c>
      <c r="V2081" t="s">
        <v>4604</v>
      </c>
    </row>
    <row r="2082" spans="1:22" ht="15" x14ac:dyDescent="0.35">
      <c r="A2082" s="5" t="s">
        <v>4730</v>
      </c>
      <c r="B2082" s="344" t="s">
        <v>4732</v>
      </c>
      <c r="C2082" s="5" t="s">
        <v>4731</v>
      </c>
      <c r="D2082" s="5" t="s">
        <v>135</v>
      </c>
      <c r="E2082" s="5" t="s">
        <v>11</v>
      </c>
      <c r="F2082" s="5" t="s">
        <v>134</v>
      </c>
      <c r="G2082" s="5" t="s">
        <v>21</v>
      </c>
      <c r="H2082" s="5" t="s">
        <v>6</v>
      </c>
      <c r="I2082" s="360" t="s">
        <v>15218</v>
      </c>
      <c r="K2082" s="5" t="s">
        <v>135</v>
      </c>
      <c r="L2082" s="5" t="s">
        <v>5388</v>
      </c>
      <c r="M2082" s="5" t="s">
        <v>5388</v>
      </c>
      <c r="N2082" s="5" t="s">
        <v>4731</v>
      </c>
      <c r="O2082" s="5" t="s">
        <v>15255</v>
      </c>
      <c r="P2082" s="5" t="s">
        <v>8440</v>
      </c>
      <c r="Q2082" s="5">
        <v>26457327</v>
      </c>
      <c r="R2082" s="5">
        <v>26456529</v>
      </c>
      <c r="S2082" t="s">
        <v>42</v>
      </c>
      <c r="T2082" t="s">
        <v>7345</v>
      </c>
      <c r="U2082" t="s">
        <v>18773</v>
      </c>
      <c r="V2082" t="s">
        <v>4731</v>
      </c>
    </row>
    <row r="2083" spans="1:22" ht="15" x14ac:dyDescent="0.35">
      <c r="A2083" s="5" t="s">
        <v>4662</v>
      </c>
      <c r="B2083" s="344" t="s">
        <v>1389</v>
      </c>
      <c r="C2083" s="5" t="s">
        <v>4651</v>
      </c>
      <c r="D2083" s="5" t="s">
        <v>135</v>
      </c>
      <c r="E2083" s="5" t="s">
        <v>8</v>
      </c>
      <c r="F2083" s="5" t="s">
        <v>134</v>
      </c>
      <c r="G2083" s="5" t="s">
        <v>6</v>
      </c>
      <c r="H2083" s="5" t="s">
        <v>11</v>
      </c>
      <c r="I2083" s="360" t="s">
        <v>8137</v>
      </c>
      <c r="K2083" s="5" t="s">
        <v>135</v>
      </c>
      <c r="L2083" s="5" t="s">
        <v>135</v>
      </c>
      <c r="M2083" s="5" t="s">
        <v>4651</v>
      </c>
      <c r="N2083" s="5" t="s">
        <v>4651</v>
      </c>
      <c r="O2083" s="5" t="s">
        <v>15255</v>
      </c>
      <c r="P2083" s="5" t="s">
        <v>8626</v>
      </c>
      <c r="Q2083" s="5">
        <v>22002704</v>
      </c>
      <c r="R2083" s="5">
        <v>22002704</v>
      </c>
      <c r="S2083" t="s">
        <v>42</v>
      </c>
      <c r="T2083" t="s">
        <v>1443</v>
      </c>
      <c r="U2083" t="s">
        <v>18774</v>
      </c>
      <c r="V2083" t="s">
        <v>4651</v>
      </c>
    </row>
    <row r="2084" spans="1:22" ht="15" x14ac:dyDescent="0.35">
      <c r="A2084" s="5" t="s">
        <v>4756</v>
      </c>
      <c r="B2084" s="344" t="s">
        <v>1768</v>
      </c>
      <c r="C2084" s="5" t="s">
        <v>4757</v>
      </c>
      <c r="D2084" s="5" t="s">
        <v>135</v>
      </c>
      <c r="E2084" s="5" t="s">
        <v>12</v>
      </c>
      <c r="F2084" s="5" t="s">
        <v>134</v>
      </c>
      <c r="G2084" s="5" t="s">
        <v>7</v>
      </c>
      <c r="H2084" s="5" t="s">
        <v>8</v>
      </c>
      <c r="I2084" s="360" t="s">
        <v>8148</v>
      </c>
      <c r="K2084" s="5" t="s">
        <v>135</v>
      </c>
      <c r="L2084" s="5" t="s">
        <v>11641</v>
      </c>
      <c r="M2084" s="5" t="s">
        <v>14474</v>
      </c>
      <c r="N2084" s="5" t="s">
        <v>4757</v>
      </c>
      <c r="O2084" s="5" t="s">
        <v>15255</v>
      </c>
      <c r="P2084" s="5" t="s">
        <v>15592</v>
      </c>
      <c r="Q2084" s="5">
        <v>26355551</v>
      </c>
      <c r="R2084" s="5">
        <v>26355551</v>
      </c>
      <c r="S2084" t="s">
        <v>42</v>
      </c>
      <c r="T2084" t="s">
        <v>3738</v>
      </c>
      <c r="U2084" t="s">
        <v>18775</v>
      </c>
      <c r="V2084" t="s">
        <v>4757</v>
      </c>
    </row>
    <row r="2085" spans="1:22" ht="15" x14ac:dyDescent="0.35">
      <c r="A2085" s="5" t="s">
        <v>9329</v>
      </c>
      <c r="B2085" s="344" t="s">
        <v>8467</v>
      </c>
      <c r="C2085" s="5" t="s">
        <v>9330</v>
      </c>
      <c r="D2085" s="5" t="s">
        <v>135</v>
      </c>
      <c r="E2085" s="5" t="s">
        <v>12</v>
      </c>
      <c r="F2085" s="5" t="s">
        <v>134</v>
      </c>
      <c r="G2085" s="5" t="s">
        <v>7</v>
      </c>
      <c r="H2085" s="5" t="s">
        <v>9</v>
      </c>
      <c r="I2085" s="360" t="s">
        <v>8149</v>
      </c>
      <c r="K2085" s="5" t="s">
        <v>135</v>
      </c>
      <c r="L2085" s="5" t="s">
        <v>11641</v>
      </c>
      <c r="M2085" s="5" t="s">
        <v>153</v>
      </c>
      <c r="N2085" s="5" t="s">
        <v>555</v>
      </c>
      <c r="O2085" s="5" t="s">
        <v>15255</v>
      </c>
      <c r="P2085" s="5" t="s">
        <v>14852</v>
      </c>
      <c r="Q2085" s="5">
        <v>26363212</v>
      </c>
      <c r="S2085" t="s">
        <v>42</v>
      </c>
      <c r="T2085" t="s">
        <v>1723</v>
      </c>
      <c r="U2085" t="s">
        <v>18776</v>
      </c>
      <c r="V2085" t="s">
        <v>9330</v>
      </c>
    </row>
    <row r="2086" spans="1:22" ht="15" x14ac:dyDescent="0.35">
      <c r="A2086" s="5" t="s">
        <v>4609</v>
      </c>
      <c r="B2086" s="344" t="s">
        <v>1375</v>
      </c>
      <c r="C2086" s="5" t="s">
        <v>4610</v>
      </c>
      <c r="D2086" s="5" t="s">
        <v>135</v>
      </c>
      <c r="E2086" s="5" t="s">
        <v>10</v>
      </c>
      <c r="F2086" s="5" t="s">
        <v>134</v>
      </c>
      <c r="G2086" s="5" t="s">
        <v>6</v>
      </c>
      <c r="H2086" s="5" t="s">
        <v>21</v>
      </c>
      <c r="I2086" s="360" t="s">
        <v>8141</v>
      </c>
      <c r="K2086" s="5" t="s">
        <v>135</v>
      </c>
      <c r="L2086" s="5" t="s">
        <v>135</v>
      </c>
      <c r="M2086" s="5" t="s">
        <v>11636</v>
      </c>
      <c r="N2086" s="5" t="s">
        <v>249</v>
      </c>
      <c r="O2086" s="5" t="s">
        <v>15255</v>
      </c>
      <c r="P2086" s="5" t="s">
        <v>15589</v>
      </c>
      <c r="Q2086" s="5">
        <v>26633427</v>
      </c>
      <c r="R2086" s="5">
        <v>26633916</v>
      </c>
      <c r="S2086" t="s">
        <v>42</v>
      </c>
      <c r="T2086" t="s">
        <v>4608</v>
      </c>
      <c r="U2086" t="s">
        <v>18777</v>
      </c>
      <c r="V2086" t="s">
        <v>4610</v>
      </c>
    </row>
    <row r="2087" spans="1:22" ht="15" x14ac:dyDescent="0.35">
      <c r="A2087" s="5" t="s">
        <v>10573</v>
      </c>
      <c r="B2087" s="344" t="s">
        <v>10574</v>
      </c>
      <c r="C2087" s="5" t="s">
        <v>4776</v>
      </c>
      <c r="D2087" s="5" t="s">
        <v>135</v>
      </c>
      <c r="E2087" s="5" t="s">
        <v>14</v>
      </c>
      <c r="F2087" s="5" t="s">
        <v>134</v>
      </c>
      <c r="G2087" s="5" t="s">
        <v>7</v>
      </c>
      <c r="H2087" s="5" t="s">
        <v>6</v>
      </c>
      <c r="I2087" s="360" t="s">
        <v>8146</v>
      </c>
      <c r="K2087" s="5" t="s">
        <v>135</v>
      </c>
      <c r="L2087" s="5" t="s">
        <v>11641</v>
      </c>
      <c r="M2087" s="5" t="s">
        <v>4752</v>
      </c>
      <c r="N2087" s="5" t="s">
        <v>4776</v>
      </c>
      <c r="O2087" s="5" t="s">
        <v>15255</v>
      </c>
      <c r="P2087" s="5" t="s">
        <v>13160</v>
      </c>
      <c r="Q2087" s="5">
        <v>89602912</v>
      </c>
      <c r="S2087" t="s">
        <v>42</v>
      </c>
      <c r="T2087" t="s">
        <v>1806</v>
      </c>
      <c r="U2087" t="s">
        <v>18778</v>
      </c>
      <c r="V2087" t="s">
        <v>4776</v>
      </c>
    </row>
    <row r="2088" spans="1:22" ht="15" x14ac:dyDescent="0.35">
      <c r="A2088" s="5" t="s">
        <v>4619</v>
      </c>
      <c r="B2088" s="344" t="s">
        <v>1395</v>
      </c>
      <c r="C2088" s="5" t="s">
        <v>4620</v>
      </c>
      <c r="D2088" s="5" t="s">
        <v>135</v>
      </c>
      <c r="E2088" s="5" t="s">
        <v>10</v>
      </c>
      <c r="F2088" s="5" t="s">
        <v>134</v>
      </c>
      <c r="G2088" s="5" t="s">
        <v>6</v>
      </c>
      <c r="H2088" s="5" t="s">
        <v>6</v>
      </c>
      <c r="I2088" s="360" t="s">
        <v>8132</v>
      </c>
      <c r="K2088" s="5" t="s">
        <v>135</v>
      </c>
      <c r="L2088" s="5" t="s">
        <v>135</v>
      </c>
      <c r="M2088" s="5" t="s">
        <v>135</v>
      </c>
      <c r="N2088" s="5" t="s">
        <v>11637</v>
      </c>
      <c r="O2088" s="5" t="s">
        <v>15255</v>
      </c>
      <c r="P2088" s="5" t="s">
        <v>14472</v>
      </c>
      <c r="Q2088" s="5">
        <v>26610519</v>
      </c>
      <c r="S2088" t="s">
        <v>42</v>
      </c>
      <c r="T2088" t="s">
        <v>4618</v>
      </c>
      <c r="U2088" t="s">
        <v>18779</v>
      </c>
      <c r="V2088" t="s">
        <v>4620</v>
      </c>
    </row>
    <row r="2089" spans="1:22" ht="15" x14ac:dyDescent="0.35">
      <c r="A2089" s="5" t="s">
        <v>9331</v>
      </c>
      <c r="B2089" s="344" t="s">
        <v>7112</v>
      </c>
      <c r="C2089" s="5" t="s">
        <v>9332</v>
      </c>
      <c r="D2089" s="5" t="s">
        <v>135</v>
      </c>
      <c r="E2089" s="5" t="s">
        <v>8</v>
      </c>
      <c r="F2089" s="5" t="s">
        <v>134</v>
      </c>
      <c r="G2089" s="5" t="s">
        <v>6</v>
      </c>
      <c r="H2089" s="5" t="s">
        <v>8</v>
      </c>
      <c r="I2089" s="360" t="s">
        <v>8134</v>
      </c>
      <c r="K2089" s="5" t="s">
        <v>135</v>
      </c>
      <c r="L2089" s="5" t="s">
        <v>135</v>
      </c>
      <c r="M2089" s="5" t="s">
        <v>11853</v>
      </c>
      <c r="N2089" s="5" t="s">
        <v>9332</v>
      </c>
      <c r="O2089" s="5" t="s">
        <v>15255</v>
      </c>
      <c r="P2089" s="5" t="s">
        <v>14913</v>
      </c>
      <c r="Q2089" s="5">
        <v>22006174</v>
      </c>
      <c r="R2089" s="5">
        <v>60393378</v>
      </c>
      <c r="S2089" t="s">
        <v>42</v>
      </c>
      <c r="T2089" t="s">
        <v>9494</v>
      </c>
      <c r="U2089" t="s">
        <v>18780</v>
      </c>
      <c r="V2089" t="s">
        <v>9332</v>
      </c>
    </row>
    <row r="2090" spans="1:22" ht="15" x14ac:dyDescent="0.35">
      <c r="A2090" s="5" t="s">
        <v>10575</v>
      </c>
      <c r="B2090" s="344" t="s">
        <v>4727</v>
      </c>
      <c r="C2090" s="5" t="s">
        <v>10576</v>
      </c>
      <c r="D2090" s="5" t="s">
        <v>135</v>
      </c>
      <c r="E2090" s="5" t="s">
        <v>8</v>
      </c>
      <c r="F2090" s="5" t="s">
        <v>134</v>
      </c>
      <c r="G2090" s="5" t="s">
        <v>6</v>
      </c>
      <c r="H2090" s="5" t="s">
        <v>8</v>
      </c>
      <c r="I2090" s="360" t="s">
        <v>8134</v>
      </c>
      <c r="K2090" s="5" t="s">
        <v>135</v>
      </c>
      <c r="L2090" s="5" t="s">
        <v>135</v>
      </c>
      <c r="M2090" s="5" t="s">
        <v>11853</v>
      </c>
      <c r="N2090" s="5" t="s">
        <v>12032</v>
      </c>
      <c r="O2090" s="5" t="s">
        <v>15255</v>
      </c>
      <c r="P2090" s="5" t="s">
        <v>15933</v>
      </c>
      <c r="Q2090" s="5">
        <v>26613324</v>
      </c>
      <c r="R2090" s="5">
        <v>26613324</v>
      </c>
      <c r="S2090" t="s">
        <v>42</v>
      </c>
      <c r="T2090" t="s">
        <v>10570</v>
      </c>
      <c r="U2090" t="s">
        <v>18781</v>
      </c>
      <c r="V2090" t="s">
        <v>10576</v>
      </c>
    </row>
    <row r="2091" spans="1:22" ht="15" x14ac:dyDescent="0.35">
      <c r="A2091" s="5" t="s">
        <v>4663</v>
      </c>
      <c r="B2091" s="344" t="s">
        <v>4665</v>
      </c>
      <c r="C2091" s="5" t="s">
        <v>4664</v>
      </c>
      <c r="D2091" s="5" t="s">
        <v>135</v>
      </c>
      <c r="E2091" s="5" t="s">
        <v>8</v>
      </c>
      <c r="F2091" s="5" t="s">
        <v>134</v>
      </c>
      <c r="G2091" s="5" t="s">
        <v>6</v>
      </c>
      <c r="H2091" s="5" t="s">
        <v>8</v>
      </c>
      <c r="I2091" s="360" t="s">
        <v>8134</v>
      </c>
      <c r="K2091" s="5" t="s">
        <v>135</v>
      </c>
      <c r="L2091" s="5" t="s">
        <v>135</v>
      </c>
      <c r="M2091" s="5" t="s">
        <v>11853</v>
      </c>
      <c r="N2091" s="5" t="s">
        <v>4664</v>
      </c>
      <c r="O2091" s="5" t="s">
        <v>15255</v>
      </c>
      <c r="P2091" s="5" t="s">
        <v>10006</v>
      </c>
      <c r="Q2091" s="5">
        <v>22006135</v>
      </c>
      <c r="R2091" s="5">
        <v>88256106</v>
      </c>
      <c r="S2091" t="s">
        <v>42</v>
      </c>
      <c r="T2091" t="s">
        <v>1441</v>
      </c>
      <c r="U2091" t="s">
        <v>18782</v>
      </c>
      <c r="V2091" t="s">
        <v>4664</v>
      </c>
    </row>
    <row r="2092" spans="1:22" ht="15" x14ac:dyDescent="0.35">
      <c r="A2092" s="5" t="s">
        <v>4762</v>
      </c>
      <c r="B2092" s="344" t="s">
        <v>2872</v>
      </c>
      <c r="C2092" s="5" t="s">
        <v>8251</v>
      </c>
      <c r="D2092" s="5" t="s">
        <v>135</v>
      </c>
      <c r="E2092" s="5" t="s">
        <v>12</v>
      </c>
      <c r="F2092" s="5" t="s">
        <v>134</v>
      </c>
      <c r="G2092" s="5" t="s">
        <v>7</v>
      </c>
      <c r="H2092" s="5" t="s">
        <v>8</v>
      </c>
      <c r="I2092" s="360" t="s">
        <v>8148</v>
      </c>
      <c r="K2092" s="5" t="s">
        <v>135</v>
      </c>
      <c r="L2092" s="5" t="s">
        <v>11641</v>
      </c>
      <c r="M2092" s="5" t="s">
        <v>14474</v>
      </c>
      <c r="N2092" s="5" t="s">
        <v>10030</v>
      </c>
      <c r="O2092" s="5" t="s">
        <v>15255</v>
      </c>
      <c r="P2092" s="5" t="s">
        <v>12035</v>
      </c>
      <c r="Q2092" s="5">
        <v>26367555</v>
      </c>
      <c r="S2092" t="s">
        <v>42</v>
      </c>
      <c r="T2092" t="s">
        <v>6710</v>
      </c>
      <c r="U2092" t="s">
        <v>18783</v>
      </c>
      <c r="V2092" t="s">
        <v>8251</v>
      </c>
    </row>
    <row r="2093" spans="1:22" ht="15" x14ac:dyDescent="0.35">
      <c r="A2093" s="5" t="s">
        <v>10577</v>
      </c>
      <c r="B2093" s="344" t="s">
        <v>9652</v>
      </c>
      <c r="C2093" s="5" t="s">
        <v>10578</v>
      </c>
      <c r="D2093" s="5" t="s">
        <v>4369</v>
      </c>
      <c r="E2093" s="5" t="s">
        <v>6</v>
      </c>
      <c r="F2093" s="5" t="s">
        <v>134</v>
      </c>
      <c r="G2093" s="5" t="s">
        <v>6</v>
      </c>
      <c r="H2093" s="5" t="s">
        <v>10</v>
      </c>
      <c r="I2093" s="360" t="s">
        <v>8136</v>
      </c>
      <c r="K2093" s="5" t="s">
        <v>135</v>
      </c>
      <c r="L2093" s="5" t="s">
        <v>135</v>
      </c>
      <c r="M2093" s="5" t="s">
        <v>11640</v>
      </c>
      <c r="N2093" s="5" t="s">
        <v>10578</v>
      </c>
      <c r="O2093" s="5" t="s">
        <v>15255</v>
      </c>
      <c r="P2093" s="5" t="s">
        <v>10924</v>
      </c>
      <c r="Q2093" s="5">
        <v>26502016</v>
      </c>
      <c r="S2093" t="s">
        <v>42</v>
      </c>
      <c r="T2093" t="s">
        <v>2854</v>
      </c>
      <c r="U2093" t="s">
        <v>18784</v>
      </c>
      <c r="V2093" t="s">
        <v>16312</v>
      </c>
    </row>
    <row r="2094" spans="1:22" ht="15" x14ac:dyDescent="0.35">
      <c r="A2094" s="5" t="s">
        <v>4616</v>
      </c>
      <c r="B2094" s="344" t="s">
        <v>4617</v>
      </c>
      <c r="C2094" s="5" t="s">
        <v>3493</v>
      </c>
      <c r="D2094" s="5" t="s">
        <v>135</v>
      </c>
      <c r="E2094" s="5" t="s">
        <v>10</v>
      </c>
      <c r="F2094" s="5" t="s">
        <v>134</v>
      </c>
      <c r="G2094" s="5" t="s">
        <v>6</v>
      </c>
      <c r="H2094" s="5" t="s">
        <v>6</v>
      </c>
      <c r="I2094" s="360" t="s">
        <v>8132</v>
      </c>
      <c r="K2094" s="5" t="s">
        <v>135</v>
      </c>
      <c r="L2094" s="5" t="s">
        <v>135</v>
      </c>
      <c r="M2094" s="5" t="s">
        <v>135</v>
      </c>
      <c r="N2094" s="5" t="s">
        <v>11637</v>
      </c>
      <c r="O2094" s="5" t="s">
        <v>8504</v>
      </c>
      <c r="P2094" s="5" t="s">
        <v>16151</v>
      </c>
      <c r="Q2094" s="5">
        <v>40400403</v>
      </c>
      <c r="S2094" t="s">
        <v>42</v>
      </c>
      <c r="T2094" t="s">
        <v>4132</v>
      </c>
      <c r="U2094" t="s">
        <v>18785</v>
      </c>
      <c r="V2094" t="s">
        <v>3493</v>
      </c>
    </row>
    <row r="2095" spans="1:22" ht="15" x14ac:dyDescent="0.35">
      <c r="A2095" s="5" t="s">
        <v>13538</v>
      </c>
      <c r="B2095" s="344" t="s">
        <v>7329</v>
      </c>
      <c r="C2095" s="5" t="s">
        <v>10291</v>
      </c>
      <c r="D2095" s="5" t="s">
        <v>135</v>
      </c>
      <c r="E2095" s="5" t="s">
        <v>6</v>
      </c>
      <c r="F2095" s="5" t="s">
        <v>134</v>
      </c>
      <c r="G2095" s="5" t="s">
        <v>6</v>
      </c>
      <c r="H2095" s="5" t="s">
        <v>14</v>
      </c>
      <c r="I2095" s="360" t="s">
        <v>8139</v>
      </c>
      <c r="K2095" s="5" t="s">
        <v>135</v>
      </c>
      <c r="L2095" s="5" t="s">
        <v>135</v>
      </c>
      <c r="M2095" s="5" t="s">
        <v>11634</v>
      </c>
      <c r="N2095" s="5" t="s">
        <v>10291</v>
      </c>
      <c r="O2095" s="5" t="s">
        <v>15255</v>
      </c>
      <c r="P2095" s="5" t="s">
        <v>16383</v>
      </c>
      <c r="Q2095" s="5">
        <v>84853379</v>
      </c>
      <c r="S2095" t="s">
        <v>42</v>
      </c>
      <c r="T2095" t="s">
        <v>4204</v>
      </c>
      <c r="U2095" t="s">
        <v>18786</v>
      </c>
      <c r="V2095" t="s">
        <v>10291</v>
      </c>
    </row>
    <row r="2096" spans="1:22" ht="15" x14ac:dyDescent="0.35">
      <c r="A2096" s="5" t="s">
        <v>4639</v>
      </c>
      <c r="B2096" s="344" t="s">
        <v>4219</v>
      </c>
      <c r="C2096" s="5" t="s">
        <v>2719</v>
      </c>
      <c r="D2096" s="5" t="s">
        <v>135</v>
      </c>
      <c r="E2096" s="5" t="s">
        <v>7</v>
      </c>
      <c r="F2096" s="5" t="s">
        <v>134</v>
      </c>
      <c r="G2096" s="5" t="s">
        <v>6</v>
      </c>
      <c r="H2096" s="5" t="s">
        <v>7</v>
      </c>
      <c r="I2096" s="360" t="s">
        <v>8133</v>
      </c>
      <c r="K2096" s="5" t="s">
        <v>135</v>
      </c>
      <c r="L2096" s="5" t="s">
        <v>135</v>
      </c>
      <c r="M2096" s="5" t="s">
        <v>4625</v>
      </c>
      <c r="N2096" s="5" t="s">
        <v>2719</v>
      </c>
      <c r="O2096" s="5" t="s">
        <v>15255</v>
      </c>
      <c r="P2096" s="5" t="s">
        <v>4647</v>
      </c>
      <c r="Q2096" s="5">
        <v>26393646</v>
      </c>
      <c r="R2096" s="5">
        <v>87073987</v>
      </c>
      <c r="S2096" t="s">
        <v>42</v>
      </c>
      <c r="T2096" t="s">
        <v>7122</v>
      </c>
      <c r="U2096" t="s">
        <v>18787</v>
      </c>
      <c r="V2096" t="s">
        <v>2719</v>
      </c>
    </row>
    <row r="2097" spans="1:22" ht="15" x14ac:dyDescent="0.35">
      <c r="A2097" s="5" t="s">
        <v>10579</v>
      </c>
      <c r="B2097" s="344" t="s">
        <v>8457</v>
      </c>
      <c r="C2097" s="5" t="s">
        <v>10121</v>
      </c>
      <c r="D2097" s="5" t="s">
        <v>135</v>
      </c>
      <c r="E2097" s="5" t="s">
        <v>9</v>
      </c>
      <c r="F2097" s="5" t="s">
        <v>134</v>
      </c>
      <c r="G2097" s="5" t="s">
        <v>9</v>
      </c>
      <c r="H2097" s="5" t="s">
        <v>7</v>
      </c>
      <c r="I2097" s="360" t="s">
        <v>8161</v>
      </c>
      <c r="K2097" s="5" t="s">
        <v>135</v>
      </c>
      <c r="L2097" s="5" t="s">
        <v>14475</v>
      </c>
      <c r="M2097" s="5" t="s">
        <v>11831</v>
      </c>
      <c r="N2097" s="5" t="s">
        <v>10121</v>
      </c>
      <c r="O2097" s="5" t="s">
        <v>15255</v>
      </c>
      <c r="P2097" s="5" t="s">
        <v>13794</v>
      </c>
      <c r="Q2097" s="5">
        <v>26478113</v>
      </c>
      <c r="R2097" s="5">
        <v>26478113</v>
      </c>
      <c r="S2097" t="s">
        <v>42</v>
      </c>
      <c r="T2097" t="s">
        <v>9163</v>
      </c>
      <c r="U2097" t="s">
        <v>18788</v>
      </c>
      <c r="V2097" t="s">
        <v>10121</v>
      </c>
    </row>
    <row r="2098" spans="1:22" ht="15" x14ac:dyDescent="0.35">
      <c r="A2098" s="5" t="s">
        <v>12884</v>
      </c>
      <c r="B2098" s="344" t="s">
        <v>12352</v>
      </c>
      <c r="C2098" s="5" t="s">
        <v>12885</v>
      </c>
      <c r="D2098" s="5" t="s">
        <v>4369</v>
      </c>
      <c r="E2098" s="5" t="s">
        <v>7</v>
      </c>
      <c r="F2098" s="5" t="s">
        <v>134</v>
      </c>
      <c r="G2098" s="5" t="s">
        <v>6</v>
      </c>
      <c r="H2098" s="5" t="s">
        <v>20</v>
      </c>
      <c r="I2098" s="360" t="s">
        <v>8140</v>
      </c>
      <c r="K2098" s="5" t="s">
        <v>135</v>
      </c>
      <c r="L2098" s="5" t="s">
        <v>135</v>
      </c>
      <c r="M2098" s="5" t="s">
        <v>11694</v>
      </c>
      <c r="N2098" s="5" t="s">
        <v>13161</v>
      </c>
      <c r="O2098" s="5" t="s">
        <v>15255</v>
      </c>
      <c r="P2098" s="5" t="s">
        <v>16356</v>
      </c>
      <c r="Q2098" s="5">
        <v>22002696</v>
      </c>
      <c r="S2098" t="s">
        <v>42</v>
      </c>
      <c r="T2098" t="s">
        <v>4554</v>
      </c>
      <c r="U2098" t="s">
        <v>18789</v>
      </c>
      <c r="V2098" t="s">
        <v>12885</v>
      </c>
    </row>
    <row r="2099" spans="1:22" ht="15" x14ac:dyDescent="0.35">
      <c r="A2099" s="5" t="s">
        <v>4722</v>
      </c>
      <c r="B2099" s="344" t="s">
        <v>4724</v>
      </c>
      <c r="C2099" s="5" t="s">
        <v>7212</v>
      </c>
      <c r="D2099" s="5" t="s">
        <v>135</v>
      </c>
      <c r="E2099" s="5" t="s">
        <v>11</v>
      </c>
      <c r="F2099" s="5" t="s">
        <v>134</v>
      </c>
      <c r="G2099" s="5" t="s">
        <v>6</v>
      </c>
      <c r="H2099" s="5" t="s">
        <v>12</v>
      </c>
      <c r="I2099" s="360" t="s">
        <v>8138</v>
      </c>
      <c r="K2099" s="5" t="s">
        <v>135</v>
      </c>
      <c r="L2099" s="5" t="s">
        <v>135</v>
      </c>
      <c r="M2099" s="5" t="s">
        <v>12033</v>
      </c>
      <c r="N2099" s="5" t="s">
        <v>12033</v>
      </c>
      <c r="O2099" s="5" t="s">
        <v>15255</v>
      </c>
      <c r="P2099" s="5" t="s">
        <v>4723</v>
      </c>
      <c r="Q2099" s="5">
        <v>26471075</v>
      </c>
      <c r="R2099" s="5">
        <v>26471075</v>
      </c>
      <c r="S2099" t="s">
        <v>42</v>
      </c>
      <c r="T2099" t="s">
        <v>7211</v>
      </c>
      <c r="U2099" t="s">
        <v>18790</v>
      </c>
      <c r="V2099" t="s">
        <v>7212</v>
      </c>
    </row>
    <row r="2100" spans="1:22" ht="15" x14ac:dyDescent="0.35">
      <c r="A2100" s="5" t="s">
        <v>4646</v>
      </c>
      <c r="B2100" s="344" t="s">
        <v>4648</v>
      </c>
      <c r="C2100" s="5" t="s">
        <v>4625</v>
      </c>
      <c r="D2100" s="5" t="s">
        <v>135</v>
      </c>
      <c r="E2100" s="5" t="s">
        <v>7</v>
      </c>
      <c r="F2100" s="5" t="s">
        <v>134</v>
      </c>
      <c r="G2100" s="5" t="s">
        <v>6</v>
      </c>
      <c r="H2100" s="5" t="s">
        <v>7</v>
      </c>
      <c r="I2100" s="360" t="s">
        <v>8133</v>
      </c>
      <c r="K2100" s="5" t="s">
        <v>135</v>
      </c>
      <c r="L2100" s="5" t="s">
        <v>135</v>
      </c>
      <c r="M2100" s="5" t="s">
        <v>4625</v>
      </c>
      <c r="N2100" s="5" t="s">
        <v>4625</v>
      </c>
      <c r="O2100" s="5" t="s">
        <v>15255</v>
      </c>
      <c r="P2100" s="5" t="s">
        <v>15932</v>
      </c>
      <c r="Q2100" s="5">
        <v>22002634</v>
      </c>
      <c r="R2100" s="5">
        <v>84445532</v>
      </c>
      <c r="S2100" t="s">
        <v>42</v>
      </c>
      <c r="T2100" t="s">
        <v>4645</v>
      </c>
      <c r="U2100" t="s">
        <v>18791</v>
      </c>
      <c r="V2100" t="s">
        <v>4625</v>
      </c>
    </row>
    <row r="2101" spans="1:22" ht="15" x14ac:dyDescent="0.35">
      <c r="A2101" s="5" t="s">
        <v>4717</v>
      </c>
      <c r="B2101" s="344" t="s">
        <v>1489</v>
      </c>
      <c r="C2101" s="5" t="s">
        <v>4118</v>
      </c>
      <c r="D2101" s="5" t="s">
        <v>4369</v>
      </c>
      <c r="E2101" s="5" t="s">
        <v>6</v>
      </c>
      <c r="F2101" s="5" t="s">
        <v>134</v>
      </c>
      <c r="G2101" s="5" t="s">
        <v>6</v>
      </c>
      <c r="H2101" s="5" t="s">
        <v>10</v>
      </c>
      <c r="I2101" s="360" t="s">
        <v>8136</v>
      </c>
      <c r="K2101" s="5" t="s">
        <v>135</v>
      </c>
      <c r="L2101" s="5" t="s">
        <v>135</v>
      </c>
      <c r="M2101" s="5" t="s">
        <v>11640</v>
      </c>
      <c r="N2101" s="5" t="s">
        <v>4118</v>
      </c>
      <c r="O2101" s="5" t="s">
        <v>15255</v>
      </c>
      <c r="P2101" s="5" t="s">
        <v>9442</v>
      </c>
      <c r="Q2101" s="5">
        <v>26831190</v>
      </c>
      <c r="R2101" s="5">
        <v>26830080</v>
      </c>
      <c r="S2101" t="s">
        <v>42</v>
      </c>
      <c r="T2101" t="s">
        <v>7229</v>
      </c>
      <c r="U2101" t="s">
        <v>18792</v>
      </c>
      <c r="V2101" t="s">
        <v>4118</v>
      </c>
    </row>
    <row r="2102" spans="1:22" ht="15" x14ac:dyDescent="0.35">
      <c r="A2102" s="5" t="s">
        <v>4695</v>
      </c>
      <c r="B2102" s="344" t="s">
        <v>1474</v>
      </c>
      <c r="C2102" s="5" t="s">
        <v>2406</v>
      </c>
      <c r="D2102" s="5" t="s">
        <v>4369</v>
      </c>
      <c r="E2102" s="5" t="s">
        <v>9</v>
      </c>
      <c r="F2102" s="5" t="s">
        <v>134</v>
      </c>
      <c r="G2102" s="5" t="s">
        <v>6</v>
      </c>
      <c r="H2102" s="5" t="s">
        <v>9</v>
      </c>
      <c r="I2102" s="360" t="s">
        <v>8135</v>
      </c>
      <c r="K2102" s="5" t="s">
        <v>135</v>
      </c>
      <c r="L2102" s="5" t="s">
        <v>135</v>
      </c>
      <c r="M2102" s="5" t="s">
        <v>4270</v>
      </c>
      <c r="N2102" s="5" t="s">
        <v>11639</v>
      </c>
      <c r="O2102" s="5" t="s">
        <v>15255</v>
      </c>
      <c r="P2102" s="5" t="s">
        <v>15590</v>
      </c>
      <c r="Q2102" s="5">
        <v>26500895</v>
      </c>
      <c r="R2102" s="5">
        <v>26500295</v>
      </c>
      <c r="S2102" t="s">
        <v>42</v>
      </c>
      <c r="T2102" t="s">
        <v>1572</v>
      </c>
      <c r="U2102" t="s">
        <v>18793</v>
      </c>
      <c r="V2102" t="s">
        <v>2406</v>
      </c>
    </row>
    <row r="2103" spans="1:22" ht="15" x14ac:dyDescent="0.35">
      <c r="A2103" s="5" t="s">
        <v>4701</v>
      </c>
      <c r="B2103" s="344" t="s">
        <v>4702</v>
      </c>
      <c r="C2103" s="5" t="s">
        <v>9834</v>
      </c>
      <c r="D2103" s="5" t="s">
        <v>4369</v>
      </c>
      <c r="E2103" s="5" t="s">
        <v>6</v>
      </c>
      <c r="F2103" s="5" t="s">
        <v>134</v>
      </c>
      <c r="G2103" s="5" t="s">
        <v>6</v>
      </c>
      <c r="H2103" s="5" t="s">
        <v>10</v>
      </c>
      <c r="I2103" s="360" t="s">
        <v>8136</v>
      </c>
      <c r="K2103" s="5" t="s">
        <v>135</v>
      </c>
      <c r="L2103" s="5" t="s">
        <v>135</v>
      </c>
      <c r="M2103" s="5" t="s">
        <v>11640</v>
      </c>
      <c r="N2103" s="5" t="s">
        <v>9834</v>
      </c>
      <c r="O2103" s="5" t="s">
        <v>15255</v>
      </c>
      <c r="P2103" s="5" t="s">
        <v>13753</v>
      </c>
      <c r="Q2103" s="5">
        <v>26501968</v>
      </c>
      <c r="R2103" s="5">
        <v>26501968</v>
      </c>
      <c r="S2103" t="s">
        <v>42</v>
      </c>
      <c r="T2103" t="s">
        <v>7247</v>
      </c>
      <c r="U2103" t="s">
        <v>18794</v>
      </c>
      <c r="V2103" t="s">
        <v>9834</v>
      </c>
    </row>
    <row r="2104" spans="1:22" ht="15" x14ac:dyDescent="0.35">
      <c r="A2104" s="5" t="s">
        <v>4746</v>
      </c>
      <c r="B2104" s="344" t="s">
        <v>4596</v>
      </c>
      <c r="C2104" s="5" t="s">
        <v>3903</v>
      </c>
      <c r="D2104" s="5" t="s">
        <v>4369</v>
      </c>
      <c r="E2104" s="5" t="s">
        <v>7</v>
      </c>
      <c r="F2104" s="5" t="s">
        <v>134</v>
      </c>
      <c r="G2104" s="5" t="s">
        <v>6</v>
      </c>
      <c r="H2104" s="5" t="s">
        <v>20</v>
      </c>
      <c r="I2104" s="360" t="s">
        <v>8140</v>
      </c>
      <c r="K2104" s="5" t="s">
        <v>135</v>
      </c>
      <c r="L2104" s="5" t="s">
        <v>135</v>
      </c>
      <c r="M2104" s="5" t="s">
        <v>11694</v>
      </c>
      <c r="N2104" s="5" t="s">
        <v>3903</v>
      </c>
      <c r="O2104" s="5" t="s">
        <v>15255</v>
      </c>
      <c r="P2104" s="5" t="s">
        <v>12005</v>
      </c>
      <c r="Q2104" s="5">
        <v>26421160</v>
      </c>
      <c r="S2104" t="s">
        <v>42</v>
      </c>
      <c r="T2104" t="s">
        <v>4303</v>
      </c>
      <c r="U2104" t="s">
        <v>18795</v>
      </c>
      <c r="V2104" t="s">
        <v>3903</v>
      </c>
    </row>
    <row r="2105" spans="1:22" ht="15" x14ac:dyDescent="0.35">
      <c r="A2105" s="5" t="s">
        <v>12886</v>
      </c>
      <c r="B2105" s="344" t="s">
        <v>7043</v>
      </c>
      <c r="C2105" s="5" t="s">
        <v>483</v>
      </c>
      <c r="D2105" s="5" t="s">
        <v>135</v>
      </c>
      <c r="E2105" s="5" t="s">
        <v>9</v>
      </c>
      <c r="F2105" s="5" t="s">
        <v>134</v>
      </c>
      <c r="G2105" s="5" t="s">
        <v>9</v>
      </c>
      <c r="H2105" s="5" t="s">
        <v>7</v>
      </c>
      <c r="I2105" s="360" t="s">
        <v>8161</v>
      </c>
      <c r="K2105" s="5" t="s">
        <v>135</v>
      </c>
      <c r="L2105" s="5" t="s">
        <v>14475</v>
      </c>
      <c r="M2105" s="5" t="s">
        <v>11831</v>
      </c>
      <c r="N2105" s="5" t="s">
        <v>483</v>
      </c>
      <c r="O2105" s="5" t="s">
        <v>15255</v>
      </c>
      <c r="P2105" s="5" t="s">
        <v>14785</v>
      </c>
      <c r="Q2105" s="5">
        <v>24389587</v>
      </c>
      <c r="S2105" t="s">
        <v>42</v>
      </c>
      <c r="T2105" t="s">
        <v>4697</v>
      </c>
      <c r="U2105" t="s">
        <v>18796</v>
      </c>
      <c r="V2105" t="s">
        <v>483</v>
      </c>
    </row>
    <row r="2106" spans="1:22" ht="15" x14ac:dyDescent="0.35">
      <c r="A2106" s="5" t="s">
        <v>6818</v>
      </c>
      <c r="B2106" s="344" t="s">
        <v>6819</v>
      </c>
      <c r="C2106" s="5" t="s">
        <v>61</v>
      </c>
      <c r="D2106" s="5" t="s">
        <v>4369</v>
      </c>
      <c r="E2106" s="5" t="s">
        <v>9</v>
      </c>
      <c r="F2106" s="5" t="s">
        <v>134</v>
      </c>
      <c r="G2106" s="5" t="s">
        <v>6</v>
      </c>
      <c r="H2106" s="5" t="s">
        <v>9</v>
      </c>
      <c r="I2106" s="360" t="s">
        <v>8135</v>
      </c>
      <c r="K2106" s="5" t="s">
        <v>135</v>
      </c>
      <c r="L2106" s="5" t="s">
        <v>135</v>
      </c>
      <c r="M2106" s="5" t="s">
        <v>4270</v>
      </c>
      <c r="N2106" s="5" t="s">
        <v>61</v>
      </c>
      <c r="O2106" s="5" t="s">
        <v>15255</v>
      </c>
      <c r="P2106" s="5" t="s">
        <v>13159</v>
      </c>
      <c r="Q2106" s="5">
        <v>26501040</v>
      </c>
      <c r="R2106" s="5">
        <v>26501040</v>
      </c>
      <c r="S2106" t="s">
        <v>42</v>
      </c>
      <c r="T2106" t="s">
        <v>7448</v>
      </c>
      <c r="U2106" t="s">
        <v>18797</v>
      </c>
      <c r="V2106" t="s">
        <v>61</v>
      </c>
    </row>
    <row r="2107" spans="1:22" ht="15" x14ac:dyDescent="0.35">
      <c r="A2107" s="5" t="s">
        <v>11245</v>
      </c>
      <c r="B2107" s="344" t="s">
        <v>7139</v>
      </c>
      <c r="C2107" s="5" t="s">
        <v>4545</v>
      </c>
      <c r="D2107" s="5" t="s">
        <v>135</v>
      </c>
      <c r="E2107" s="5" t="s">
        <v>9</v>
      </c>
      <c r="F2107" s="5" t="s">
        <v>134</v>
      </c>
      <c r="G2107" s="5" t="s">
        <v>9</v>
      </c>
      <c r="H2107" s="5" t="s">
        <v>7</v>
      </c>
      <c r="I2107" s="360" t="s">
        <v>8161</v>
      </c>
      <c r="K2107" s="5" t="s">
        <v>135</v>
      </c>
      <c r="L2107" s="5" t="s">
        <v>14475</v>
      </c>
      <c r="M2107" s="5" t="s">
        <v>11831</v>
      </c>
      <c r="N2107" s="5" t="s">
        <v>4545</v>
      </c>
      <c r="O2107" s="5" t="s">
        <v>15255</v>
      </c>
      <c r="P2107" s="5" t="s">
        <v>16024</v>
      </c>
      <c r="Q2107" s="5">
        <v>22008291</v>
      </c>
      <c r="R2107" s="5">
        <v>26398887</v>
      </c>
      <c r="S2107" t="s">
        <v>42</v>
      </c>
      <c r="T2107" t="s">
        <v>1389</v>
      </c>
      <c r="U2107" t="s">
        <v>18798</v>
      </c>
      <c r="V2107" t="s">
        <v>4545</v>
      </c>
    </row>
    <row r="2108" spans="1:22" ht="15" x14ac:dyDescent="0.35">
      <c r="A2108" s="5" t="s">
        <v>12887</v>
      </c>
      <c r="B2108" s="344" t="s">
        <v>9683</v>
      </c>
      <c r="C2108" s="5" t="s">
        <v>12888</v>
      </c>
      <c r="D2108" s="5" t="s">
        <v>135</v>
      </c>
      <c r="E2108" s="5" t="s">
        <v>9</v>
      </c>
      <c r="F2108" s="5" t="s">
        <v>134</v>
      </c>
      <c r="G2108" s="5" t="s">
        <v>7</v>
      </c>
      <c r="H2108" s="5" t="s">
        <v>10</v>
      </c>
      <c r="I2108" s="360" t="s">
        <v>8150</v>
      </c>
      <c r="K2108" s="5" t="s">
        <v>135</v>
      </c>
      <c r="L2108" s="5" t="s">
        <v>11641</v>
      </c>
      <c r="M2108" s="5" t="s">
        <v>395</v>
      </c>
      <c r="N2108" s="5" t="s">
        <v>12888</v>
      </c>
      <c r="O2108" s="5" t="s">
        <v>15255</v>
      </c>
      <c r="P2108" s="5" t="s">
        <v>13162</v>
      </c>
      <c r="Q2108" s="5">
        <v>22001686</v>
      </c>
      <c r="R2108" s="5">
        <v>26399237</v>
      </c>
      <c r="S2108" t="s">
        <v>42</v>
      </c>
      <c r="T2108" t="s">
        <v>9569</v>
      </c>
      <c r="U2108" t="s">
        <v>18799</v>
      </c>
      <c r="V2108" t="s">
        <v>12888</v>
      </c>
    </row>
    <row r="2109" spans="1:22" ht="15" x14ac:dyDescent="0.35">
      <c r="A2109" s="5" t="s">
        <v>15050</v>
      </c>
      <c r="B2109" s="344" t="s">
        <v>7440</v>
      </c>
      <c r="C2109" s="5" t="s">
        <v>656</v>
      </c>
      <c r="D2109" s="5" t="s">
        <v>135</v>
      </c>
      <c r="E2109" s="5" t="s">
        <v>11</v>
      </c>
      <c r="F2109" s="5" t="s">
        <v>134</v>
      </c>
      <c r="G2109" s="5" t="s">
        <v>21</v>
      </c>
      <c r="H2109" s="5" t="s">
        <v>6</v>
      </c>
      <c r="I2109" s="360" t="s">
        <v>15218</v>
      </c>
      <c r="K2109" s="5" t="s">
        <v>135</v>
      </c>
      <c r="L2109" s="5" t="s">
        <v>5388</v>
      </c>
      <c r="M2109" s="5" t="s">
        <v>5388</v>
      </c>
      <c r="N2109" s="5" t="s">
        <v>656</v>
      </c>
      <c r="O2109" s="5" t="s">
        <v>15255</v>
      </c>
      <c r="P2109" s="5" t="s">
        <v>16409</v>
      </c>
      <c r="Q2109" s="5">
        <v>22004759</v>
      </c>
      <c r="S2109" t="s">
        <v>42</v>
      </c>
      <c r="T2109" t="s">
        <v>10582</v>
      </c>
      <c r="U2109" t="s">
        <v>18800</v>
      </c>
      <c r="V2109" t="s">
        <v>656</v>
      </c>
    </row>
    <row r="2110" spans="1:22" ht="15" x14ac:dyDescent="0.35">
      <c r="A2110" s="5" t="s">
        <v>4691</v>
      </c>
      <c r="B2110" s="344" t="s">
        <v>4692</v>
      </c>
      <c r="C2110" s="5" t="s">
        <v>603</v>
      </c>
      <c r="D2110" s="5" t="s">
        <v>4369</v>
      </c>
      <c r="E2110" s="5" t="s">
        <v>9</v>
      </c>
      <c r="F2110" s="5" t="s">
        <v>134</v>
      </c>
      <c r="G2110" s="5" t="s">
        <v>6</v>
      </c>
      <c r="H2110" s="5" t="s">
        <v>9</v>
      </c>
      <c r="I2110" s="360" t="s">
        <v>8135</v>
      </c>
      <c r="K2110" s="5" t="s">
        <v>135</v>
      </c>
      <c r="L2110" s="5" t="s">
        <v>135</v>
      </c>
      <c r="M2110" s="5" t="s">
        <v>4270</v>
      </c>
      <c r="N2110" s="5" t="s">
        <v>603</v>
      </c>
      <c r="O2110" s="5" t="s">
        <v>15255</v>
      </c>
      <c r="P2110" s="5" t="s">
        <v>14756</v>
      </c>
      <c r="Q2110" s="5">
        <v>26500705</v>
      </c>
      <c r="R2110" s="5">
        <v>26500705</v>
      </c>
      <c r="S2110" t="s">
        <v>42</v>
      </c>
      <c r="T2110" t="s">
        <v>727</v>
      </c>
      <c r="U2110" t="s">
        <v>18801</v>
      </c>
      <c r="V2110" t="s">
        <v>603</v>
      </c>
    </row>
    <row r="2111" spans="1:22" ht="15" x14ac:dyDescent="0.35">
      <c r="A2111" s="5" t="s">
        <v>15434</v>
      </c>
      <c r="B2111" s="344" t="s">
        <v>9747</v>
      </c>
      <c r="C2111" s="5" t="s">
        <v>153</v>
      </c>
      <c r="D2111" s="5" t="s">
        <v>135</v>
      </c>
      <c r="E2111" s="5" t="s">
        <v>7</v>
      </c>
      <c r="F2111" s="5" t="s">
        <v>134</v>
      </c>
      <c r="G2111" s="5" t="s">
        <v>6</v>
      </c>
      <c r="H2111" s="5" t="s">
        <v>208</v>
      </c>
      <c r="I2111" s="360" t="s">
        <v>8143</v>
      </c>
      <c r="K2111" s="5" t="s">
        <v>135</v>
      </c>
      <c r="L2111" s="5" t="s">
        <v>135</v>
      </c>
      <c r="M2111" s="5" t="s">
        <v>2849</v>
      </c>
      <c r="N2111" s="5" t="s">
        <v>16445</v>
      </c>
      <c r="O2111" s="5" t="s">
        <v>15255</v>
      </c>
      <c r="P2111" s="5" t="s">
        <v>16453</v>
      </c>
      <c r="Q2111" s="5">
        <v>22006690</v>
      </c>
      <c r="S2111" t="s">
        <v>42</v>
      </c>
      <c r="T2111" t="s">
        <v>4257</v>
      </c>
      <c r="U2111" t="s">
        <v>18802</v>
      </c>
      <c r="V2111" t="s">
        <v>153</v>
      </c>
    </row>
    <row r="2112" spans="1:22" ht="15" x14ac:dyDescent="0.35">
      <c r="A2112" s="5" t="s">
        <v>15404</v>
      </c>
      <c r="B2112" s="344" t="s">
        <v>15443</v>
      </c>
      <c r="C2112" s="5" t="s">
        <v>90</v>
      </c>
      <c r="D2112" s="5" t="s">
        <v>4369</v>
      </c>
      <c r="E2112" s="5" t="s">
        <v>9</v>
      </c>
      <c r="F2112" s="5" t="s">
        <v>134</v>
      </c>
      <c r="G2112" s="5" t="s">
        <v>6</v>
      </c>
      <c r="H2112" s="5" t="s">
        <v>9</v>
      </c>
      <c r="I2112" s="360" t="s">
        <v>8135</v>
      </c>
      <c r="K2112" s="5" t="s">
        <v>135</v>
      </c>
      <c r="L2112" s="5" t="s">
        <v>135</v>
      </c>
      <c r="M2112" s="5" t="s">
        <v>4270</v>
      </c>
      <c r="N2112" s="5" t="s">
        <v>16410</v>
      </c>
      <c r="O2112" s="5" t="s">
        <v>15255</v>
      </c>
      <c r="P2112" s="5" t="s">
        <v>16415</v>
      </c>
      <c r="Q2112" s="5">
        <v>22007610</v>
      </c>
      <c r="R2112" s="5">
        <v>22007610</v>
      </c>
      <c r="S2112" t="s">
        <v>42</v>
      </c>
      <c r="T2112" t="s">
        <v>4017</v>
      </c>
      <c r="U2112" t="s">
        <v>18803</v>
      </c>
      <c r="V2112" t="s">
        <v>90</v>
      </c>
    </row>
    <row r="2113" spans="1:22" ht="15" x14ac:dyDescent="0.35">
      <c r="A2113" s="5" t="s">
        <v>4725</v>
      </c>
      <c r="B2113" s="344" t="s">
        <v>1500</v>
      </c>
      <c r="C2113" s="5" t="s">
        <v>444</v>
      </c>
      <c r="D2113" s="5" t="s">
        <v>135</v>
      </c>
      <c r="E2113" s="5" t="s">
        <v>11</v>
      </c>
      <c r="F2113" s="5" t="s">
        <v>134</v>
      </c>
      <c r="G2113" s="5" t="s">
        <v>21</v>
      </c>
      <c r="H2113" s="5" t="s">
        <v>6</v>
      </c>
      <c r="I2113" s="360" t="s">
        <v>15218</v>
      </c>
      <c r="K2113" s="5" t="s">
        <v>135</v>
      </c>
      <c r="L2113" s="5" t="s">
        <v>5388</v>
      </c>
      <c r="M2113" s="5" t="s">
        <v>5388</v>
      </c>
      <c r="N2113" s="5" t="s">
        <v>444</v>
      </c>
      <c r="O2113" s="5" t="s">
        <v>15255</v>
      </c>
      <c r="P2113" s="5" t="s">
        <v>15591</v>
      </c>
      <c r="Q2113" s="5">
        <v>26455555</v>
      </c>
      <c r="R2113" s="5">
        <v>26455555</v>
      </c>
      <c r="S2113" t="s">
        <v>42</v>
      </c>
      <c r="T2113" t="s">
        <v>6708</v>
      </c>
      <c r="U2113" t="s">
        <v>18804</v>
      </c>
      <c r="V2113" t="s">
        <v>444</v>
      </c>
    </row>
    <row r="2114" spans="1:22" ht="15" x14ac:dyDescent="0.35">
      <c r="A2114" s="5" t="s">
        <v>10580</v>
      </c>
      <c r="B2114" s="344" t="s">
        <v>7345</v>
      </c>
      <c r="C2114" s="5" t="s">
        <v>1109</v>
      </c>
      <c r="D2114" s="5" t="s">
        <v>135</v>
      </c>
      <c r="E2114" s="5" t="s">
        <v>11</v>
      </c>
      <c r="F2114" s="5" t="s">
        <v>134</v>
      </c>
      <c r="G2114" s="5" t="s">
        <v>6</v>
      </c>
      <c r="H2114" s="5" t="s">
        <v>12</v>
      </c>
      <c r="I2114" s="360" t="s">
        <v>8138</v>
      </c>
      <c r="K2114" s="5" t="s">
        <v>135</v>
      </c>
      <c r="L2114" s="5" t="s">
        <v>135</v>
      </c>
      <c r="M2114" s="5" t="s">
        <v>12033</v>
      </c>
      <c r="N2114" s="5" t="s">
        <v>1109</v>
      </c>
      <c r="O2114" s="5" t="s">
        <v>15255</v>
      </c>
      <c r="P2114" s="5" t="s">
        <v>15934</v>
      </c>
      <c r="Q2114" s="5">
        <v>26471900</v>
      </c>
      <c r="S2114" t="s">
        <v>42</v>
      </c>
      <c r="T2114" t="s">
        <v>691</v>
      </c>
      <c r="U2114" t="s">
        <v>18805</v>
      </c>
      <c r="V2114" t="s">
        <v>1109</v>
      </c>
    </row>
    <row r="2115" spans="1:22" ht="15" x14ac:dyDescent="0.35">
      <c r="A2115" s="5" t="s">
        <v>15400</v>
      </c>
      <c r="B2115" s="344" t="s">
        <v>15441</v>
      </c>
      <c r="C2115" s="5" t="s">
        <v>6491</v>
      </c>
      <c r="D2115" s="5" t="s">
        <v>135</v>
      </c>
      <c r="E2115" s="5" t="s">
        <v>8</v>
      </c>
      <c r="F2115" s="5" t="s">
        <v>134</v>
      </c>
      <c r="G2115" s="5" t="s">
        <v>6</v>
      </c>
      <c r="H2115" s="5" t="s">
        <v>8</v>
      </c>
      <c r="I2115" s="360" t="s">
        <v>8134</v>
      </c>
      <c r="K2115" s="5" t="s">
        <v>135</v>
      </c>
      <c r="L2115" s="5" t="s">
        <v>135</v>
      </c>
      <c r="M2115" s="5" t="s">
        <v>11853</v>
      </c>
      <c r="N2115" s="5" t="s">
        <v>16301</v>
      </c>
      <c r="O2115" s="5" t="s">
        <v>15255</v>
      </c>
      <c r="P2115" s="5" t="s">
        <v>16303</v>
      </c>
      <c r="Q2115" s="5">
        <v>26381400</v>
      </c>
      <c r="R2115" s="5">
        <v>83085283</v>
      </c>
      <c r="S2115" t="s">
        <v>42</v>
      </c>
      <c r="T2115" t="s">
        <v>1227</v>
      </c>
      <c r="U2115" t="s">
        <v>18806</v>
      </c>
      <c r="V2115" t="s">
        <v>6491</v>
      </c>
    </row>
    <row r="2116" spans="1:22" ht="15" x14ac:dyDescent="0.35">
      <c r="A2116" s="5" t="s">
        <v>4782</v>
      </c>
      <c r="B2116" s="344" t="s">
        <v>1813</v>
      </c>
      <c r="C2116" s="5" t="s">
        <v>249</v>
      </c>
      <c r="D2116" s="5" t="s">
        <v>135</v>
      </c>
      <c r="E2116" s="5" t="s">
        <v>9</v>
      </c>
      <c r="F2116" s="5" t="s">
        <v>134</v>
      </c>
      <c r="G2116" s="5" t="s">
        <v>9</v>
      </c>
      <c r="H2116" s="5" t="s">
        <v>8</v>
      </c>
      <c r="I2116" s="360" t="s">
        <v>8162</v>
      </c>
      <c r="K2116" s="5" t="s">
        <v>135</v>
      </c>
      <c r="L2116" s="5" t="s">
        <v>14475</v>
      </c>
      <c r="M2116" s="5" t="s">
        <v>249</v>
      </c>
      <c r="N2116" s="5" t="s">
        <v>249</v>
      </c>
      <c r="O2116" s="5" t="s">
        <v>15255</v>
      </c>
      <c r="P2116" s="5" t="s">
        <v>14602</v>
      </c>
      <c r="Q2116" s="5">
        <v>26396103</v>
      </c>
      <c r="R2116" s="5">
        <v>26396103</v>
      </c>
      <c r="S2116" t="s">
        <v>42</v>
      </c>
      <c r="T2116" t="s">
        <v>993</v>
      </c>
      <c r="U2116" t="s">
        <v>18807</v>
      </c>
      <c r="V2116" t="s">
        <v>249</v>
      </c>
    </row>
    <row r="2117" spans="1:22" ht="15" x14ac:dyDescent="0.35">
      <c r="A2117" s="5" t="s">
        <v>4622</v>
      </c>
      <c r="B2117" s="344" t="s">
        <v>4599</v>
      </c>
      <c r="C2117" s="5" t="s">
        <v>61</v>
      </c>
      <c r="D2117" s="5" t="s">
        <v>135</v>
      </c>
      <c r="E2117" s="5" t="s">
        <v>6</v>
      </c>
      <c r="F2117" s="5" t="s">
        <v>134</v>
      </c>
      <c r="G2117" s="5" t="s">
        <v>6</v>
      </c>
      <c r="H2117" s="5" t="s">
        <v>14</v>
      </c>
      <c r="I2117" s="360" t="s">
        <v>8139</v>
      </c>
      <c r="K2117" s="5" t="s">
        <v>135</v>
      </c>
      <c r="L2117" s="5" t="s">
        <v>135</v>
      </c>
      <c r="M2117" s="5" t="s">
        <v>11634</v>
      </c>
      <c r="N2117" s="5" t="s">
        <v>61</v>
      </c>
      <c r="O2117" s="5" t="s">
        <v>15255</v>
      </c>
      <c r="P2117" s="5" t="s">
        <v>6552</v>
      </c>
      <c r="Q2117" s="5">
        <v>26631929</v>
      </c>
      <c r="R2117" s="5">
        <v>26631929</v>
      </c>
      <c r="S2117" t="s">
        <v>42</v>
      </c>
      <c r="T2117" t="s">
        <v>4253</v>
      </c>
      <c r="U2117" t="s">
        <v>18808</v>
      </c>
      <c r="V2117" t="s">
        <v>61</v>
      </c>
    </row>
    <row r="2118" spans="1:22" ht="15" x14ac:dyDescent="0.35">
      <c r="A2118" s="5" t="s">
        <v>4718</v>
      </c>
      <c r="B2118" s="344" t="s">
        <v>4719</v>
      </c>
      <c r="C2118" s="5" t="s">
        <v>153</v>
      </c>
      <c r="D2118" s="5" t="s">
        <v>4369</v>
      </c>
      <c r="E2118" s="5" t="s">
        <v>6</v>
      </c>
      <c r="F2118" s="5" t="s">
        <v>134</v>
      </c>
      <c r="G2118" s="5" t="s">
        <v>6</v>
      </c>
      <c r="H2118" s="5" t="s">
        <v>10</v>
      </c>
      <c r="I2118" s="360" t="s">
        <v>8136</v>
      </c>
      <c r="K2118" s="5" t="s">
        <v>135</v>
      </c>
      <c r="L2118" s="5" t="s">
        <v>135</v>
      </c>
      <c r="M2118" s="5" t="s">
        <v>11640</v>
      </c>
      <c r="N2118" s="5" t="s">
        <v>153</v>
      </c>
      <c r="O2118" s="5" t="s">
        <v>15255</v>
      </c>
      <c r="P2118" s="5" t="s">
        <v>16021</v>
      </c>
      <c r="Q2118" s="5">
        <v>26410057</v>
      </c>
      <c r="R2118" s="5">
        <v>22005592</v>
      </c>
      <c r="S2118" t="s">
        <v>42</v>
      </c>
      <c r="T2118" t="s">
        <v>7287</v>
      </c>
      <c r="U2118" t="s">
        <v>18809</v>
      </c>
      <c r="V2118" t="s">
        <v>153</v>
      </c>
    </row>
    <row r="2119" spans="1:22" ht="15" x14ac:dyDescent="0.35">
      <c r="A2119" s="5" t="s">
        <v>4784</v>
      </c>
      <c r="B2119" s="344" t="s">
        <v>2064</v>
      </c>
      <c r="C2119" s="5" t="s">
        <v>1109</v>
      </c>
      <c r="D2119" s="5" t="s">
        <v>135</v>
      </c>
      <c r="E2119" s="5" t="s">
        <v>9</v>
      </c>
      <c r="F2119" s="5" t="s">
        <v>134</v>
      </c>
      <c r="G2119" s="5" t="s">
        <v>9</v>
      </c>
      <c r="H2119" s="5" t="s">
        <v>8</v>
      </c>
      <c r="I2119" s="360" t="s">
        <v>8162</v>
      </c>
      <c r="K2119" s="5" t="s">
        <v>135</v>
      </c>
      <c r="L2119" s="5" t="s">
        <v>14475</v>
      </c>
      <c r="M2119" s="5" t="s">
        <v>249</v>
      </c>
      <c r="N2119" s="5" t="s">
        <v>1109</v>
      </c>
      <c r="O2119" s="5" t="s">
        <v>15255</v>
      </c>
      <c r="P2119" s="5" t="s">
        <v>6659</v>
      </c>
      <c r="Q2119" s="5">
        <v>26393061</v>
      </c>
      <c r="R2119" s="5">
        <v>26393061</v>
      </c>
      <c r="S2119" t="s">
        <v>42</v>
      </c>
      <c r="T2119" t="s">
        <v>4783</v>
      </c>
      <c r="U2119" t="s">
        <v>18810</v>
      </c>
      <c r="V2119" t="s">
        <v>1109</v>
      </c>
    </row>
    <row r="2120" spans="1:22" ht="15" x14ac:dyDescent="0.35">
      <c r="A2120" s="5" t="s">
        <v>10581</v>
      </c>
      <c r="B2120" s="344" t="s">
        <v>10582</v>
      </c>
      <c r="C2120" s="5" t="s">
        <v>10583</v>
      </c>
      <c r="D2120" s="5" t="s">
        <v>135</v>
      </c>
      <c r="E2120" s="5" t="s">
        <v>9</v>
      </c>
      <c r="F2120" s="5" t="s">
        <v>134</v>
      </c>
      <c r="G2120" s="5" t="s">
        <v>9</v>
      </c>
      <c r="H2120" s="5" t="s">
        <v>6</v>
      </c>
      <c r="I2120" s="360" t="s">
        <v>8160</v>
      </c>
      <c r="K2120" s="5" t="s">
        <v>135</v>
      </c>
      <c r="L2120" s="5" t="s">
        <v>14475</v>
      </c>
      <c r="M2120" s="5" t="s">
        <v>4103</v>
      </c>
      <c r="N2120" s="5" t="s">
        <v>10583</v>
      </c>
      <c r="O2120" s="5" t="s">
        <v>15255</v>
      </c>
      <c r="P2120" s="5" t="s">
        <v>13795</v>
      </c>
      <c r="Q2120" s="5">
        <v>26398719</v>
      </c>
      <c r="S2120" t="s">
        <v>42</v>
      </c>
      <c r="T2120" t="s">
        <v>1489</v>
      </c>
      <c r="U2120" t="s">
        <v>18811</v>
      </c>
      <c r="V2120" t="s">
        <v>10583</v>
      </c>
    </row>
    <row r="2121" spans="1:22" ht="15" x14ac:dyDescent="0.35">
      <c r="A2121" s="5" t="s">
        <v>4778</v>
      </c>
      <c r="B2121" s="344" t="s">
        <v>4780</v>
      </c>
      <c r="C2121" s="5" t="s">
        <v>4779</v>
      </c>
      <c r="D2121" s="5" t="s">
        <v>135</v>
      </c>
      <c r="E2121" s="5" t="s">
        <v>14</v>
      </c>
      <c r="F2121" s="5" t="s">
        <v>134</v>
      </c>
      <c r="G2121" s="5" t="s">
        <v>7</v>
      </c>
      <c r="H2121" s="5" t="s">
        <v>7</v>
      </c>
      <c r="I2121" s="360" t="s">
        <v>8147</v>
      </c>
      <c r="K2121" s="5" t="s">
        <v>135</v>
      </c>
      <c r="L2121" s="5" t="s">
        <v>11641</v>
      </c>
      <c r="M2121" s="5" t="s">
        <v>4523</v>
      </c>
      <c r="N2121" s="5" t="s">
        <v>166</v>
      </c>
      <c r="O2121" s="5" t="s">
        <v>15255</v>
      </c>
      <c r="P2121" s="5" t="s">
        <v>13796</v>
      </c>
      <c r="Q2121" s="5">
        <v>22262675</v>
      </c>
      <c r="S2121" t="s">
        <v>42</v>
      </c>
      <c r="T2121" t="s">
        <v>4678</v>
      </c>
      <c r="U2121" t="s">
        <v>18812</v>
      </c>
      <c r="V2121" t="s">
        <v>4779</v>
      </c>
    </row>
    <row r="2122" spans="1:22" ht="15" x14ac:dyDescent="0.35">
      <c r="A2122" s="5" t="s">
        <v>10584</v>
      </c>
      <c r="B2122" s="344" t="s">
        <v>8473</v>
      </c>
      <c r="C2122" s="5" t="s">
        <v>10585</v>
      </c>
      <c r="D2122" s="5" t="s">
        <v>135</v>
      </c>
      <c r="E2122" s="5" t="s">
        <v>9</v>
      </c>
      <c r="F2122" s="5" t="s">
        <v>134</v>
      </c>
      <c r="G2122" s="5" t="s">
        <v>9</v>
      </c>
      <c r="H2122" s="5" t="s">
        <v>6</v>
      </c>
      <c r="I2122" s="360" t="s">
        <v>8160</v>
      </c>
      <c r="K2122" s="5" t="s">
        <v>135</v>
      </c>
      <c r="L2122" s="5" t="s">
        <v>14475</v>
      </c>
      <c r="M2122" s="5" t="s">
        <v>4103</v>
      </c>
      <c r="N2122" s="5" t="s">
        <v>10585</v>
      </c>
      <c r="O2122" s="5" t="s">
        <v>15255</v>
      </c>
      <c r="P2122" s="5" t="s">
        <v>13797</v>
      </c>
      <c r="Q2122" s="5">
        <v>26391130</v>
      </c>
      <c r="S2122" t="s">
        <v>42</v>
      </c>
      <c r="T2122" t="s">
        <v>10956</v>
      </c>
      <c r="U2122" t="s">
        <v>18813</v>
      </c>
      <c r="V2122" t="s">
        <v>10585</v>
      </c>
    </row>
    <row r="2123" spans="1:22" ht="15" x14ac:dyDescent="0.35">
      <c r="A2123" s="5" t="s">
        <v>6330</v>
      </c>
      <c r="B2123" s="344" t="s">
        <v>1769</v>
      </c>
      <c r="C2123" s="5" t="s">
        <v>6519</v>
      </c>
      <c r="D2123" s="5" t="s">
        <v>135</v>
      </c>
      <c r="E2123" s="5" t="s">
        <v>14</v>
      </c>
      <c r="F2123" s="5" t="s">
        <v>134</v>
      </c>
      <c r="G2123" s="5" t="s">
        <v>7</v>
      </c>
      <c r="H2123" s="5" t="s">
        <v>6</v>
      </c>
      <c r="I2123" s="360" t="s">
        <v>8146</v>
      </c>
      <c r="K2123" s="5" t="s">
        <v>135</v>
      </c>
      <c r="L2123" s="5" t="s">
        <v>11641</v>
      </c>
      <c r="M2123" s="5" t="s">
        <v>4752</v>
      </c>
      <c r="N2123" s="5" t="s">
        <v>11641</v>
      </c>
      <c r="O2123" s="5" t="s">
        <v>15255</v>
      </c>
      <c r="P2123" s="5" t="s">
        <v>8506</v>
      </c>
      <c r="Q2123" s="5">
        <v>26355205</v>
      </c>
      <c r="R2123" s="5">
        <v>26355205</v>
      </c>
      <c r="S2123" t="s">
        <v>45</v>
      </c>
      <c r="T2123" t="s">
        <v>13574</v>
      </c>
    </row>
    <row r="2124" spans="1:22" ht="15" x14ac:dyDescent="0.35">
      <c r="A2124" s="5" t="s">
        <v>6328</v>
      </c>
      <c r="B2124" s="344" t="s">
        <v>1758</v>
      </c>
      <c r="C2124" s="5" t="s">
        <v>6517</v>
      </c>
      <c r="D2124" s="5" t="s">
        <v>135</v>
      </c>
      <c r="E2124" s="5" t="s">
        <v>10</v>
      </c>
      <c r="F2124" s="5" t="s">
        <v>134</v>
      </c>
      <c r="G2124" s="5" t="s">
        <v>6</v>
      </c>
      <c r="H2124" s="5" t="s">
        <v>6</v>
      </c>
      <c r="I2124" s="360" t="s">
        <v>8132</v>
      </c>
      <c r="K2124" s="5" t="s">
        <v>135</v>
      </c>
      <c r="L2124" s="5" t="s">
        <v>135</v>
      </c>
      <c r="M2124" s="5" t="s">
        <v>135</v>
      </c>
      <c r="N2124" s="5" t="s">
        <v>135</v>
      </c>
      <c r="O2124" s="5" t="s">
        <v>15255</v>
      </c>
      <c r="P2124" s="5" t="s">
        <v>8362</v>
      </c>
      <c r="Q2124" s="5">
        <v>26610290</v>
      </c>
      <c r="S2124" t="s">
        <v>45</v>
      </c>
      <c r="T2124" t="s">
        <v>13574</v>
      </c>
    </row>
    <row r="2125" spans="1:22" ht="15" x14ac:dyDescent="0.35">
      <c r="A2125" s="5" t="s">
        <v>4768</v>
      </c>
      <c r="B2125" s="344" t="s">
        <v>4742</v>
      </c>
      <c r="C2125" s="5" t="s">
        <v>4769</v>
      </c>
      <c r="D2125" s="5" t="s">
        <v>135</v>
      </c>
      <c r="E2125" s="5" t="s">
        <v>14</v>
      </c>
      <c r="F2125" s="5" t="s">
        <v>134</v>
      </c>
      <c r="G2125" s="5" t="s">
        <v>7</v>
      </c>
      <c r="H2125" s="5" t="s">
        <v>11</v>
      </c>
      <c r="I2125" s="360" t="s">
        <v>8631</v>
      </c>
      <c r="K2125" s="5" t="s">
        <v>135</v>
      </c>
      <c r="L2125" s="5" t="s">
        <v>11641</v>
      </c>
      <c r="M2125" s="5" t="s">
        <v>8249</v>
      </c>
      <c r="N2125" s="5" t="s">
        <v>4769</v>
      </c>
      <c r="O2125" s="5" t="s">
        <v>15255</v>
      </c>
      <c r="P2125" s="5" t="s">
        <v>15940</v>
      </c>
      <c r="Q2125" s="5">
        <v>26343068</v>
      </c>
      <c r="R2125" s="5">
        <v>26343068</v>
      </c>
      <c r="S2125" t="s">
        <v>42</v>
      </c>
      <c r="T2125" t="s">
        <v>7216</v>
      </c>
      <c r="U2125" t="s">
        <v>18814</v>
      </c>
      <c r="V2125" t="s">
        <v>4769</v>
      </c>
    </row>
    <row r="2126" spans="1:22" ht="15" x14ac:dyDescent="0.35">
      <c r="A2126" s="5" t="s">
        <v>4614</v>
      </c>
      <c r="B2126" s="344" t="s">
        <v>1735</v>
      </c>
      <c r="C2126" s="5" t="s">
        <v>4615</v>
      </c>
      <c r="D2126" s="5" t="s">
        <v>135</v>
      </c>
      <c r="E2126" s="5" t="s">
        <v>10</v>
      </c>
      <c r="F2126" s="5" t="s">
        <v>134</v>
      </c>
      <c r="G2126" s="5" t="s">
        <v>6</v>
      </c>
      <c r="H2126" s="5" t="s">
        <v>21</v>
      </c>
      <c r="I2126" s="360" t="s">
        <v>8141</v>
      </c>
      <c r="K2126" s="5" t="s">
        <v>135</v>
      </c>
      <c r="L2126" s="5" t="s">
        <v>135</v>
      </c>
      <c r="M2126" s="5" t="s">
        <v>11636</v>
      </c>
      <c r="N2126" s="5" t="s">
        <v>4615</v>
      </c>
      <c r="O2126" s="5" t="s">
        <v>15255</v>
      </c>
      <c r="P2126" s="5" t="s">
        <v>13798</v>
      </c>
      <c r="Q2126" s="5">
        <v>26631881</v>
      </c>
      <c r="S2126" t="s">
        <v>42</v>
      </c>
      <c r="T2126" t="s">
        <v>4121</v>
      </c>
      <c r="U2126" t="s">
        <v>18815</v>
      </c>
      <c r="V2126" t="s">
        <v>4615</v>
      </c>
    </row>
    <row r="2127" spans="1:22" ht="15" x14ac:dyDescent="0.35">
      <c r="A2127" s="5" t="s">
        <v>6329</v>
      </c>
      <c r="B2127" s="344" t="s">
        <v>1478</v>
      </c>
      <c r="C2127" s="5" t="s">
        <v>6518</v>
      </c>
      <c r="D2127" s="5" t="s">
        <v>135</v>
      </c>
      <c r="E2127" s="5" t="s">
        <v>10</v>
      </c>
      <c r="F2127" s="5" t="s">
        <v>134</v>
      </c>
      <c r="G2127" s="5" t="s">
        <v>6</v>
      </c>
      <c r="H2127" s="5" t="s">
        <v>21</v>
      </c>
      <c r="I2127" s="360" t="s">
        <v>8141</v>
      </c>
      <c r="K2127" s="5" t="s">
        <v>135</v>
      </c>
      <c r="L2127" s="5" t="s">
        <v>135</v>
      </c>
      <c r="M2127" s="5" t="s">
        <v>11636</v>
      </c>
      <c r="N2127" s="5" t="s">
        <v>11638</v>
      </c>
      <c r="O2127" s="5" t="s">
        <v>15255</v>
      </c>
      <c r="P2127" s="5" t="s">
        <v>15506</v>
      </c>
      <c r="Q2127" s="5">
        <v>26637676</v>
      </c>
      <c r="S2127" t="s">
        <v>45</v>
      </c>
      <c r="T2127" t="s">
        <v>13574</v>
      </c>
    </row>
    <row r="2128" spans="1:22" ht="15" x14ac:dyDescent="0.35">
      <c r="A2128" s="5" t="s">
        <v>4693</v>
      </c>
      <c r="B2128" s="344" t="s">
        <v>4493</v>
      </c>
      <c r="C2128" s="5" t="s">
        <v>4694</v>
      </c>
      <c r="D2128" s="5" t="s">
        <v>4369</v>
      </c>
      <c r="E2128" s="5" t="s">
        <v>9</v>
      </c>
      <c r="F2128" s="5" t="s">
        <v>134</v>
      </c>
      <c r="G2128" s="5" t="s">
        <v>6</v>
      </c>
      <c r="H2128" s="5" t="s">
        <v>9</v>
      </c>
      <c r="I2128" s="360" t="s">
        <v>8135</v>
      </c>
      <c r="K2128" s="5" t="s">
        <v>135</v>
      </c>
      <c r="L2128" s="5" t="s">
        <v>135</v>
      </c>
      <c r="M2128" s="5" t="s">
        <v>4270</v>
      </c>
      <c r="N2128" s="5" t="s">
        <v>11993</v>
      </c>
      <c r="O2128" s="5" t="s">
        <v>15255</v>
      </c>
      <c r="P2128" s="5" t="s">
        <v>13787</v>
      </c>
      <c r="Q2128" s="5">
        <v>26508133</v>
      </c>
      <c r="S2128" t="s">
        <v>42</v>
      </c>
      <c r="T2128" t="s">
        <v>7171</v>
      </c>
      <c r="U2128" t="s">
        <v>18816</v>
      </c>
      <c r="V2128" t="s">
        <v>4694</v>
      </c>
    </row>
    <row r="2129" spans="1:22" ht="15" x14ac:dyDescent="0.35">
      <c r="A2129" s="5" t="s">
        <v>5259</v>
      </c>
      <c r="B2129" s="344" t="s">
        <v>4978</v>
      </c>
      <c r="C2129" s="5" t="s">
        <v>5260</v>
      </c>
      <c r="D2129" s="5" t="s">
        <v>133</v>
      </c>
      <c r="E2129" s="5" t="s">
        <v>20</v>
      </c>
      <c r="F2129" s="5" t="s">
        <v>134</v>
      </c>
      <c r="G2129" s="5" t="s">
        <v>16</v>
      </c>
      <c r="H2129" s="5" t="s">
        <v>7</v>
      </c>
      <c r="I2129" s="360" t="s">
        <v>8182</v>
      </c>
      <c r="K2129" s="5" t="s">
        <v>135</v>
      </c>
      <c r="L2129" s="5" t="s">
        <v>14484</v>
      </c>
      <c r="M2129" s="5" t="s">
        <v>3181</v>
      </c>
      <c r="N2129" s="5" t="s">
        <v>5260</v>
      </c>
      <c r="O2129" s="5" t="s">
        <v>15255</v>
      </c>
      <c r="P2129" s="5" t="s">
        <v>16006</v>
      </c>
      <c r="Q2129" s="5">
        <v>27321041</v>
      </c>
      <c r="S2129" t="s">
        <v>42</v>
      </c>
      <c r="T2129" t="s">
        <v>2889</v>
      </c>
      <c r="U2129" t="s">
        <v>18817</v>
      </c>
      <c r="V2129" t="s">
        <v>5260</v>
      </c>
    </row>
    <row r="2130" spans="1:22" ht="15" x14ac:dyDescent="0.35">
      <c r="A2130" s="5" t="s">
        <v>14989</v>
      </c>
      <c r="B2130" s="344" t="s">
        <v>7417</v>
      </c>
      <c r="C2130" s="5" t="s">
        <v>14990</v>
      </c>
      <c r="D2130" s="5" t="s">
        <v>9807</v>
      </c>
      <c r="E2130" s="5" t="s">
        <v>15</v>
      </c>
      <c r="F2130" s="5" t="s">
        <v>134</v>
      </c>
      <c r="G2130" s="5" t="s">
        <v>10</v>
      </c>
      <c r="H2130" s="5" t="s">
        <v>10</v>
      </c>
      <c r="I2130" s="360" t="s">
        <v>8167</v>
      </c>
      <c r="K2130" s="5" t="s">
        <v>135</v>
      </c>
      <c r="L2130" s="5" t="s">
        <v>14477</v>
      </c>
      <c r="M2130" s="5" t="s">
        <v>11757</v>
      </c>
      <c r="N2130" s="5" t="s">
        <v>14991</v>
      </c>
      <c r="O2130" s="5" t="s">
        <v>15255</v>
      </c>
      <c r="P2130" s="5" t="s">
        <v>16399</v>
      </c>
      <c r="Q2130" s="5">
        <v>89511249</v>
      </c>
      <c r="S2130" t="s">
        <v>42</v>
      </c>
      <c r="T2130" t="s">
        <v>4901</v>
      </c>
      <c r="U2130" t="s">
        <v>18818</v>
      </c>
      <c r="V2130" t="s">
        <v>14990</v>
      </c>
    </row>
    <row r="2131" spans="1:22" ht="15" x14ac:dyDescent="0.35">
      <c r="A2131" s="5" t="s">
        <v>5142</v>
      </c>
      <c r="B2131" s="344" t="s">
        <v>4970</v>
      </c>
      <c r="C2131" s="5" t="s">
        <v>5143</v>
      </c>
      <c r="D2131" s="5" t="s">
        <v>133</v>
      </c>
      <c r="E2131" s="5" t="s">
        <v>14</v>
      </c>
      <c r="F2131" s="5" t="s">
        <v>134</v>
      </c>
      <c r="G2131" s="5" t="s">
        <v>14</v>
      </c>
      <c r="H2131" s="5" t="s">
        <v>9</v>
      </c>
      <c r="I2131" s="360" t="s">
        <v>8178</v>
      </c>
      <c r="K2131" s="5" t="s">
        <v>135</v>
      </c>
      <c r="L2131" s="5" t="s">
        <v>14482</v>
      </c>
      <c r="M2131" s="5" t="s">
        <v>12189</v>
      </c>
      <c r="N2131" s="5" t="s">
        <v>716</v>
      </c>
      <c r="O2131" s="5" t="s">
        <v>15255</v>
      </c>
      <c r="P2131" s="5" t="s">
        <v>14742</v>
      </c>
      <c r="Q2131" s="5">
        <v>27735242</v>
      </c>
      <c r="R2131" s="5">
        <v>27735242</v>
      </c>
      <c r="S2131" t="s">
        <v>42</v>
      </c>
      <c r="T2131" t="s">
        <v>4637</v>
      </c>
      <c r="U2131" t="s">
        <v>18819</v>
      </c>
      <c r="V2131" t="s">
        <v>5143</v>
      </c>
    </row>
    <row r="2132" spans="1:22" ht="15" x14ac:dyDescent="0.35">
      <c r="A2132" s="5" t="s">
        <v>5118</v>
      </c>
      <c r="B2132" s="344" t="s">
        <v>1056</v>
      </c>
      <c r="C2132" s="5" t="s">
        <v>9833</v>
      </c>
      <c r="D2132" s="5" t="s">
        <v>133</v>
      </c>
      <c r="E2132" s="5" t="s">
        <v>12</v>
      </c>
      <c r="F2132" s="5" t="s">
        <v>134</v>
      </c>
      <c r="G2132" s="5" t="s">
        <v>14</v>
      </c>
      <c r="H2132" s="5" t="s">
        <v>8</v>
      </c>
      <c r="I2132" s="360" t="s">
        <v>8177</v>
      </c>
      <c r="K2132" s="5" t="s">
        <v>135</v>
      </c>
      <c r="L2132" s="5" t="s">
        <v>14482</v>
      </c>
      <c r="M2132" s="5" t="s">
        <v>14483</v>
      </c>
      <c r="N2132" s="5" t="s">
        <v>11739</v>
      </c>
      <c r="O2132" s="5" t="s">
        <v>15255</v>
      </c>
      <c r="P2132" s="5" t="s">
        <v>10145</v>
      </c>
      <c r="Q2132" s="5">
        <v>27340424</v>
      </c>
      <c r="R2132" s="5">
        <v>27340424</v>
      </c>
      <c r="S2132" t="s">
        <v>42</v>
      </c>
      <c r="T2132" t="s">
        <v>1626</v>
      </c>
      <c r="U2132" t="s">
        <v>18820</v>
      </c>
      <c r="V2132" t="s">
        <v>9833</v>
      </c>
    </row>
    <row r="2133" spans="1:22" ht="15" x14ac:dyDescent="0.35">
      <c r="A2133" s="5" t="s">
        <v>5018</v>
      </c>
      <c r="B2133" s="344" t="s">
        <v>2262</v>
      </c>
      <c r="C2133" s="5" t="s">
        <v>5019</v>
      </c>
      <c r="D2133" s="5" t="s">
        <v>133</v>
      </c>
      <c r="E2133" s="5" t="s">
        <v>9</v>
      </c>
      <c r="F2133" s="5" t="s">
        <v>134</v>
      </c>
      <c r="G2133" s="5" t="s">
        <v>12</v>
      </c>
      <c r="H2133" s="5" t="s">
        <v>8</v>
      </c>
      <c r="I2133" s="360" t="s">
        <v>8173</v>
      </c>
      <c r="K2133" s="5" t="s">
        <v>135</v>
      </c>
      <c r="L2133" s="5" t="s">
        <v>12215</v>
      </c>
      <c r="M2133" s="5" t="s">
        <v>14481</v>
      </c>
      <c r="N2133" s="5" t="s">
        <v>5019</v>
      </c>
      <c r="O2133" s="5" t="s">
        <v>15255</v>
      </c>
      <c r="P2133" s="5" t="s">
        <v>15903</v>
      </c>
      <c r="Q2133" s="5">
        <v>27897128</v>
      </c>
      <c r="S2133" t="s">
        <v>42</v>
      </c>
      <c r="T2133" t="s">
        <v>1059</v>
      </c>
      <c r="U2133" t="s">
        <v>18821</v>
      </c>
      <c r="V2133" t="s">
        <v>5019</v>
      </c>
    </row>
    <row r="2134" spans="1:22" ht="15" x14ac:dyDescent="0.35">
      <c r="A2134" s="5" t="s">
        <v>7644</v>
      </c>
      <c r="B2134" s="344" t="s">
        <v>7645</v>
      </c>
      <c r="C2134" s="5" t="s">
        <v>2886</v>
      </c>
      <c r="D2134" s="5" t="s">
        <v>133</v>
      </c>
      <c r="E2134" s="5" t="s">
        <v>14</v>
      </c>
      <c r="F2134" s="5" t="s">
        <v>134</v>
      </c>
      <c r="G2134" s="5" t="s">
        <v>8</v>
      </c>
      <c r="H2134" s="5" t="s">
        <v>12</v>
      </c>
      <c r="I2134" s="360" t="s">
        <v>8157</v>
      </c>
      <c r="K2134" s="5" t="s">
        <v>135</v>
      </c>
      <c r="L2134" s="5" t="s">
        <v>1514</v>
      </c>
      <c r="M2134" s="5" t="s">
        <v>14668</v>
      </c>
      <c r="N2134" s="5" t="s">
        <v>12074</v>
      </c>
      <c r="O2134" s="5" t="s">
        <v>15255</v>
      </c>
      <c r="P2134" s="5" t="s">
        <v>14743</v>
      </c>
      <c r="Q2134" s="5">
        <v>22001071</v>
      </c>
      <c r="S2134" t="s">
        <v>42</v>
      </c>
      <c r="T2134" t="s">
        <v>5144</v>
      </c>
      <c r="U2134" t="s">
        <v>18822</v>
      </c>
      <c r="V2134" t="s">
        <v>2886</v>
      </c>
    </row>
    <row r="2135" spans="1:22" ht="15" x14ac:dyDescent="0.35">
      <c r="A2135" s="5" t="s">
        <v>5010</v>
      </c>
      <c r="B2135" s="344" t="s">
        <v>5011</v>
      </c>
      <c r="C2135" s="5" t="s">
        <v>9557</v>
      </c>
      <c r="D2135" s="5" t="s">
        <v>133</v>
      </c>
      <c r="E2135" s="5" t="s">
        <v>8</v>
      </c>
      <c r="F2135" s="5" t="s">
        <v>134</v>
      </c>
      <c r="G2135" s="5" t="s">
        <v>22</v>
      </c>
      <c r="H2135" s="5" t="s">
        <v>6</v>
      </c>
      <c r="I2135" s="360" t="s">
        <v>15227</v>
      </c>
      <c r="K2135" s="5" t="s">
        <v>135</v>
      </c>
      <c r="L2135" s="5" t="s">
        <v>11648</v>
      </c>
      <c r="M2135" s="5" t="s">
        <v>11648</v>
      </c>
      <c r="N2135" s="5" t="s">
        <v>10167</v>
      </c>
      <c r="O2135" s="5" t="s">
        <v>15255</v>
      </c>
      <c r="P2135" s="5" t="s">
        <v>10168</v>
      </c>
      <c r="Q2135" s="5">
        <v>27355041</v>
      </c>
      <c r="R2135" s="5">
        <v>27355041</v>
      </c>
      <c r="S2135" t="s">
        <v>42</v>
      </c>
      <c r="T2135" t="s">
        <v>7319</v>
      </c>
      <c r="U2135" t="s">
        <v>18823</v>
      </c>
      <c r="V2135" t="s">
        <v>9557</v>
      </c>
    </row>
    <row r="2136" spans="1:22" ht="15" x14ac:dyDescent="0.35">
      <c r="A2136" s="5" t="s">
        <v>5022</v>
      </c>
      <c r="B2136" s="344" t="s">
        <v>2975</v>
      </c>
      <c r="C2136" s="5" t="s">
        <v>5023</v>
      </c>
      <c r="D2136" s="5" t="s">
        <v>133</v>
      </c>
      <c r="E2136" s="5" t="s">
        <v>9</v>
      </c>
      <c r="F2136" s="5" t="s">
        <v>134</v>
      </c>
      <c r="G2136" s="5" t="s">
        <v>12</v>
      </c>
      <c r="H2136" s="5" t="s">
        <v>8</v>
      </c>
      <c r="I2136" s="360" t="s">
        <v>8173</v>
      </c>
      <c r="K2136" s="5" t="s">
        <v>135</v>
      </c>
      <c r="L2136" s="5" t="s">
        <v>12215</v>
      </c>
      <c r="M2136" s="5" t="s">
        <v>14481</v>
      </c>
      <c r="N2136" s="5" t="s">
        <v>11779</v>
      </c>
      <c r="O2136" s="5" t="s">
        <v>15255</v>
      </c>
      <c r="P2136" s="5" t="s">
        <v>13173</v>
      </c>
      <c r="Q2136" s="5">
        <v>27899955</v>
      </c>
      <c r="R2136" s="5">
        <v>27899955</v>
      </c>
      <c r="S2136" t="s">
        <v>42</v>
      </c>
      <c r="T2136" t="s">
        <v>3349</v>
      </c>
      <c r="U2136" t="s">
        <v>18824</v>
      </c>
      <c r="V2136" t="s">
        <v>5023</v>
      </c>
    </row>
    <row r="2137" spans="1:22" ht="15" x14ac:dyDescent="0.35">
      <c r="A2137" s="5" t="s">
        <v>5200</v>
      </c>
      <c r="B2137" s="344" t="s">
        <v>1000</v>
      </c>
      <c r="C2137" s="5" t="s">
        <v>1884</v>
      </c>
      <c r="D2137" s="5" t="s">
        <v>133</v>
      </c>
      <c r="E2137" s="5" t="s">
        <v>15</v>
      </c>
      <c r="F2137" s="5" t="s">
        <v>134</v>
      </c>
      <c r="G2137" s="5" t="s">
        <v>16</v>
      </c>
      <c r="H2137" s="5" t="s">
        <v>6</v>
      </c>
      <c r="I2137" s="360" t="s">
        <v>8181</v>
      </c>
      <c r="K2137" s="5" t="s">
        <v>135</v>
      </c>
      <c r="L2137" s="5" t="s">
        <v>14484</v>
      </c>
      <c r="M2137" s="5" t="s">
        <v>14485</v>
      </c>
      <c r="N2137" s="5" t="s">
        <v>11651</v>
      </c>
      <c r="O2137" s="5" t="s">
        <v>15255</v>
      </c>
      <c r="P2137" s="5" t="s">
        <v>10011</v>
      </c>
      <c r="Q2137" s="5">
        <v>27833821</v>
      </c>
      <c r="R2137" s="5">
        <v>27833821</v>
      </c>
      <c r="S2137" t="s">
        <v>42</v>
      </c>
      <c r="T2137" t="s">
        <v>4983</v>
      </c>
      <c r="U2137" t="s">
        <v>18825</v>
      </c>
      <c r="V2137" t="s">
        <v>1884</v>
      </c>
    </row>
    <row r="2138" spans="1:22" ht="15" x14ac:dyDescent="0.35">
      <c r="A2138" s="5" t="s">
        <v>6032</v>
      </c>
      <c r="B2138" s="344" t="s">
        <v>1750</v>
      </c>
      <c r="C2138" s="5" t="s">
        <v>6033</v>
      </c>
      <c r="D2138" s="5" t="s">
        <v>133</v>
      </c>
      <c r="E2138" s="5" t="s">
        <v>20</v>
      </c>
      <c r="F2138" s="5" t="s">
        <v>134</v>
      </c>
      <c r="G2138" s="5" t="s">
        <v>16</v>
      </c>
      <c r="H2138" s="5" t="s">
        <v>9</v>
      </c>
      <c r="I2138" s="360" t="s">
        <v>8184</v>
      </c>
      <c r="K2138" s="5" t="s">
        <v>135</v>
      </c>
      <c r="L2138" s="5" t="s">
        <v>14484</v>
      </c>
      <c r="M2138" s="5" t="s">
        <v>5177</v>
      </c>
      <c r="N2138" s="5" t="s">
        <v>6033</v>
      </c>
      <c r="O2138" s="5" t="s">
        <v>15255</v>
      </c>
      <c r="P2138" s="5" t="s">
        <v>10927</v>
      </c>
      <c r="Q2138" s="5">
        <v>27801084</v>
      </c>
      <c r="R2138" s="5">
        <v>27800072</v>
      </c>
      <c r="S2138" t="s">
        <v>42</v>
      </c>
      <c r="T2138" t="s">
        <v>7070</v>
      </c>
      <c r="U2138" t="s">
        <v>18826</v>
      </c>
      <c r="V2138" t="s">
        <v>6033</v>
      </c>
    </row>
    <row r="2139" spans="1:22" ht="15" x14ac:dyDescent="0.35">
      <c r="A2139" s="5" t="s">
        <v>5174</v>
      </c>
      <c r="B2139" s="344" t="s">
        <v>906</v>
      </c>
      <c r="C2139" s="5" t="s">
        <v>1387</v>
      </c>
      <c r="D2139" s="5" t="s">
        <v>133</v>
      </c>
      <c r="E2139" s="5" t="s">
        <v>15</v>
      </c>
      <c r="F2139" s="5" t="s">
        <v>134</v>
      </c>
      <c r="G2139" s="5" t="s">
        <v>16</v>
      </c>
      <c r="H2139" s="5" t="s">
        <v>6</v>
      </c>
      <c r="I2139" s="360" t="s">
        <v>8181</v>
      </c>
      <c r="K2139" s="5" t="s">
        <v>135</v>
      </c>
      <c r="L2139" s="5" t="s">
        <v>14484</v>
      </c>
      <c r="M2139" s="5" t="s">
        <v>14485</v>
      </c>
      <c r="N2139" s="5" t="s">
        <v>1387</v>
      </c>
      <c r="O2139" s="5" t="s">
        <v>15255</v>
      </c>
      <c r="P2139" s="5" t="s">
        <v>10080</v>
      </c>
      <c r="Q2139" s="5">
        <v>21011976</v>
      </c>
      <c r="R2139" s="5">
        <v>27834158</v>
      </c>
      <c r="S2139" t="s">
        <v>42</v>
      </c>
      <c r="T2139" t="s">
        <v>5173</v>
      </c>
      <c r="U2139" t="s">
        <v>18827</v>
      </c>
      <c r="V2139" t="s">
        <v>1387</v>
      </c>
    </row>
    <row r="2140" spans="1:22" ht="15" x14ac:dyDescent="0.35">
      <c r="A2140" s="5" t="s">
        <v>5083</v>
      </c>
      <c r="B2140" s="344" t="s">
        <v>4777</v>
      </c>
      <c r="C2140" s="5" t="s">
        <v>1265</v>
      </c>
      <c r="D2140" s="5" t="s">
        <v>133</v>
      </c>
      <c r="E2140" s="5" t="s">
        <v>21</v>
      </c>
      <c r="F2140" s="5" t="s">
        <v>134</v>
      </c>
      <c r="G2140" s="5" t="s">
        <v>14</v>
      </c>
      <c r="H2140" s="5" t="s">
        <v>11</v>
      </c>
      <c r="I2140" s="360" t="s">
        <v>8639</v>
      </c>
      <c r="K2140" s="5" t="s">
        <v>135</v>
      </c>
      <c r="L2140" s="5" t="s">
        <v>14482</v>
      </c>
      <c r="M2140" s="5" t="s">
        <v>14569</v>
      </c>
      <c r="N2140" s="5" t="s">
        <v>1265</v>
      </c>
      <c r="O2140" s="5" t="s">
        <v>15255</v>
      </c>
      <c r="P2140" s="5" t="s">
        <v>5084</v>
      </c>
      <c r="Q2140" s="5">
        <v>22001153</v>
      </c>
      <c r="S2140" t="s">
        <v>42</v>
      </c>
      <c r="T2140" t="s">
        <v>2570</v>
      </c>
      <c r="U2140" t="s">
        <v>18828</v>
      </c>
      <c r="V2140" t="s">
        <v>1265</v>
      </c>
    </row>
    <row r="2141" spans="1:22" ht="15" x14ac:dyDescent="0.35">
      <c r="A2141" s="5" t="s">
        <v>5228</v>
      </c>
      <c r="B2141" s="344" t="s">
        <v>1347</v>
      </c>
      <c r="C2141" s="5" t="s">
        <v>1519</v>
      </c>
      <c r="D2141" s="5" t="s">
        <v>133</v>
      </c>
      <c r="E2141" s="5" t="s">
        <v>16</v>
      </c>
      <c r="F2141" s="5" t="s">
        <v>134</v>
      </c>
      <c r="G2141" s="5" t="s">
        <v>16</v>
      </c>
      <c r="H2141" s="5" t="s">
        <v>8</v>
      </c>
      <c r="I2141" s="360" t="s">
        <v>8183</v>
      </c>
      <c r="K2141" s="5" t="s">
        <v>135</v>
      </c>
      <c r="L2141" s="5" t="s">
        <v>14484</v>
      </c>
      <c r="M2141" s="5" t="s">
        <v>11540</v>
      </c>
      <c r="N2141" s="5" t="s">
        <v>1547</v>
      </c>
      <c r="O2141" s="5" t="s">
        <v>15255</v>
      </c>
      <c r="P2141" s="5" t="s">
        <v>10166</v>
      </c>
      <c r="Q2141" s="5">
        <v>27831054</v>
      </c>
      <c r="S2141" t="s">
        <v>42</v>
      </c>
      <c r="T2141" t="s">
        <v>4537</v>
      </c>
      <c r="U2141" t="s">
        <v>18829</v>
      </c>
      <c r="V2141" t="s">
        <v>1519</v>
      </c>
    </row>
    <row r="2142" spans="1:22" ht="15" x14ac:dyDescent="0.35">
      <c r="A2142" s="5" t="s">
        <v>8318</v>
      </c>
      <c r="B2142" s="344" t="s">
        <v>7403</v>
      </c>
      <c r="C2142" s="5" t="s">
        <v>8319</v>
      </c>
      <c r="D2142" s="5" t="s">
        <v>133</v>
      </c>
      <c r="E2142" s="5" t="s">
        <v>12</v>
      </c>
      <c r="F2142" s="5" t="s">
        <v>134</v>
      </c>
      <c r="G2142" s="5" t="s">
        <v>14</v>
      </c>
      <c r="H2142" s="5" t="s">
        <v>8</v>
      </c>
      <c r="I2142" s="360" t="s">
        <v>8177</v>
      </c>
      <c r="K2142" s="5" t="s">
        <v>135</v>
      </c>
      <c r="L2142" s="5" t="s">
        <v>14482</v>
      </c>
      <c r="M2142" s="5" t="s">
        <v>14483</v>
      </c>
      <c r="N2142" s="5" t="s">
        <v>8319</v>
      </c>
      <c r="O2142" s="5" t="s">
        <v>15255</v>
      </c>
      <c r="P2142" s="5" t="s">
        <v>10146</v>
      </c>
      <c r="Q2142" s="5">
        <v>89199812</v>
      </c>
      <c r="S2142" t="s">
        <v>42</v>
      </c>
      <c r="T2142" t="s">
        <v>1664</v>
      </c>
      <c r="U2142" t="s">
        <v>18830</v>
      </c>
      <c r="V2142" t="s">
        <v>8319</v>
      </c>
    </row>
    <row r="2143" spans="1:22" ht="15" x14ac:dyDescent="0.35">
      <c r="A2143" s="5" t="s">
        <v>10586</v>
      </c>
      <c r="B2143" s="344" t="s">
        <v>7144</v>
      </c>
      <c r="C2143" s="5" t="s">
        <v>10587</v>
      </c>
      <c r="D2143" s="5" t="s">
        <v>133</v>
      </c>
      <c r="E2143" s="5" t="s">
        <v>12</v>
      </c>
      <c r="F2143" s="5" t="s">
        <v>134</v>
      </c>
      <c r="G2143" s="5" t="s">
        <v>14</v>
      </c>
      <c r="H2143" s="5" t="s">
        <v>8</v>
      </c>
      <c r="I2143" s="360" t="s">
        <v>8177</v>
      </c>
      <c r="K2143" s="5" t="s">
        <v>135</v>
      </c>
      <c r="L2143" s="5" t="s">
        <v>14482</v>
      </c>
      <c r="M2143" s="5" t="s">
        <v>14483</v>
      </c>
      <c r="N2143" s="5" t="s">
        <v>10587</v>
      </c>
      <c r="O2143" s="5" t="s">
        <v>15255</v>
      </c>
      <c r="P2143" s="5" t="s">
        <v>12236</v>
      </c>
      <c r="Q2143" s="5">
        <v>85886607</v>
      </c>
      <c r="S2143" t="s">
        <v>42</v>
      </c>
      <c r="T2143" t="s">
        <v>5141</v>
      </c>
      <c r="U2143" t="s">
        <v>18831</v>
      </c>
      <c r="V2143" t="s">
        <v>10587</v>
      </c>
    </row>
    <row r="2144" spans="1:22" ht="15" x14ac:dyDescent="0.35">
      <c r="A2144" s="5" t="s">
        <v>11426</v>
      </c>
      <c r="B2144" s="344" t="s">
        <v>9710</v>
      </c>
      <c r="C2144" s="5" t="s">
        <v>1109</v>
      </c>
      <c r="D2144" s="5" t="s">
        <v>133</v>
      </c>
      <c r="E2144" s="5" t="s">
        <v>20</v>
      </c>
      <c r="F2144" s="5" t="s">
        <v>134</v>
      </c>
      <c r="G2144" s="5" t="s">
        <v>16</v>
      </c>
      <c r="H2144" s="5" t="s">
        <v>9</v>
      </c>
      <c r="I2144" s="360" t="s">
        <v>8184</v>
      </c>
      <c r="K2144" s="5" t="s">
        <v>135</v>
      </c>
      <c r="L2144" s="5" t="s">
        <v>14484</v>
      </c>
      <c r="M2144" s="5" t="s">
        <v>5177</v>
      </c>
      <c r="N2144" s="5" t="s">
        <v>1109</v>
      </c>
      <c r="O2144" s="5" t="s">
        <v>15255</v>
      </c>
      <c r="P2144" s="5" t="s">
        <v>16341</v>
      </c>
      <c r="Q2144" s="5">
        <v>89562354</v>
      </c>
      <c r="R2144" s="5">
        <v>25611223</v>
      </c>
      <c r="S2144" t="s">
        <v>42</v>
      </c>
      <c r="T2144" t="s">
        <v>7624</v>
      </c>
      <c r="U2144" t="s">
        <v>18832</v>
      </c>
      <c r="V2144" t="s">
        <v>1109</v>
      </c>
    </row>
    <row r="2145" spans="1:22" ht="15" x14ac:dyDescent="0.35">
      <c r="A2145" s="5" t="s">
        <v>4958</v>
      </c>
      <c r="B2145" s="344" t="s">
        <v>1790</v>
      </c>
      <c r="C2145" s="5" t="s">
        <v>9819</v>
      </c>
      <c r="D2145" s="5" t="s">
        <v>133</v>
      </c>
      <c r="E2145" s="5" t="s">
        <v>6</v>
      </c>
      <c r="F2145" s="5" t="s">
        <v>134</v>
      </c>
      <c r="G2145" s="5" t="s">
        <v>12</v>
      </c>
      <c r="H2145" s="5" t="s">
        <v>6</v>
      </c>
      <c r="I2145" s="360" t="s">
        <v>8172</v>
      </c>
      <c r="K2145" s="5" t="s">
        <v>135</v>
      </c>
      <c r="L2145" s="5" t="s">
        <v>12215</v>
      </c>
      <c r="M2145" s="5" t="s">
        <v>12215</v>
      </c>
      <c r="N2145" s="5" t="s">
        <v>4959</v>
      </c>
      <c r="O2145" s="5" t="s">
        <v>15255</v>
      </c>
      <c r="P2145" s="5" t="s">
        <v>14607</v>
      </c>
      <c r="Q2145" s="5">
        <v>27751117</v>
      </c>
      <c r="S2145" t="s">
        <v>42</v>
      </c>
      <c r="T2145" t="s">
        <v>6865</v>
      </c>
      <c r="U2145" t="s">
        <v>18833</v>
      </c>
      <c r="V2145" t="s">
        <v>9819</v>
      </c>
    </row>
    <row r="2146" spans="1:22" ht="15" x14ac:dyDescent="0.35">
      <c r="A2146" s="5" t="s">
        <v>15410</v>
      </c>
      <c r="B2146" s="344" t="s">
        <v>15447</v>
      </c>
      <c r="C2146" s="5" t="s">
        <v>2534</v>
      </c>
      <c r="D2146" s="5" t="s">
        <v>133</v>
      </c>
      <c r="E2146" s="5" t="s">
        <v>7</v>
      </c>
      <c r="F2146" s="5" t="s">
        <v>134</v>
      </c>
      <c r="G2146" s="5" t="s">
        <v>12</v>
      </c>
      <c r="H2146" s="5" t="s">
        <v>9</v>
      </c>
      <c r="I2146" s="360" t="s">
        <v>8174</v>
      </c>
      <c r="K2146" s="5" t="s">
        <v>135</v>
      </c>
      <c r="L2146" s="5" t="s">
        <v>12215</v>
      </c>
      <c r="M2146" s="5" t="s">
        <v>12885</v>
      </c>
      <c r="N2146" s="5" t="s">
        <v>16422</v>
      </c>
      <c r="O2146" s="5" t="s">
        <v>15255</v>
      </c>
      <c r="P2146" s="5" t="s">
        <v>16426</v>
      </c>
      <c r="Q2146" s="5">
        <v>27762003</v>
      </c>
      <c r="S2146" t="s">
        <v>42</v>
      </c>
      <c r="T2146" t="s">
        <v>4986</v>
      </c>
      <c r="U2146" t="s">
        <v>18834</v>
      </c>
      <c r="V2146" t="s">
        <v>2534</v>
      </c>
    </row>
    <row r="2147" spans="1:22" ht="15" x14ac:dyDescent="0.35">
      <c r="A2147" s="5" t="s">
        <v>5086</v>
      </c>
      <c r="B2147" s="344" t="s">
        <v>6448</v>
      </c>
      <c r="C2147" s="5" t="s">
        <v>1770</v>
      </c>
      <c r="D2147" s="5" t="s">
        <v>133</v>
      </c>
      <c r="E2147" s="5" t="s">
        <v>21</v>
      </c>
      <c r="F2147" s="5" t="s">
        <v>134</v>
      </c>
      <c r="G2147" s="5" t="s">
        <v>14</v>
      </c>
      <c r="H2147" s="5" t="s">
        <v>10</v>
      </c>
      <c r="I2147" s="360" t="s">
        <v>8179</v>
      </c>
      <c r="K2147" s="5" t="s">
        <v>135</v>
      </c>
      <c r="L2147" s="5" t="s">
        <v>14482</v>
      </c>
      <c r="M2147" s="5" t="s">
        <v>14570</v>
      </c>
      <c r="N2147" s="5" t="s">
        <v>12192</v>
      </c>
      <c r="O2147" s="5" t="s">
        <v>15255</v>
      </c>
      <c r="P2147" s="5" t="s">
        <v>10194</v>
      </c>
      <c r="Q2147" s="5">
        <v>27848465</v>
      </c>
      <c r="R2147" s="5">
        <v>27848465</v>
      </c>
      <c r="S2147" t="s">
        <v>42</v>
      </c>
      <c r="T2147" t="s">
        <v>5085</v>
      </c>
      <c r="U2147" t="s">
        <v>18835</v>
      </c>
      <c r="V2147" t="s">
        <v>1770</v>
      </c>
    </row>
    <row r="2148" spans="1:22" ht="15" x14ac:dyDescent="0.35">
      <c r="A2148" s="5" t="s">
        <v>10588</v>
      </c>
      <c r="B2148" s="344" t="s">
        <v>6916</v>
      </c>
      <c r="C2148" s="5" t="s">
        <v>249</v>
      </c>
      <c r="D2148" s="5" t="s">
        <v>133</v>
      </c>
      <c r="E2148" s="5" t="s">
        <v>16</v>
      </c>
      <c r="F2148" s="5" t="s">
        <v>134</v>
      </c>
      <c r="G2148" s="5" t="s">
        <v>16</v>
      </c>
      <c r="H2148" s="5" t="s">
        <v>8</v>
      </c>
      <c r="I2148" s="360" t="s">
        <v>8183</v>
      </c>
      <c r="K2148" s="5" t="s">
        <v>135</v>
      </c>
      <c r="L2148" s="5" t="s">
        <v>14484</v>
      </c>
      <c r="M2148" s="5" t="s">
        <v>11540</v>
      </c>
      <c r="N2148" s="5" t="s">
        <v>249</v>
      </c>
      <c r="O2148" s="5" t="s">
        <v>15255</v>
      </c>
      <c r="P2148" s="5" t="s">
        <v>16247</v>
      </c>
      <c r="Q2148" s="5">
        <v>22002252</v>
      </c>
      <c r="S2148" t="s">
        <v>42</v>
      </c>
      <c r="T2148" t="s">
        <v>1597</v>
      </c>
      <c r="U2148" t="s">
        <v>18836</v>
      </c>
      <c r="V2148" t="s">
        <v>249</v>
      </c>
    </row>
    <row r="2149" spans="1:22" ht="15" x14ac:dyDescent="0.35">
      <c r="A2149" s="5" t="s">
        <v>5108</v>
      </c>
      <c r="B2149" s="344" t="s">
        <v>6432</v>
      </c>
      <c r="C2149" s="5" t="s">
        <v>5109</v>
      </c>
      <c r="D2149" s="5" t="s">
        <v>133</v>
      </c>
      <c r="E2149" s="5" t="s">
        <v>11</v>
      </c>
      <c r="F2149" s="5" t="s">
        <v>134</v>
      </c>
      <c r="G2149" s="5" t="s">
        <v>14</v>
      </c>
      <c r="H2149" s="5" t="s">
        <v>7</v>
      </c>
      <c r="I2149" s="360" t="s">
        <v>8176</v>
      </c>
      <c r="K2149" s="5" t="s">
        <v>135</v>
      </c>
      <c r="L2149" s="5" t="s">
        <v>14482</v>
      </c>
      <c r="M2149" s="5" t="s">
        <v>11260</v>
      </c>
      <c r="N2149" s="5" t="s">
        <v>5109</v>
      </c>
      <c r="O2149" s="5" t="s">
        <v>15255</v>
      </c>
      <c r="P2149" s="5" t="s">
        <v>16064</v>
      </c>
      <c r="Q2149" s="5">
        <v>22001295</v>
      </c>
      <c r="S2149" t="s">
        <v>42</v>
      </c>
      <c r="T2149" t="s">
        <v>7322</v>
      </c>
      <c r="U2149" t="s">
        <v>18837</v>
      </c>
      <c r="V2149" t="s">
        <v>5109</v>
      </c>
    </row>
    <row r="2150" spans="1:22" ht="15" x14ac:dyDescent="0.35">
      <c r="A2150" s="5" t="s">
        <v>10589</v>
      </c>
      <c r="B2150" s="344" t="s">
        <v>10590</v>
      </c>
      <c r="C2150" s="5" t="s">
        <v>1667</v>
      </c>
      <c r="D2150" s="5" t="s">
        <v>133</v>
      </c>
      <c r="E2150" s="5" t="s">
        <v>208</v>
      </c>
      <c r="F2150" s="5" t="s">
        <v>134</v>
      </c>
      <c r="G2150" s="5" t="s">
        <v>12</v>
      </c>
      <c r="H2150" s="5" t="s">
        <v>9</v>
      </c>
      <c r="I2150" s="360" t="s">
        <v>8174</v>
      </c>
      <c r="K2150" s="5" t="s">
        <v>135</v>
      </c>
      <c r="L2150" s="5" t="s">
        <v>12215</v>
      </c>
      <c r="M2150" s="5" t="s">
        <v>12885</v>
      </c>
      <c r="N2150" s="5" t="s">
        <v>1667</v>
      </c>
      <c r="O2150" s="5" t="s">
        <v>15255</v>
      </c>
      <c r="P2150" s="5" t="s">
        <v>10928</v>
      </c>
      <c r="S2150" t="s">
        <v>42</v>
      </c>
      <c r="T2150" t="s">
        <v>8704</v>
      </c>
      <c r="U2150" t="s">
        <v>18838</v>
      </c>
      <c r="V2150" t="s">
        <v>1667</v>
      </c>
    </row>
    <row r="2151" spans="1:22" ht="15" x14ac:dyDescent="0.35">
      <c r="A2151" s="5" t="s">
        <v>13539</v>
      </c>
      <c r="B2151" s="344" t="s">
        <v>7340</v>
      </c>
      <c r="C2151" s="5" t="s">
        <v>13540</v>
      </c>
      <c r="D2151" s="5" t="s">
        <v>9807</v>
      </c>
      <c r="E2151" s="5" t="s">
        <v>14</v>
      </c>
      <c r="F2151" s="5" t="s">
        <v>134</v>
      </c>
      <c r="G2151" s="5" t="s">
        <v>10</v>
      </c>
      <c r="H2151" s="5" t="s">
        <v>8</v>
      </c>
      <c r="I2151" s="360" t="s">
        <v>8165</v>
      </c>
      <c r="K2151" s="5" t="s">
        <v>135</v>
      </c>
      <c r="L2151" s="5" t="s">
        <v>14477</v>
      </c>
      <c r="M2151" s="5" t="s">
        <v>4927</v>
      </c>
      <c r="N2151" s="5" t="s">
        <v>13540</v>
      </c>
      <c r="O2151" s="5" t="s">
        <v>15255</v>
      </c>
      <c r="P2151" s="5" t="s">
        <v>16388</v>
      </c>
      <c r="Q2151" s="5">
        <v>87683815</v>
      </c>
      <c r="S2151" t="s">
        <v>42</v>
      </c>
      <c r="T2151" t="s">
        <v>9068</v>
      </c>
      <c r="U2151" t="s">
        <v>18839</v>
      </c>
      <c r="V2151" t="s">
        <v>13540</v>
      </c>
    </row>
    <row r="2152" spans="1:22" ht="15" x14ac:dyDescent="0.35">
      <c r="A2152" s="5" t="s">
        <v>5209</v>
      </c>
      <c r="B2152" s="344" t="s">
        <v>5210</v>
      </c>
      <c r="C2152" s="5" t="s">
        <v>845</v>
      </c>
      <c r="D2152" s="5" t="s">
        <v>133</v>
      </c>
      <c r="E2152" s="5" t="s">
        <v>16</v>
      </c>
      <c r="F2152" s="5" t="s">
        <v>134</v>
      </c>
      <c r="G2152" s="5" t="s">
        <v>16</v>
      </c>
      <c r="H2152" s="5" t="s">
        <v>8</v>
      </c>
      <c r="I2152" s="360" t="s">
        <v>8183</v>
      </c>
      <c r="K2152" s="5" t="s">
        <v>135</v>
      </c>
      <c r="L2152" s="5" t="s">
        <v>14484</v>
      </c>
      <c r="M2152" s="5" t="s">
        <v>11540</v>
      </c>
      <c r="N2152" s="5" t="s">
        <v>845</v>
      </c>
      <c r="O2152" s="5" t="s">
        <v>15255</v>
      </c>
      <c r="P2152" s="5" t="s">
        <v>13801</v>
      </c>
      <c r="Q2152" s="5">
        <v>27321489</v>
      </c>
      <c r="R2152" s="5">
        <v>27321489</v>
      </c>
      <c r="S2152" t="s">
        <v>42</v>
      </c>
      <c r="T2152" t="s">
        <v>5135</v>
      </c>
      <c r="U2152" t="s">
        <v>18840</v>
      </c>
      <c r="V2152" t="s">
        <v>845</v>
      </c>
    </row>
    <row r="2153" spans="1:22" ht="15" x14ac:dyDescent="0.35">
      <c r="A2153" s="5" t="s">
        <v>5079</v>
      </c>
      <c r="B2153" s="344" t="s">
        <v>6457</v>
      </c>
      <c r="C2153" s="5" t="s">
        <v>5080</v>
      </c>
      <c r="D2153" s="5" t="s">
        <v>133</v>
      </c>
      <c r="E2153" s="5" t="s">
        <v>10</v>
      </c>
      <c r="F2153" s="5" t="s">
        <v>134</v>
      </c>
      <c r="G2153" s="5" t="s">
        <v>14</v>
      </c>
      <c r="H2153" s="5" t="s">
        <v>11</v>
      </c>
      <c r="I2153" s="360" t="s">
        <v>8639</v>
      </c>
      <c r="K2153" s="5" t="s">
        <v>135</v>
      </c>
      <c r="L2153" s="5" t="s">
        <v>14482</v>
      </c>
      <c r="M2153" s="5" t="s">
        <v>14569</v>
      </c>
      <c r="N2153" s="5" t="s">
        <v>5080</v>
      </c>
      <c r="O2153" s="5" t="s">
        <v>15255</v>
      </c>
      <c r="P2153" s="5" t="s">
        <v>10196</v>
      </c>
      <c r="Q2153" s="5">
        <v>22001154</v>
      </c>
      <c r="R2153" s="5">
        <v>88413109</v>
      </c>
      <c r="S2153" t="s">
        <v>42</v>
      </c>
      <c r="T2153" t="s">
        <v>5078</v>
      </c>
      <c r="U2153" t="s">
        <v>18841</v>
      </c>
      <c r="V2153" t="s">
        <v>5080</v>
      </c>
    </row>
    <row r="2154" spans="1:22" ht="15" x14ac:dyDescent="0.35">
      <c r="A2154" s="5" t="s">
        <v>11423</v>
      </c>
      <c r="B2154" s="344" t="s">
        <v>11424</v>
      </c>
      <c r="C2154" s="5" t="s">
        <v>6148</v>
      </c>
      <c r="D2154" s="5" t="s">
        <v>133</v>
      </c>
      <c r="E2154" s="5" t="s">
        <v>6</v>
      </c>
      <c r="F2154" s="5" t="s">
        <v>134</v>
      </c>
      <c r="G2154" s="5" t="s">
        <v>12</v>
      </c>
      <c r="H2154" s="5" t="s">
        <v>6</v>
      </c>
      <c r="I2154" s="360" t="s">
        <v>8172</v>
      </c>
      <c r="K2154" s="5" t="s">
        <v>135</v>
      </c>
      <c r="L2154" s="5" t="s">
        <v>12215</v>
      </c>
      <c r="M2154" s="5" t="s">
        <v>12215</v>
      </c>
      <c r="N2154" s="5" t="s">
        <v>5751</v>
      </c>
      <c r="O2154" s="5" t="s">
        <v>15255</v>
      </c>
      <c r="P2154" s="5" t="s">
        <v>16340</v>
      </c>
      <c r="Q2154" s="5">
        <v>27750256</v>
      </c>
      <c r="S2154" t="s">
        <v>42</v>
      </c>
      <c r="T2154" t="s">
        <v>5750</v>
      </c>
      <c r="U2154" t="s">
        <v>18842</v>
      </c>
      <c r="V2154" t="s">
        <v>5751</v>
      </c>
    </row>
    <row r="2155" spans="1:22" ht="15" x14ac:dyDescent="0.35">
      <c r="A2155" s="5" t="s">
        <v>5110</v>
      </c>
      <c r="B2155" s="344" t="s">
        <v>5111</v>
      </c>
      <c r="C2155" s="5" t="s">
        <v>3920</v>
      </c>
      <c r="D2155" s="5" t="s">
        <v>133</v>
      </c>
      <c r="E2155" s="5" t="s">
        <v>11</v>
      </c>
      <c r="F2155" s="5" t="s">
        <v>134</v>
      </c>
      <c r="G2155" s="5" t="s">
        <v>14</v>
      </c>
      <c r="H2155" s="5" t="s">
        <v>7</v>
      </c>
      <c r="I2155" s="360" t="s">
        <v>8176</v>
      </c>
      <c r="K2155" s="5" t="s">
        <v>135</v>
      </c>
      <c r="L2155" s="5" t="s">
        <v>14482</v>
      </c>
      <c r="M2155" s="5" t="s">
        <v>11260</v>
      </c>
      <c r="N2155" s="5" t="s">
        <v>3920</v>
      </c>
      <c r="O2155" s="5" t="s">
        <v>15255</v>
      </c>
      <c r="P2155" s="5" t="s">
        <v>13802</v>
      </c>
      <c r="Q2155" s="5">
        <v>22001303</v>
      </c>
      <c r="R2155" s="5">
        <v>22001303</v>
      </c>
      <c r="S2155" t="s">
        <v>42</v>
      </c>
      <c r="T2155" t="s">
        <v>1436</v>
      </c>
      <c r="U2155" t="s">
        <v>18843</v>
      </c>
      <c r="V2155" t="s">
        <v>3920</v>
      </c>
    </row>
    <row r="2156" spans="1:22" ht="15" x14ac:dyDescent="0.35">
      <c r="A2156" s="5" t="s">
        <v>10591</v>
      </c>
      <c r="B2156" s="344" t="s">
        <v>10592</v>
      </c>
      <c r="C2156" s="5" t="s">
        <v>10593</v>
      </c>
      <c r="D2156" s="5" t="s">
        <v>133</v>
      </c>
      <c r="E2156" s="5" t="s">
        <v>208</v>
      </c>
      <c r="F2156" s="5" t="s">
        <v>134</v>
      </c>
      <c r="G2156" s="5" t="s">
        <v>12</v>
      </c>
      <c r="H2156" s="5" t="s">
        <v>9</v>
      </c>
      <c r="I2156" s="360" t="s">
        <v>8174</v>
      </c>
      <c r="K2156" s="5" t="s">
        <v>135</v>
      </c>
      <c r="L2156" s="5" t="s">
        <v>12215</v>
      </c>
      <c r="M2156" s="5" t="s">
        <v>12885</v>
      </c>
      <c r="N2156" s="5" t="s">
        <v>12275</v>
      </c>
      <c r="O2156" s="5" t="s">
        <v>15255</v>
      </c>
      <c r="P2156" s="5" t="s">
        <v>10929</v>
      </c>
      <c r="Q2156" s="5">
        <v>89532132</v>
      </c>
      <c r="S2156" t="s">
        <v>42</v>
      </c>
      <c r="T2156" t="s">
        <v>10957</v>
      </c>
      <c r="U2156" t="s">
        <v>18844</v>
      </c>
      <c r="V2156" t="s">
        <v>10593</v>
      </c>
    </row>
    <row r="2157" spans="1:22" ht="15" x14ac:dyDescent="0.35">
      <c r="A2157" s="5" t="s">
        <v>14921</v>
      </c>
      <c r="B2157" s="344" t="s">
        <v>14922</v>
      </c>
      <c r="C2157" s="5" t="s">
        <v>181</v>
      </c>
      <c r="D2157" s="5" t="s">
        <v>133</v>
      </c>
      <c r="E2157" s="5" t="s">
        <v>22</v>
      </c>
      <c r="F2157" s="5" t="s">
        <v>134</v>
      </c>
      <c r="G2157" s="5" t="s">
        <v>14</v>
      </c>
      <c r="H2157" s="5" t="s">
        <v>9</v>
      </c>
      <c r="I2157" s="360" t="s">
        <v>8178</v>
      </c>
      <c r="K2157" s="5" t="s">
        <v>135</v>
      </c>
      <c r="L2157" s="5" t="s">
        <v>14482</v>
      </c>
      <c r="M2157" s="5" t="s">
        <v>12189</v>
      </c>
      <c r="N2157" s="5" t="s">
        <v>14923</v>
      </c>
      <c r="O2157" s="5" t="s">
        <v>15255</v>
      </c>
      <c r="P2157" s="5" t="s">
        <v>14924</v>
      </c>
      <c r="Q2157" s="5">
        <v>84085919</v>
      </c>
      <c r="S2157" t="s">
        <v>42</v>
      </c>
      <c r="T2157" t="s">
        <v>9508</v>
      </c>
      <c r="U2157" t="s">
        <v>18845</v>
      </c>
      <c r="V2157" t="s">
        <v>181</v>
      </c>
    </row>
    <row r="2158" spans="1:22" ht="15" x14ac:dyDescent="0.35">
      <c r="A2158" s="5" t="s">
        <v>5909</v>
      </c>
      <c r="B2158" s="344" t="s">
        <v>4048</v>
      </c>
      <c r="C2158" s="5" t="s">
        <v>11218</v>
      </c>
      <c r="D2158" s="5" t="s">
        <v>133</v>
      </c>
      <c r="E2158" s="5" t="s">
        <v>22</v>
      </c>
      <c r="F2158" s="5" t="s">
        <v>134</v>
      </c>
      <c r="G2158" s="5" t="s">
        <v>14</v>
      </c>
      <c r="H2158" s="5" t="s">
        <v>9</v>
      </c>
      <c r="I2158" s="360" t="s">
        <v>8178</v>
      </c>
      <c r="K2158" s="5" t="s">
        <v>135</v>
      </c>
      <c r="L2158" s="5" t="s">
        <v>14482</v>
      </c>
      <c r="M2158" s="5" t="s">
        <v>12189</v>
      </c>
      <c r="N2158" s="5" t="s">
        <v>11924</v>
      </c>
      <c r="O2158" s="5" t="s">
        <v>15255</v>
      </c>
      <c r="P2158" s="5" t="s">
        <v>10093</v>
      </c>
      <c r="Q2158" s="5">
        <v>27847020</v>
      </c>
      <c r="S2158" t="s">
        <v>42</v>
      </c>
      <c r="T2158" t="s">
        <v>7092</v>
      </c>
      <c r="U2158" t="s">
        <v>18846</v>
      </c>
      <c r="V2158" t="s">
        <v>11218</v>
      </c>
    </row>
    <row r="2159" spans="1:22" ht="15" x14ac:dyDescent="0.35">
      <c r="A2159" s="5" t="s">
        <v>5910</v>
      </c>
      <c r="B2159" s="344" t="s">
        <v>3471</v>
      </c>
      <c r="C2159" s="5" t="s">
        <v>4029</v>
      </c>
      <c r="D2159" s="5" t="s">
        <v>133</v>
      </c>
      <c r="E2159" s="5" t="s">
        <v>16</v>
      </c>
      <c r="F2159" s="5" t="s">
        <v>134</v>
      </c>
      <c r="G2159" s="5" t="s">
        <v>16</v>
      </c>
      <c r="H2159" s="5" t="s">
        <v>8</v>
      </c>
      <c r="I2159" s="360" t="s">
        <v>8183</v>
      </c>
      <c r="K2159" s="5" t="s">
        <v>135</v>
      </c>
      <c r="L2159" s="5" t="s">
        <v>14484</v>
      </c>
      <c r="M2159" s="5" t="s">
        <v>11540</v>
      </c>
      <c r="N2159" s="5" t="s">
        <v>11851</v>
      </c>
      <c r="O2159" s="5" t="s">
        <v>15255</v>
      </c>
      <c r="P2159" s="5" t="s">
        <v>10934</v>
      </c>
      <c r="Q2159" s="5">
        <v>27322252</v>
      </c>
      <c r="R2159" s="5">
        <v>37322252</v>
      </c>
      <c r="S2159" t="s">
        <v>42</v>
      </c>
      <c r="T2159" t="s">
        <v>7023</v>
      </c>
      <c r="U2159" t="s">
        <v>18847</v>
      </c>
      <c r="V2159" t="s">
        <v>4029</v>
      </c>
    </row>
    <row r="2160" spans="1:22" ht="15" x14ac:dyDescent="0.35">
      <c r="A2160" s="5" t="s">
        <v>4996</v>
      </c>
      <c r="B2160" s="344" t="s">
        <v>3890</v>
      </c>
      <c r="C2160" s="5" t="s">
        <v>9860</v>
      </c>
      <c r="D2160" s="5" t="s">
        <v>133</v>
      </c>
      <c r="E2160" s="5" t="s">
        <v>7</v>
      </c>
      <c r="F2160" s="5" t="s">
        <v>134</v>
      </c>
      <c r="G2160" s="5" t="s">
        <v>12</v>
      </c>
      <c r="H2160" s="5" t="s">
        <v>9</v>
      </c>
      <c r="I2160" s="360" t="s">
        <v>8174</v>
      </c>
      <c r="K2160" s="5" t="s">
        <v>135</v>
      </c>
      <c r="L2160" s="5" t="s">
        <v>12215</v>
      </c>
      <c r="M2160" s="5" t="s">
        <v>12885</v>
      </c>
      <c r="N2160" s="5" t="s">
        <v>11920</v>
      </c>
      <c r="O2160" s="5" t="s">
        <v>15255</v>
      </c>
      <c r="P2160" s="5" t="s">
        <v>10137</v>
      </c>
      <c r="Q2160" s="5">
        <v>27762186</v>
      </c>
      <c r="S2160" t="s">
        <v>42</v>
      </c>
      <c r="T2160" t="s">
        <v>6729</v>
      </c>
      <c r="U2160" t="s">
        <v>18848</v>
      </c>
      <c r="V2160" t="s">
        <v>9860</v>
      </c>
    </row>
    <row r="2161" spans="1:22" ht="15" x14ac:dyDescent="0.35">
      <c r="A2161" s="5" t="s">
        <v>10594</v>
      </c>
      <c r="B2161" s="344" t="s">
        <v>7106</v>
      </c>
      <c r="C2161" s="5" t="s">
        <v>10595</v>
      </c>
      <c r="D2161" s="5" t="s">
        <v>133</v>
      </c>
      <c r="E2161" s="5" t="s">
        <v>208</v>
      </c>
      <c r="F2161" s="5" t="s">
        <v>134</v>
      </c>
      <c r="G2161" s="5" t="s">
        <v>12</v>
      </c>
      <c r="H2161" s="5" t="s">
        <v>9</v>
      </c>
      <c r="I2161" s="360" t="s">
        <v>8174</v>
      </c>
      <c r="K2161" s="5" t="s">
        <v>135</v>
      </c>
      <c r="L2161" s="5" t="s">
        <v>12215</v>
      </c>
      <c r="M2161" s="5" t="s">
        <v>12885</v>
      </c>
      <c r="N2161" s="5" t="s">
        <v>12247</v>
      </c>
      <c r="O2161" s="5" t="s">
        <v>15255</v>
      </c>
      <c r="P2161" s="5" t="s">
        <v>16245</v>
      </c>
      <c r="Q2161" s="5">
        <v>62300852</v>
      </c>
      <c r="S2161" t="s">
        <v>42</v>
      </c>
      <c r="T2161" t="s">
        <v>8595</v>
      </c>
      <c r="U2161" t="s">
        <v>18849</v>
      </c>
      <c r="V2161" t="s">
        <v>10595</v>
      </c>
    </row>
    <row r="2162" spans="1:22" ht="15" x14ac:dyDescent="0.35">
      <c r="A2162" s="5" t="s">
        <v>4875</v>
      </c>
      <c r="B2162" s="344" t="s">
        <v>1784</v>
      </c>
      <c r="C2162" s="5" t="s">
        <v>4876</v>
      </c>
      <c r="D2162" s="5" t="s">
        <v>9807</v>
      </c>
      <c r="E2162" s="5" t="s">
        <v>11</v>
      </c>
      <c r="F2162" s="5" t="s">
        <v>134</v>
      </c>
      <c r="G2162" s="5" t="s">
        <v>10</v>
      </c>
      <c r="H2162" s="5" t="s">
        <v>6</v>
      </c>
      <c r="I2162" s="360" t="s">
        <v>8163</v>
      </c>
      <c r="K2162" s="5" t="s">
        <v>135</v>
      </c>
      <c r="L2162" s="5" t="s">
        <v>14477</v>
      </c>
      <c r="M2162" s="5" t="s">
        <v>14478</v>
      </c>
      <c r="N2162" s="5" t="s">
        <v>43</v>
      </c>
      <c r="O2162" s="5" t="s">
        <v>15255</v>
      </c>
      <c r="P2162" s="5" t="s">
        <v>7647</v>
      </c>
      <c r="Q2162" s="5">
        <v>27887195</v>
      </c>
      <c r="S2162" t="s">
        <v>42</v>
      </c>
      <c r="T2162" t="s">
        <v>6864</v>
      </c>
      <c r="U2162" t="s">
        <v>18850</v>
      </c>
      <c r="V2162" t="s">
        <v>4876</v>
      </c>
    </row>
    <row r="2163" spans="1:22" ht="15" x14ac:dyDescent="0.35">
      <c r="A2163" s="5" t="s">
        <v>4990</v>
      </c>
      <c r="B2163" s="344" t="s">
        <v>4897</v>
      </c>
      <c r="C2163" s="5" t="s">
        <v>4991</v>
      </c>
      <c r="D2163" s="5" t="s">
        <v>133</v>
      </c>
      <c r="E2163" s="5" t="s">
        <v>7</v>
      </c>
      <c r="F2163" s="5" t="s">
        <v>134</v>
      </c>
      <c r="G2163" s="5" t="s">
        <v>12</v>
      </c>
      <c r="H2163" s="5" t="s">
        <v>9</v>
      </c>
      <c r="I2163" s="360" t="s">
        <v>8174</v>
      </c>
      <c r="K2163" s="5" t="s">
        <v>135</v>
      </c>
      <c r="L2163" s="5" t="s">
        <v>12215</v>
      </c>
      <c r="M2163" s="5" t="s">
        <v>12885</v>
      </c>
      <c r="N2163" s="5" t="s">
        <v>12063</v>
      </c>
      <c r="O2163" s="5" t="s">
        <v>15255</v>
      </c>
      <c r="P2163" s="5" t="s">
        <v>10138</v>
      </c>
      <c r="Q2163" s="5">
        <v>22001745</v>
      </c>
      <c r="S2163" t="s">
        <v>42</v>
      </c>
      <c r="T2163" t="s">
        <v>4989</v>
      </c>
      <c r="U2163" t="s">
        <v>18851</v>
      </c>
      <c r="V2163" t="s">
        <v>4991</v>
      </c>
    </row>
    <row r="2164" spans="1:22" ht="15" x14ac:dyDescent="0.35">
      <c r="A2164" s="5" t="s">
        <v>5907</v>
      </c>
      <c r="B2164" s="344" t="s">
        <v>2416</v>
      </c>
      <c r="C2164" s="5" t="s">
        <v>5908</v>
      </c>
      <c r="D2164" s="5" t="s">
        <v>133</v>
      </c>
      <c r="E2164" s="5" t="s">
        <v>6</v>
      </c>
      <c r="F2164" s="5" t="s">
        <v>134</v>
      </c>
      <c r="G2164" s="5" t="s">
        <v>12</v>
      </c>
      <c r="H2164" s="5" t="s">
        <v>6</v>
      </c>
      <c r="I2164" s="360" t="s">
        <v>8172</v>
      </c>
      <c r="K2164" s="5" t="s">
        <v>135</v>
      </c>
      <c r="L2164" s="5" t="s">
        <v>12215</v>
      </c>
      <c r="M2164" s="5" t="s">
        <v>12215</v>
      </c>
      <c r="N2164" s="5" t="s">
        <v>11715</v>
      </c>
      <c r="O2164" s="5" t="s">
        <v>15255</v>
      </c>
      <c r="P2164" s="5" t="s">
        <v>13849</v>
      </c>
      <c r="Q2164" s="5">
        <v>27752337</v>
      </c>
      <c r="R2164" s="5">
        <v>27752337</v>
      </c>
      <c r="S2164" t="s">
        <v>42</v>
      </c>
      <c r="T2164" t="s">
        <v>6915</v>
      </c>
      <c r="U2164" t="s">
        <v>18852</v>
      </c>
      <c r="V2164" t="s">
        <v>5908</v>
      </c>
    </row>
    <row r="2165" spans="1:22" ht="15" x14ac:dyDescent="0.35">
      <c r="A2165" s="5" t="s">
        <v>5042</v>
      </c>
      <c r="B2165" s="344" t="s">
        <v>3089</v>
      </c>
      <c r="C2165" s="5" t="s">
        <v>5043</v>
      </c>
      <c r="D2165" s="5" t="s">
        <v>133</v>
      </c>
      <c r="E2165" s="5" t="s">
        <v>10</v>
      </c>
      <c r="F2165" s="5" t="s">
        <v>134</v>
      </c>
      <c r="G2165" s="5" t="s">
        <v>14</v>
      </c>
      <c r="H2165" s="5" t="s">
        <v>6</v>
      </c>
      <c r="I2165" s="360" t="s">
        <v>8175</v>
      </c>
      <c r="K2165" s="5" t="s">
        <v>135</v>
      </c>
      <c r="L2165" s="5" t="s">
        <v>14482</v>
      </c>
      <c r="M2165" s="5" t="s">
        <v>2882</v>
      </c>
      <c r="N2165" s="5" t="s">
        <v>1472</v>
      </c>
      <c r="O2165" s="5" t="s">
        <v>15255</v>
      </c>
      <c r="P2165" s="5" t="s">
        <v>10043</v>
      </c>
      <c r="Q2165" s="5">
        <v>27734942</v>
      </c>
      <c r="S2165" t="s">
        <v>42</v>
      </c>
      <c r="T2165" t="s">
        <v>4675</v>
      </c>
      <c r="U2165" t="s">
        <v>18853</v>
      </c>
      <c r="V2165" t="s">
        <v>5043</v>
      </c>
    </row>
    <row r="2166" spans="1:22" ht="15" x14ac:dyDescent="0.35">
      <c r="A2166" s="5" t="s">
        <v>5052</v>
      </c>
      <c r="B2166" s="344" t="s">
        <v>4305</v>
      </c>
      <c r="C2166" s="5" t="s">
        <v>5053</v>
      </c>
      <c r="D2166" s="5" t="s">
        <v>133</v>
      </c>
      <c r="E2166" s="5" t="s">
        <v>10</v>
      </c>
      <c r="F2166" s="5" t="s">
        <v>134</v>
      </c>
      <c r="G2166" s="5" t="s">
        <v>14</v>
      </c>
      <c r="H2166" s="5" t="s">
        <v>11</v>
      </c>
      <c r="I2166" s="360" t="s">
        <v>8639</v>
      </c>
      <c r="K2166" s="5" t="s">
        <v>135</v>
      </c>
      <c r="L2166" s="5" t="s">
        <v>14482</v>
      </c>
      <c r="M2166" s="5" t="s">
        <v>14569</v>
      </c>
      <c r="N2166" s="5" t="s">
        <v>5053</v>
      </c>
      <c r="O2166" s="5" t="s">
        <v>15255</v>
      </c>
      <c r="P2166" s="5" t="s">
        <v>13807</v>
      </c>
      <c r="Q2166" s="5">
        <v>22001257</v>
      </c>
      <c r="R2166" s="5">
        <v>27733387</v>
      </c>
      <c r="S2166" t="s">
        <v>42</v>
      </c>
      <c r="T2166" t="s">
        <v>7139</v>
      </c>
      <c r="U2166" t="s">
        <v>18854</v>
      </c>
      <c r="V2166" t="s">
        <v>5053</v>
      </c>
    </row>
    <row r="2167" spans="1:22" ht="15" x14ac:dyDescent="0.35">
      <c r="A2167" s="5" t="s">
        <v>6062</v>
      </c>
      <c r="B2167" s="344" t="s">
        <v>4308</v>
      </c>
      <c r="C2167" s="5" t="s">
        <v>1110</v>
      </c>
      <c r="D2167" s="5" t="s">
        <v>133</v>
      </c>
      <c r="E2167" s="5" t="s">
        <v>15</v>
      </c>
      <c r="F2167" s="5" t="s">
        <v>134</v>
      </c>
      <c r="G2167" s="5" t="s">
        <v>16</v>
      </c>
      <c r="H2167" s="5" t="s">
        <v>6</v>
      </c>
      <c r="I2167" s="360" t="s">
        <v>8181</v>
      </c>
      <c r="K2167" s="5" t="s">
        <v>135</v>
      </c>
      <c r="L2167" s="5" t="s">
        <v>14484</v>
      </c>
      <c r="M2167" s="5" t="s">
        <v>14485</v>
      </c>
      <c r="N2167" s="5" t="s">
        <v>1110</v>
      </c>
      <c r="O2167" s="5" t="s">
        <v>15255</v>
      </c>
      <c r="P2167" s="5" t="s">
        <v>15857</v>
      </c>
      <c r="Q2167" s="5">
        <v>27836968</v>
      </c>
      <c r="R2167" s="5">
        <v>27836968</v>
      </c>
      <c r="S2167" t="s">
        <v>42</v>
      </c>
      <c r="T2167" t="s">
        <v>7141</v>
      </c>
      <c r="U2167" t="s">
        <v>18855</v>
      </c>
      <c r="V2167" t="s">
        <v>1110</v>
      </c>
    </row>
    <row r="2168" spans="1:22" ht="15" x14ac:dyDescent="0.35">
      <c r="A2168" s="5" t="s">
        <v>5842</v>
      </c>
      <c r="B2168" s="344" t="s">
        <v>1521</v>
      </c>
      <c r="C2168" s="5" t="s">
        <v>97</v>
      </c>
      <c r="D2168" s="5" t="s">
        <v>133</v>
      </c>
      <c r="E2168" s="5" t="s">
        <v>14</v>
      </c>
      <c r="F2168" s="5" t="s">
        <v>134</v>
      </c>
      <c r="G2168" s="5" t="s">
        <v>14</v>
      </c>
      <c r="H2168" s="5" t="s">
        <v>6</v>
      </c>
      <c r="I2168" s="360" t="s">
        <v>8175</v>
      </c>
      <c r="K2168" s="5" t="s">
        <v>135</v>
      </c>
      <c r="L2168" s="5" t="s">
        <v>14482</v>
      </c>
      <c r="M2168" s="5" t="s">
        <v>2882</v>
      </c>
      <c r="N2168" s="5" t="s">
        <v>2534</v>
      </c>
      <c r="O2168" s="5" t="s">
        <v>15255</v>
      </c>
      <c r="P2168" s="5" t="s">
        <v>10094</v>
      </c>
      <c r="Q2168" s="5">
        <v>27734518</v>
      </c>
      <c r="R2168" s="5">
        <v>27734518</v>
      </c>
      <c r="S2168" t="s">
        <v>42</v>
      </c>
      <c r="T2168" t="s">
        <v>7093</v>
      </c>
      <c r="U2168" t="s">
        <v>18856</v>
      </c>
      <c r="V2168" t="s">
        <v>97</v>
      </c>
    </row>
    <row r="2169" spans="1:22" ht="15" x14ac:dyDescent="0.35">
      <c r="A2169" s="5" t="s">
        <v>11311</v>
      </c>
      <c r="B2169" s="344" t="s">
        <v>7110</v>
      </c>
      <c r="C2169" s="5" t="s">
        <v>11312</v>
      </c>
      <c r="D2169" s="5" t="s">
        <v>9807</v>
      </c>
      <c r="E2169" s="5" t="s">
        <v>11</v>
      </c>
      <c r="F2169" s="5" t="s">
        <v>134</v>
      </c>
      <c r="G2169" s="5" t="s">
        <v>10</v>
      </c>
      <c r="H2169" s="5" t="s">
        <v>6</v>
      </c>
      <c r="I2169" s="360" t="s">
        <v>8163</v>
      </c>
      <c r="K2169" s="5" t="s">
        <v>135</v>
      </c>
      <c r="L2169" s="5" t="s">
        <v>14477</v>
      </c>
      <c r="M2169" s="5" t="s">
        <v>14478</v>
      </c>
      <c r="N2169" s="5" t="s">
        <v>12290</v>
      </c>
      <c r="O2169" s="5" t="s">
        <v>15255</v>
      </c>
      <c r="P2169" s="5" t="s">
        <v>12291</v>
      </c>
      <c r="Q2169" s="5">
        <v>27869013</v>
      </c>
      <c r="S2169" t="s">
        <v>42</v>
      </c>
      <c r="T2169" t="s">
        <v>1447</v>
      </c>
      <c r="U2169" t="s">
        <v>18857</v>
      </c>
      <c r="V2169" t="s">
        <v>11312</v>
      </c>
    </row>
    <row r="2170" spans="1:22" ht="15" x14ac:dyDescent="0.35">
      <c r="A2170" s="5" t="s">
        <v>15412</v>
      </c>
      <c r="B2170" s="344" t="s">
        <v>15448</v>
      </c>
      <c r="C2170" s="5" t="s">
        <v>12136</v>
      </c>
      <c r="D2170" s="5" t="s">
        <v>133</v>
      </c>
      <c r="E2170" s="5" t="s">
        <v>22</v>
      </c>
      <c r="F2170" s="5" t="s">
        <v>134</v>
      </c>
      <c r="G2170" s="5" t="s">
        <v>16</v>
      </c>
      <c r="H2170" s="5" t="s">
        <v>6</v>
      </c>
      <c r="I2170" s="360" t="s">
        <v>8181</v>
      </c>
      <c r="K2170" s="5" t="s">
        <v>135</v>
      </c>
      <c r="L2170" s="5" t="s">
        <v>14484</v>
      </c>
      <c r="M2170" s="5" t="s">
        <v>14485</v>
      </c>
      <c r="N2170" s="5" t="s">
        <v>775</v>
      </c>
      <c r="O2170" s="5" t="s">
        <v>15255</v>
      </c>
      <c r="P2170" s="5" t="s">
        <v>16428</v>
      </c>
      <c r="Q2170" s="5">
        <v>83135856</v>
      </c>
      <c r="S2170" t="s">
        <v>42</v>
      </c>
      <c r="T2170" t="s">
        <v>1520</v>
      </c>
      <c r="U2170" t="s">
        <v>18858</v>
      </c>
      <c r="V2170" t="s">
        <v>12136</v>
      </c>
    </row>
    <row r="2171" spans="1:22" ht="15" x14ac:dyDescent="0.35">
      <c r="A2171" s="5" t="s">
        <v>5119</v>
      </c>
      <c r="B2171" s="344" t="s">
        <v>3970</v>
      </c>
      <c r="C2171" s="5" t="s">
        <v>2216</v>
      </c>
      <c r="D2171" s="5" t="s">
        <v>133</v>
      </c>
      <c r="E2171" s="5" t="s">
        <v>12</v>
      </c>
      <c r="F2171" s="5" t="s">
        <v>134</v>
      </c>
      <c r="G2171" s="5" t="s">
        <v>14</v>
      </c>
      <c r="H2171" s="5" t="s">
        <v>8</v>
      </c>
      <c r="I2171" s="360" t="s">
        <v>8177</v>
      </c>
      <c r="K2171" s="5" t="s">
        <v>135</v>
      </c>
      <c r="L2171" s="5" t="s">
        <v>14482</v>
      </c>
      <c r="M2171" s="5" t="s">
        <v>14483</v>
      </c>
      <c r="N2171" s="5" t="s">
        <v>2216</v>
      </c>
      <c r="O2171" s="5" t="s">
        <v>15255</v>
      </c>
      <c r="P2171" s="5" t="s">
        <v>10114</v>
      </c>
      <c r="Q2171" s="5">
        <v>22005350</v>
      </c>
      <c r="S2171" t="s">
        <v>42</v>
      </c>
      <c r="T2171" t="s">
        <v>7091</v>
      </c>
      <c r="U2171" t="s">
        <v>18859</v>
      </c>
      <c r="V2171" t="s">
        <v>2216</v>
      </c>
    </row>
    <row r="2172" spans="1:22" ht="15" x14ac:dyDescent="0.35">
      <c r="A2172" s="5" t="s">
        <v>4994</v>
      </c>
      <c r="B2172" s="344" t="s">
        <v>4896</v>
      </c>
      <c r="C2172" s="5" t="s">
        <v>4995</v>
      </c>
      <c r="D2172" s="5" t="s">
        <v>133</v>
      </c>
      <c r="E2172" s="5" t="s">
        <v>7</v>
      </c>
      <c r="F2172" s="5" t="s">
        <v>134</v>
      </c>
      <c r="G2172" s="5" t="s">
        <v>12</v>
      </c>
      <c r="H2172" s="5" t="s">
        <v>9</v>
      </c>
      <c r="I2172" s="360" t="s">
        <v>8174</v>
      </c>
      <c r="K2172" s="5" t="s">
        <v>135</v>
      </c>
      <c r="L2172" s="5" t="s">
        <v>12215</v>
      </c>
      <c r="M2172" s="5" t="s">
        <v>12885</v>
      </c>
      <c r="N2172" s="5" t="s">
        <v>11649</v>
      </c>
      <c r="O2172" s="5" t="s">
        <v>15255</v>
      </c>
      <c r="P2172" s="5" t="s">
        <v>15985</v>
      </c>
      <c r="Q2172" s="5">
        <v>86395717</v>
      </c>
      <c r="S2172" t="s">
        <v>42</v>
      </c>
      <c r="T2172" t="s">
        <v>4993</v>
      </c>
      <c r="U2172" t="s">
        <v>18860</v>
      </c>
      <c r="V2172" t="s">
        <v>4995</v>
      </c>
    </row>
    <row r="2173" spans="1:22" ht="15" x14ac:dyDescent="0.35">
      <c r="A2173" s="5" t="s">
        <v>5046</v>
      </c>
      <c r="B2173" s="344" t="s">
        <v>1060</v>
      </c>
      <c r="C2173" s="5" t="s">
        <v>3444</v>
      </c>
      <c r="D2173" s="5" t="s">
        <v>133</v>
      </c>
      <c r="E2173" s="5" t="s">
        <v>10</v>
      </c>
      <c r="F2173" s="5" t="s">
        <v>134</v>
      </c>
      <c r="G2173" s="5" t="s">
        <v>14</v>
      </c>
      <c r="H2173" s="5" t="s">
        <v>6</v>
      </c>
      <c r="I2173" s="360" t="s">
        <v>8175</v>
      </c>
      <c r="K2173" s="5" t="s">
        <v>135</v>
      </c>
      <c r="L2173" s="5" t="s">
        <v>14482</v>
      </c>
      <c r="M2173" s="5" t="s">
        <v>2882</v>
      </c>
      <c r="N2173" s="5" t="s">
        <v>3444</v>
      </c>
      <c r="O2173" s="5" t="s">
        <v>15255</v>
      </c>
      <c r="P2173" s="5" t="s">
        <v>7660</v>
      </c>
      <c r="Q2173" s="5">
        <v>27734047</v>
      </c>
      <c r="R2173" s="5">
        <v>27734047</v>
      </c>
      <c r="S2173" t="s">
        <v>42</v>
      </c>
      <c r="T2173" t="s">
        <v>4744</v>
      </c>
      <c r="U2173" t="s">
        <v>18861</v>
      </c>
      <c r="V2173" t="s">
        <v>3444</v>
      </c>
    </row>
    <row r="2174" spans="1:22" ht="15" x14ac:dyDescent="0.35">
      <c r="A2174" s="5" t="s">
        <v>4972</v>
      </c>
      <c r="B2174" s="344" t="s">
        <v>4895</v>
      </c>
      <c r="C2174" s="5" t="s">
        <v>1803</v>
      </c>
      <c r="D2174" s="5" t="s">
        <v>133</v>
      </c>
      <c r="E2174" s="5" t="s">
        <v>7</v>
      </c>
      <c r="F2174" s="5" t="s">
        <v>134</v>
      </c>
      <c r="G2174" s="5" t="s">
        <v>12</v>
      </c>
      <c r="H2174" s="5" t="s">
        <v>9</v>
      </c>
      <c r="I2174" s="360" t="s">
        <v>8174</v>
      </c>
      <c r="K2174" s="5" t="s">
        <v>135</v>
      </c>
      <c r="L2174" s="5" t="s">
        <v>12215</v>
      </c>
      <c r="M2174" s="5" t="s">
        <v>12885</v>
      </c>
      <c r="N2174" s="5" t="s">
        <v>1803</v>
      </c>
      <c r="O2174" s="5" t="s">
        <v>15255</v>
      </c>
      <c r="P2174" s="5" t="s">
        <v>13804</v>
      </c>
      <c r="Q2174" s="5">
        <v>27766366</v>
      </c>
      <c r="S2174" t="s">
        <v>42</v>
      </c>
      <c r="T2174" t="s">
        <v>4971</v>
      </c>
      <c r="U2174" t="s">
        <v>18862</v>
      </c>
      <c r="V2174" t="s">
        <v>1803</v>
      </c>
    </row>
    <row r="2175" spans="1:22" ht="15" x14ac:dyDescent="0.35">
      <c r="A2175" s="5" t="s">
        <v>5757</v>
      </c>
      <c r="B2175" s="344" t="s">
        <v>5528</v>
      </c>
      <c r="C2175" s="5" t="s">
        <v>5758</v>
      </c>
      <c r="D2175" s="5" t="s">
        <v>133</v>
      </c>
      <c r="E2175" s="5" t="s">
        <v>11</v>
      </c>
      <c r="F2175" s="5" t="s">
        <v>134</v>
      </c>
      <c r="G2175" s="5" t="s">
        <v>14</v>
      </c>
      <c r="H2175" s="5" t="s">
        <v>7</v>
      </c>
      <c r="I2175" s="360" t="s">
        <v>8176</v>
      </c>
      <c r="K2175" s="5" t="s">
        <v>135</v>
      </c>
      <c r="L2175" s="5" t="s">
        <v>14482</v>
      </c>
      <c r="M2175" s="5" t="s">
        <v>11260</v>
      </c>
      <c r="N2175" s="5" t="s">
        <v>12167</v>
      </c>
      <c r="O2175" s="5" t="s">
        <v>15255</v>
      </c>
      <c r="P2175" s="5" t="s">
        <v>10930</v>
      </c>
      <c r="Q2175" s="5">
        <v>27840230</v>
      </c>
      <c r="R2175" s="5">
        <v>27840580</v>
      </c>
      <c r="S2175" t="s">
        <v>42</v>
      </c>
      <c r="T2175" t="s">
        <v>4587</v>
      </c>
      <c r="U2175" t="s">
        <v>18863</v>
      </c>
      <c r="V2175" t="s">
        <v>5758</v>
      </c>
    </row>
    <row r="2176" spans="1:22" ht="15" x14ac:dyDescent="0.35">
      <c r="A2176" s="5" t="s">
        <v>15024</v>
      </c>
      <c r="B2176" s="344" t="s">
        <v>7409</v>
      </c>
      <c r="C2176" s="5" t="s">
        <v>15025</v>
      </c>
      <c r="D2176" s="5" t="s">
        <v>133</v>
      </c>
      <c r="E2176" s="5" t="s">
        <v>7</v>
      </c>
      <c r="F2176" s="5" t="s">
        <v>134</v>
      </c>
      <c r="G2176" s="5" t="s">
        <v>12</v>
      </c>
      <c r="H2176" s="5" t="s">
        <v>9</v>
      </c>
      <c r="I2176" s="360" t="s">
        <v>8174</v>
      </c>
      <c r="K2176" s="5" t="s">
        <v>135</v>
      </c>
      <c r="L2176" s="5" t="s">
        <v>12215</v>
      </c>
      <c r="M2176" s="5" t="s">
        <v>12885</v>
      </c>
      <c r="N2176" s="5" t="s">
        <v>15025</v>
      </c>
      <c r="O2176" s="5" t="s">
        <v>15255</v>
      </c>
      <c r="P2176" s="5" t="s">
        <v>15026</v>
      </c>
      <c r="Q2176" s="5">
        <v>22001789</v>
      </c>
      <c r="R2176" s="5">
        <v>85500125</v>
      </c>
      <c r="S2176" t="s">
        <v>42</v>
      </c>
      <c r="T2176" t="s">
        <v>4973</v>
      </c>
      <c r="U2176" t="s">
        <v>18864</v>
      </c>
      <c r="V2176" t="s">
        <v>15025</v>
      </c>
    </row>
    <row r="2177" spans="1:22" ht="15" x14ac:dyDescent="0.35">
      <c r="A2177" s="5" t="s">
        <v>5234</v>
      </c>
      <c r="B2177" s="344" t="s">
        <v>437</v>
      </c>
      <c r="C2177" s="5" t="s">
        <v>5235</v>
      </c>
      <c r="D2177" s="5" t="s">
        <v>133</v>
      </c>
      <c r="E2177" s="5" t="s">
        <v>20</v>
      </c>
      <c r="F2177" s="5" t="s">
        <v>134</v>
      </c>
      <c r="G2177" s="5" t="s">
        <v>16</v>
      </c>
      <c r="H2177" s="5" t="s">
        <v>9</v>
      </c>
      <c r="I2177" s="360" t="s">
        <v>8184</v>
      </c>
      <c r="K2177" s="5" t="s">
        <v>135</v>
      </c>
      <c r="L2177" s="5" t="s">
        <v>14484</v>
      </c>
      <c r="M2177" s="5" t="s">
        <v>5177</v>
      </c>
      <c r="N2177" s="5" t="s">
        <v>1265</v>
      </c>
      <c r="O2177" s="5" t="s">
        <v>15255</v>
      </c>
      <c r="P2177" s="5" t="s">
        <v>14573</v>
      </c>
      <c r="Q2177" s="5">
        <v>27766591</v>
      </c>
      <c r="R2177" s="5">
        <v>27322143</v>
      </c>
      <c r="S2177" t="s">
        <v>42</v>
      </c>
      <c r="T2177" t="s">
        <v>1715</v>
      </c>
      <c r="U2177" t="s">
        <v>18865</v>
      </c>
      <c r="V2177" t="s">
        <v>5235</v>
      </c>
    </row>
    <row r="2178" spans="1:22" ht="15" x14ac:dyDescent="0.35">
      <c r="A2178" s="5" t="s">
        <v>7649</v>
      </c>
      <c r="B2178" s="344" t="s">
        <v>7122</v>
      </c>
      <c r="C2178" s="5" t="s">
        <v>122</v>
      </c>
      <c r="D2178" s="5" t="s">
        <v>133</v>
      </c>
      <c r="E2178" s="5" t="s">
        <v>14</v>
      </c>
      <c r="F2178" s="5" t="s">
        <v>134</v>
      </c>
      <c r="G2178" s="5" t="s">
        <v>14</v>
      </c>
      <c r="H2178" s="5" t="s">
        <v>9</v>
      </c>
      <c r="I2178" s="360" t="s">
        <v>8178</v>
      </c>
      <c r="K2178" s="5" t="s">
        <v>135</v>
      </c>
      <c r="L2178" s="5" t="s">
        <v>14482</v>
      </c>
      <c r="M2178" s="5" t="s">
        <v>12189</v>
      </c>
      <c r="N2178" s="5" t="s">
        <v>122</v>
      </c>
      <c r="O2178" s="5" t="s">
        <v>15255</v>
      </c>
      <c r="P2178" s="5" t="s">
        <v>14704</v>
      </c>
      <c r="Q2178" s="5">
        <v>22018109</v>
      </c>
      <c r="R2178" s="5">
        <v>27735242</v>
      </c>
      <c r="S2178" t="s">
        <v>42</v>
      </c>
      <c r="T2178" t="s">
        <v>4630</v>
      </c>
      <c r="U2178" t="s">
        <v>18866</v>
      </c>
      <c r="V2178" t="s">
        <v>122</v>
      </c>
    </row>
    <row r="2179" spans="1:22" ht="15" x14ac:dyDescent="0.35">
      <c r="A2179" s="5" t="s">
        <v>5112</v>
      </c>
      <c r="B2179" s="344" t="s">
        <v>4934</v>
      </c>
      <c r="C2179" s="5" t="s">
        <v>1337</v>
      </c>
      <c r="D2179" s="5" t="s">
        <v>133</v>
      </c>
      <c r="E2179" s="5" t="s">
        <v>11</v>
      </c>
      <c r="F2179" s="5" t="s">
        <v>134</v>
      </c>
      <c r="G2179" s="5" t="s">
        <v>14</v>
      </c>
      <c r="H2179" s="5" t="s">
        <v>7</v>
      </c>
      <c r="I2179" s="360" t="s">
        <v>8176</v>
      </c>
      <c r="K2179" s="5" t="s">
        <v>135</v>
      </c>
      <c r="L2179" s="5" t="s">
        <v>14482</v>
      </c>
      <c r="M2179" s="5" t="s">
        <v>11260</v>
      </c>
      <c r="N2179" s="5" t="s">
        <v>1337</v>
      </c>
      <c r="O2179" s="5" t="s">
        <v>15255</v>
      </c>
      <c r="P2179" s="5" t="s">
        <v>10143</v>
      </c>
      <c r="Q2179" s="5">
        <v>22001174</v>
      </c>
      <c r="S2179" t="s">
        <v>42</v>
      </c>
      <c r="T2179" t="s">
        <v>1451</v>
      </c>
      <c r="U2179" t="s">
        <v>18867</v>
      </c>
      <c r="V2179" t="s">
        <v>1337</v>
      </c>
    </row>
    <row r="2180" spans="1:22" ht="15" x14ac:dyDescent="0.35">
      <c r="A2180" s="5" t="s">
        <v>5145</v>
      </c>
      <c r="B2180" s="344" t="s">
        <v>4973</v>
      </c>
      <c r="C2180" s="5" t="s">
        <v>5146</v>
      </c>
      <c r="D2180" s="5" t="s">
        <v>133</v>
      </c>
      <c r="E2180" s="5" t="s">
        <v>22</v>
      </c>
      <c r="F2180" s="5" t="s">
        <v>134</v>
      </c>
      <c r="G2180" s="5" t="s">
        <v>14</v>
      </c>
      <c r="H2180" s="5" t="s">
        <v>9</v>
      </c>
      <c r="I2180" s="360" t="s">
        <v>8178</v>
      </c>
      <c r="K2180" s="5" t="s">
        <v>135</v>
      </c>
      <c r="L2180" s="5" t="s">
        <v>14482</v>
      </c>
      <c r="M2180" s="5" t="s">
        <v>12189</v>
      </c>
      <c r="N2180" s="5" t="s">
        <v>5146</v>
      </c>
      <c r="O2180" s="5" t="s">
        <v>15255</v>
      </c>
      <c r="P2180" s="5" t="s">
        <v>10150</v>
      </c>
      <c r="Q2180" s="5">
        <v>22006165</v>
      </c>
      <c r="S2180" t="s">
        <v>42</v>
      </c>
      <c r="T2180" t="s">
        <v>4075</v>
      </c>
      <c r="U2180" t="s">
        <v>18868</v>
      </c>
      <c r="V2180" t="s">
        <v>5146</v>
      </c>
    </row>
    <row r="2181" spans="1:22" ht="15" x14ac:dyDescent="0.35">
      <c r="A2181" s="5" t="s">
        <v>10596</v>
      </c>
      <c r="B2181" s="344" t="s">
        <v>10597</v>
      </c>
      <c r="C2181" s="5" t="s">
        <v>10598</v>
      </c>
      <c r="D2181" s="5" t="s">
        <v>133</v>
      </c>
      <c r="E2181" s="5" t="s">
        <v>208</v>
      </c>
      <c r="F2181" s="5" t="s">
        <v>134</v>
      </c>
      <c r="G2181" s="5" t="s">
        <v>12</v>
      </c>
      <c r="H2181" s="5" t="s">
        <v>9</v>
      </c>
      <c r="I2181" s="360" t="s">
        <v>8174</v>
      </c>
      <c r="K2181" s="5" t="s">
        <v>135</v>
      </c>
      <c r="L2181" s="5" t="s">
        <v>12215</v>
      </c>
      <c r="M2181" s="5" t="s">
        <v>12885</v>
      </c>
      <c r="N2181" s="5" t="s">
        <v>12274</v>
      </c>
      <c r="O2181" s="5" t="s">
        <v>15255</v>
      </c>
      <c r="P2181" s="5" t="s">
        <v>13167</v>
      </c>
      <c r="Q2181" s="5">
        <v>83673386</v>
      </c>
      <c r="S2181" t="s">
        <v>42</v>
      </c>
      <c r="T2181" t="s">
        <v>9588</v>
      </c>
      <c r="U2181" t="s">
        <v>18869</v>
      </c>
      <c r="V2181" t="s">
        <v>10598</v>
      </c>
    </row>
    <row r="2182" spans="1:22" ht="15" x14ac:dyDescent="0.35">
      <c r="A2182" s="5" t="s">
        <v>5012</v>
      </c>
      <c r="B2182" s="344" t="s">
        <v>4898</v>
      </c>
      <c r="C2182" s="5" t="s">
        <v>5013</v>
      </c>
      <c r="D2182" s="5" t="s">
        <v>133</v>
      </c>
      <c r="E2182" s="5" t="s">
        <v>8</v>
      </c>
      <c r="F2182" s="5" t="s">
        <v>134</v>
      </c>
      <c r="G2182" s="362" t="s">
        <v>22</v>
      </c>
      <c r="H2182" s="362" t="s">
        <v>6</v>
      </c>
      <c r="I2182" s="360" t="s">
        <v>15227</v>
      </c>
      <c r="K2182" s="5" t="s">
        <v>135</v>
      </c>
      <c r="L2182" s="5" t="s">
        <v>11648</v>
      </c>
      <c r="M2182" s="5" t="s">
        <v>11648</v>
      </c>
      <c r="N2182" s="5" t="s">
        <v>5013</v>
      </c>
      <c r="O2182" s="5" t="s">
        <v>15255</v>
      </c>
      <c r="P2182" s="5" t="s">
        <v>15986</v>
      </c>
      <c r="Q2182" s="5">
        <v>22005283</v>
      </c>
      <c r="R2182" s="5">
        <v>27355041</v>
      </c>
      <c r="S2182" t="s">
        <v>42</v>
      </c>
      <c r="T2182" t="s">
        <v>645</v>
      </c>
      <c r="U2182" t="s">
        <v>18870</v>
      </c>
      <c r="V2182" t="s">
        <v>5013</v>
      </c>
    </row>
    <row r="2183" spans="1:22" ht="15" x14ac:dyDescent="0.35">
      <c r="A2183" s="5" t="s">
        <v>15027</v>
      </c>
      <c r="B2183" s="344" t="s">
        <v>7410</v>
      </c>
      <c r="C2183" s="5" t="s">
        <v>424</v>
      </c>
      <c r="D2183" s="5" t="s">
        <v>133</v>
      </c>
      <c r="E2183" s="5" t="s">
        <v>9</v>
      </c>
      <c r="F2183" s="5" t="s">
        <v>134</v>
      </c>
      <c r="G2183" s="5" t="s">
        <v>12</v>
      </c>
      <c r="H2183" s="5" t="s">
        <v>8</v>
      </c>
      <c r="I2183" s="360" t="s">
        <v>8173</v>
      </c>
      <c r="K2183" s="5" t="s">
        <v>135</v>
      </c>
      <c r="L2183" s="5" t="s">
        <v>12215</v>
      </c>
      <c r="M2183" s="5" t="s">
        <v>14481</v>
      </c>
      <c r="N2183" s="5" t="s">
        <v>424</v>
      </c>
      <c r="O2183" s="5" t="s">
        <v>15255</v>
      </c>
      <c r="P2183" s="5" t="s">
        <v>15028</v>
      </c>
      <c r="Q2183" s="5">
        <v>83094595</v>
      </c>
      <c r="S2183" t="s">
        <v>42</v>
      </c>
      <c r="T2183" t="s">
        <v>5040</v>
      </c>
      <c r="U2183" t="s">
        <v>18871</v>
      </c>
      <c r="V2183" t="s">
        <v>424</v>
      </c>
    </row>
    <row r="2184" spans="1:22" ht="15" x14ac:dyDescent="0.35">
      <c r="A2184" s="5" t="s">
        <v>5054</v>
      </c>
      <c r="B2184" s="344" t="s">
        <v>5055</v>
      </c>
      <c r="C2184" s="5" t="s">
        <v>775</v>
      </c>
      <c r="D2184" s="5" t="s">
        <v>133</v>
      </c>
      <c r="E2184" s="5" t="s">
        <v>21</v>
      </c>
      <c r="F2184" s="5" t="s">
        <v>134</v>
      </c>
      <c r="G2184" s="5" t="s">
        <v>14</v>
      </c>
      <c r="H2184" s="5" t="s">
        <v>11</v>
      </c>
      <c r="I2184" s="360" t="s">
        <v>8639</v>
      </c>
      <c r="K2184" s="5" t="s">
        <v>135</v>
      </c>
      <c r="L2184" s="5" t="s">
        <v>14482</v>
      </c>
      <c r="M2184" s="5" t="s">
        <v>14569</v>
      </c>
      <c r="N2184" s="5" t="s">
        <v>12165</v>
      </c>
      <c r="O2184" s="5" t="s">
        <v>15255</v>
      </c>
      <c r="P2184" s="5" t="s">
        <v>10185</v>
      </c>
      <c r="Q2184" s="5">
        <v>22001260</v>
      </c>
      <c r="R2184" s="5">
        <v>88010385</v>
      </c>
      <c r="S2184" t="s">
        <v>42</v>
      </c>
      <c r="T2184" t="s">
        <v>4823</v>
      </c>
      <c r="U2184" t="s">
        <v>18872</v>
      </c>
      <c r="V2184" t="s">
        <v>775</v>
      </c>
    </row>
    <row r="2185" spans="1:22" ht="15" x14ac:dyDescent="0.35">
      <c r="A2185" s="5" t="s">
        <v>4858</v>
      </c>
      <c r="B2185" s="344" t="s">
        <v>6461</v>
      </c>
      <c r="C2185" s="5" t="s">
        <v>7442</v>
      </c>
      <c r="D2185" s="5" t="s">
        <v>133</v>
      </c>
      <c r="E2185" s="5" t="s">
        <v>8</v>
      </c>
      <c r="F2185" s="5" t="s">
        <v>134</v>
      </c>
      <c r="G2185" s="362" t="s">
        <v>22</v>
      </c>
      <c r="H2185" s="362" t="s">
        <v>6</v>
      </c>
      <c r="I2185" s="360" t="s">
        <v>15227</v>
      </c>
      <c r="K2185" s="5" t="s">
        <v>135</v>
      </c>
      <c r="L2185" s="5" t="s">
        <v>11648</v>
      </c>
      <c r="M2185" s="5" t="s">
        <v>11648</v>
      </c>
      <c r="N2185" s="5" t="s">
        <v>12199</v>
      </c>
      <c r="O2185" s="5" t="s">
        <v>15255</v>
      </c>
      <c r="P2185" s="5" t="s">
        <v>16168</v>
      </c>
      <c r="Q2185" s="5">
        <v>27355041</v>
      </c>
      <c r="R2185" s="5">
        <v>27355041</v>
      </c>
      <c r="S2185" t="s">
        <v>42</v>
      </c>
      <c r="T2185" t="s">
        <v>6718</v>
      </c>
      <c r="U2185" t="s">
        <v>18873</v>
      </c>
      <c r="V2185" t="s">
        <v>7442</v>
      </c>
    </row>
    <row r="2186" spans="1:22" ht="15" x14ac:dyDescent="0.35">
      <c r="A2186" s="5" t="s">
        <v>8510</v>
      </c>
      <c r="B2186" s="344" t="s">
        <v>8511</v>
      </c>
      <c r="C2186" s="5" t="s">
        <v>146</v>
      </c>
      <c r="D2186" s="5" t="s">
        <v>133</v>
      </c>
      <c r="E2186" s="5" t="s">
        <v>15</v>
      </c>
      <c r="F2186" s="5" t="s">
        <v>134</v>
      </c>
      <c r="G2186" s="5" t="s">
        <v>16</v>
      </c>
      <c r="H2186" s="5" t="s">
        <v>6</v>
      </c>
      <c r="I2186" s="360" t="s">
        <v>8181</v>
      </c>
      <c r="K2186" s="5" t="s">
        <v>135</v>
      </c>
      <c r="L2186" s="5" t="s">
        <v>14484</v>
      </c>
      <c r="M2186" s="5" t="s">
        <v>14485</v>
      </c>
      <c r="N2186" s="5" t="s">
        <v>146</v>
      </c>
      <c r="O2186" s="5" t="s">
        <v>15255</v>
      </c>
      <c r="P2186" s="5" t="s">
        <v>10204</v>
      </c>
      <c r="Q2186" s="5">
        <v>27831052</v>
      </c>
      <c r="S2186" t="s">
        <v>42</v>
      </c>
      <c r="T2186" t="s">
        <v>8512</v>
      </c>
      <c r="U2186" t="s">
        <v>18874</v>
      </c>
      <c r="V2186" t="s">
        <v>146</v>
      </c>
    </row>
    <row r="2187" spans="1:22" ht="15" x14ac:dyDescent="0.35">
      <c r="A2187" s="5" t="s">
        <v>8709</v>
      </c>
      <c r="B2187" s="344" t="s">
        <v>8710</v>
      </c>
      <c r="C2187" s="5" t="s">
        <v>8711</v>
      </c>
      <c r="D2187" s="5" t="s">
        <v>133</v>
      </c>
      <c r="E2187" s="5" t="s">
        <v>8</v>
      </c>
      <c r="F2187" s="5" t="s">
        <v>134</v>
      </c>
      <c r="G2187" s="362" t="s">
        <v>22</v>
      </c>
      <c r="H2187" s="362" t="s">
        <v>6</v>
      </c>
      <c r="I2187" s="360" t="s">
        <v>15227</v>
      </c>
      <c r="K2187" s="5" t="s">
        <v>135</v>
      </c>
      <c r="L2187" s="5" t="s">
        <v>11648</v>
      </c>
      <c r="M2187" s="5" t="s">
        <v>11648</v>
      </c>
      <c r="N2187" s="5" t="s">
        <v>8711</v>
      </c>
      <c r="O2187" s="5" t="s">
        <v>15255</v>
      </c>
      <c r="P2187" s="5" t="s">
        <v>13168</v>
      </c>
      <c r="Q2187" s="5">
        <v>22001127</v>
      </c>
      <c r="R2187" s="5">
        <v>27355041</v>
      </c>
      <c r="S2187" t="s">
        <v>42</v>
      </c>
      <c r="T2187" t="s">
        <v>8712</v>
      </c>
      <c r="U2187" t="s">
        <v>18875</v>
      </c>
      <c r="V2187" t="s">
        <v>8711</v>
      </c>
    </row>
    <row r="2188" spans="1:22" ht="15" x14ac:dyDescent="0.35">
      <c r="A2188" s="5" t="s">
        <v>5120</v>
      </c>
      <c r="B2188" s="344" t="s">
        <v>4047</v>
      </c>
      <c r="C2188" s="5" t="s">
        <v>5121</v>
      </c>
      <c r="D2188" s="5" t="s">
        <v>133</v>
      </c>
      <c r="E2188" s="5" t="s">
        <v>12</v>
      </c>
      <c r="F2188" s="5" t="s">
        <v>134</v>
      </c>
      <c r="G2188" s="5" t="s">
        <v>14</v>
      </c>
      <c r="H2188" s="5" t="s">
        <v>8</v>
      </c>
      <c r="I2188" s="360" t="s">
        <v>8177</v>
      </c>
      <c r="K2188" s="5" t="s">
        <v>135</v>
      </c>
      <c r="L2188" s="5" t="s">
        <v>14482</v>
      </c>
      <c r="M2188" s="5" t="s">
        <v>14483</v>
      </c>
      <c r="N2188" s="5" t="s">
        <v>5121</v>
      </c>
      <c r="O2188" s="5" t="s">
        <v>15255</v>
      </c>
      <c r="P2188" s="5" t="s">
        <v>8400</v>
      </c>
      <c r="Q2188" s="5">
        <v>22005179</v>
      </c>
      <c r="S2188" t="s">
        <v>42</v>
      </c>
      <c r="T2188" t="s">
        <v>1778</v>
      </c>
      <c r="U2188" t="s">
        <v>18876</v>
      </c>
      <c r="V2188" t="s">
        <v>5121</v>
      </c>
    </row>
    <row r="2189" spans="1:22" ht="15" x14ac:dyDescent="0.35">
      <c r="A2189" s="5" t="s">
        <v>5087</v>
      </c>
      <c r="B2189" s="344" t="s">
        <v>5088</v>
      </c>
      <c r="C2189" s="5" t="s">
        <v>9917</v>
      </c>
      <c r="D2189" s="5" t="s">
        <v>133</v>
      </c>
      <c r="E2189" s="5" t="s">
        <v>21</v>
      </c>
      <c r="F2189" s="5" t="s">
        <v>134</v>
      </c>
      <c r="G2189" s="5" t="s">
        <v>14</v>
      </c>
      <c r="H2189" s="5" t="s">
        <v>11</v>
      </c>
      <c r="I2189" s="360" t="s">
        <v>8639</v>
      </c>
      <c r="K2189" s="5" t="s">
        <v>135</v>
      </c>
      <c r="L2189" s="5" t="s">
        <v>14482</v>
      </c>
      <c r="M2189" s="5" t="s">
        <v>14569</v>
      </c>
      <c r="N2189" s="5" t="s">
        <v>9917</v>
      </c>
      <c r="O2189" s="5" t="s">
        <v>15255</v>
      </c>
      <c r="P2189" s="5" t="s">
        <v>9399</v>
      </c>
      <c r="Q2189" s="5">
        <v>22001444</v>
      </c>
      <c r="S2189" t="s">
        <v>42</v>
      </c>
      <c r="T2189" t="s">
        <v>2590</v>
      </c>
      <c r="U2189" t="s">
        <v>18877</v>
      </c>
      <c r="V2189" t="s">
        <v>9917</v>
      </c>
    </row>
    <row r="2190" spans="1:22" ht="15" x14ac:dyDescent="0.35">
      <c r="A2190" s="5" t="s">
        <v>5000</v>
      </c>
      <c r="B2190" s="344" t="s">
        <v>2961</v>
      </c>
      <c r="C2190" s="5" t="s">
        <v>5001</v>
      </c>
      <c r="D2190" s="5" t="s">
        <v>133</v>
      </c>
      <c r="E2190" s="5" t="s">
        <v>8</v>
      </c>
      <c r="F2190" s="5" t="s">
        <v>134</v>
      </c>
      <c r="G2190" s="362" t="s">
        <v>22</v>
      </c>
      <c r="H2190" s="362" t="s">
        <v>6</v>
      </c>
      <c r="I2190" s="360" t="s">
        <v>15227</v>
      </c>
      <c r="K2190" s="5" t="s">
        <v>135</v>
      </c>
      <c r="L2190" s="5" t="s">
        <v>11648</v>
      </c>
      <c r="M2190" s="5" t="s">
        <v>11648</v>
      </c>
      <c r="N2190" s="5" t="s">
        <v>5001</v>
      </c>
      <c r="O2190" s="5" t="s">
        <v>15255</v>
      </c>
      <c r="P2190" s="5" t="s">
        <v>10031</v>
      </c>
      <c r="Q2190" s="5">
        <v>22055788</v>
      </c>
      <c r="R2190" s="5">
        <v>24355041</v>
      </c>
      <c r="S2190" t="s">
        <v>42</v>
      </c>
      <c r="T2190" t="s">
        <v>4999</v>
      </c>
      <c r="U2190" t="s">
        <v>18878</v>
      </c>
      <c r="V2190" t="s">
        <v>5001</v>
      </c>
    </row>
    <row r="2191" spans="1:22" ht="15" x14ac:dyDescent="0.35">
      <c r="A2191" s="5" t="s">
        <v>5192</v>
      </c>
      <c r="B2191" s="344" t="s">
        <v>4974</v>
      </c>
      <c r="C2191" s="5" t="s">
        <v>5193</v>
      </c>
      <c r="D2191" s="5" t="s">
        <v>133</v>
      </c>
      <c r="E2191" s="5" t="s">
        <v>15</v>
      </c>
      <c r="F2191" s="5" t="s">
        <v>134</v>
      </c>
      <c r="G2191" s="5" t="s">
        <v>16</v>
      </c>
      <c r="H2191" s="5" t="s">
        <v>9</v>
      </c>
      <c r="I2191" s="360" t="s">
        <v>8184</v>
      </c>
      <c r="K2191" s="5" t="s">
        <v>135</v>
      </c>
      <c r="L2191" s="5" t="s">
        <v>14484</v>
      </c>
      <c r="M2191" s="5" t="s">
        <v>5177</v>
      </c>
      <c r="N2191" s="5" t="s">
        <v>12075</v>
      </c>
      <c r="O2191" s="5" t="s">
        <v>15255</v>
      </c>
      <c r="P2191" s="5" t="s">
        <v>5194</v>
      </c>
      <c r="Q2191" s="5">
        <v>27766053</v>
      </c>
      <c r="S2191" t="s">
        <v>42</v>
      </c>
      <c r="T2191" t="s">
        <v>5191</v>
      </c>
      <c r="U2191" t="s">
        <v>18879</v>
      </c>
      <c r="V2191" t="s">
        <v>5193</v>
      </c>
    </row>
    <row r="2192" spans="1:22" ht="15" x14ac:dyDescent="0.35">
      <c r="A2192" s="5" t="s">
        <v>15391</v>
      </c>
      <c r="B2192" s="344" t="s">
        <v>5156</v>
      </c>
      <c r="C2192" s="5" t="s">
        <v>15464</v>
      </c>
      <c r="D2192" s="5" t="s">
        <v>133</v>
      </c>
      <c r="E2192" s="5" t="s">
        <v>21</v>
      </c>
      <c r="F2192" s="5" t="s">
        <v>134</v>
      </c>
      <c r="G2192" s="5" t="s">
        <v>14</v>
      </c>
      <c r="H2192" s="5" t="s">
        <v>10</v>
      </c>
      <c r="I2192" s="360" t="s">
        <v>8179</v>
      </c>
      <c r="K2192" s="5" t="s">
        <v>135</v>
      </c>
      <c r="L2192" s="5" t="s">
        <v>14482</v>
      </c>
      <c r="M2192" s="5" t="s">
        <v>14570</v>
      </c>
      <c r="N2192" s="5" t="s">
        <v>15464</v>
      </c>
      <c r="O2192" s="5" t="s">
        <v>15255</v>
      </c>
      <c r="P2192" s="5" t="s">
        <v>16124</v>
      </c>
      <c r="Q2192" s="5">
        <v>22001150</v>
      </c>
      <c r="S2192" t="s">
        <v>42</v>
      </c>
      <c r="T2192" t="s">
        <v>8642</v>
      </c>
      <c r="U2192" t="s">
        <v>18880</v>
      </c>
      <c r="V2192" t="s">
        <v>15464</v>
      </c>
    </row>
    <row r="2193" spans="1:22" ht="15" x14ac:dyDescent="0.35">
      <c r="A2193" s="5" t="s">
        <v>10599</v>
      </c>
      <c r="B2193" s="344" t="s">
        <v>9594</v>
      </c>
      <c r="C2193" s="5" t="s">
        <v>10600</v>
      </c>
      <c r="D2193" s="5" t="s">
        <v>133</v>
      </c>
      <c r="E2193" s="5" t="s">
        <v>20</v>
      </c>
      <c r="F2193" s="5" t="s">
        <v>134</v>
      </c>
      <c r="G2193" s="5" t="s">
        <v>16</v>
      </c>
      <c r="H2193" s="5" t="s">
        <v>9</v>
      </c>
      <c r="I2193" s="360" t="s">
        <v>8184</v>
      </c>
      <c r="K2193" s="5" t="s">
        <v>135</v>
      </c>
      <c r="L2193" s="5" t="s">
        <v>14484</v>
      </c>
      <c r="M2193" s="5" t="s">
        <v>5177</v>
      </c>
      <c r="N2193" s="5" t="s">
        <v>10606</v>
      </c>
      <c r="O2193" s="5" t="s">
        <v>15255</v>
      </c>
      <c r="P2193" s="5" t="s">
        <v>10933</v>
      </c>
      <c r="Q2193" s="5">
        <v>89427032</v>
      </c>
      <c r="R2193" s="5">
        <v>27322143</v>
      </c>
      <c r="S2193" t="s">
        <v>42</v>
      </c>
      <c r="T2193" t="s">
        <v>2586</v>
      </c>
      <c r="U2193" t="s">
        <v>18881</v>
      </c>
      <c r="V2193" t="s">
        <v>10600</v>
      </c>
    </row>
    <row r="2194" spans="1:22" ht="15" x14ac:dyDescent="0.35">
      <c r="A2194" s="5" t="s">
        <v>5254</v>
      </c>
      <c r="B2194" s="344" t="s">
        <v>1441</v>
      </c>
      <c r="C2194" s="5" t="s">
        <v>5255</v>
      </c>
      <c r="D2194" s="5" t="s">
        <v>133</v>
      </c>
      <c r="E2194" s="5" t="s">
        <v>20</v>
      </c>
      <c r="F2194" s="5" t="s">
        <v>134</v>
      </c>
      <c r="G2194" s="5" t="s">
        <v>16</v>
      </c>
      <c r="H2194" s="5" t="s">
        <v>7</v>
      </c>
      <c r="I2194" s="360" t="s">
        <v>8182</v>
      </c>
      <c r="K2194" s="5" t="s">
        <v>135</v>
      </c>
      <c r="L2194" s="5" t="s">
        <v>14484</v>
      </c>
      <c r="M2194" s="5" t="s">
        <v>3181</v>
      </c>
      <c r="N2194" s="5" t="s">
        <v>12015</v>
      </c>
      <c r="O2194" s="5" t="s">
        <v>15255</v>
      </c>
      <c r="P2194" s="5" t="s">
        <v>11709</v>
      </c>
      <c r="Q2194" s="5">
        <v>27321115</v>
      </c>
      <c r="S2194" t="s">
        <v>42</v>
      </c>
      <c r="T2194" t="s">
        <v>241</v>
      </c>
      <c r="U2194" t="s">
        <v>18882</v>
      </c>
      <c r="V2194" t="s">
        <v>5255</v>
      </c>
    </row>
    <row r="2195" spans="1:22" ht="15" x14ac:dyDescent="0.35">
      <c r="A2195" s="5" t="s">
        <v>5020</v>
      </c>
      <c r="B2195" s="344" t="s">
        <v>3084</v>
      </c>
      <c r="C2195" s="5" t="s">
        <v>9847</v>
      </c>
      <c r="D2195" s="5" t="s">
        <v>133</v>
      </c>
      <c r="E2195" s="5" t="s">
        <v>9</v>
      </c>
      <c r="F2195" s="5" t="s">
        <v>134</v>
      </c>
      <c r="G2195" s="5" t="s">
        <v>12</v>
      </c>
      <c r="H2195" s="5" t="s">
        <v>8</v>
      </c>
      <c r="I2195" s="360" t="s">
        <v>8173</v>
      </c>
      <c r="K2195" s="5" t="s">
        <v>135</v>
      </c>
      <c r="L2195" s="5" t="s">
        <v>12215</v>
      </c>
      <c r="M2195" s="5" t="s">
        <v>14481</v>
      </c>
      <c r="N2195" s="5" t="s">
        <v>90</v>
      </c>
      <c r="O2195" s="5" t="s">
        <v>15255</v>
      </c>
      <c r="P2195" s="5" t="s">
        <v>11800</v>
      </c>
      <c r="Q2195" s="5">
        <v>22001200</v>
      </c>
      <c r="S2195" t="s">
        <v>42</v>
      </c>
      <c r="T2195" t="s">
        <v>2226</v>
      </c>
      <c r="U2195" t="s">
        <v>18883</v>
      </c>
      <c r="V2195" t="s">
        <v>9847</v>
      </c>
    </row>
    <row r="2196" spans="1:22" ht="15" x14ac:dyDescent="0.35">
      <c r="A2196" s="5" t="s">
        <v>10601</v>
      </c>
      <c r="B2196" s="344" t="s">
        <v>10602</v>
      </c>
      <c r="C2196" s="5" t="s">
        <v>10603</v>
      </c>
      <c r="D2196" s="5" t="s">
        <v>133</v>
      </c>
      <c r="E2196" s="5" t="s">
        <v>8</v>
      </c>
      <c r="F2196" s="5" t="s">
        <v>134</v>
      </c>
      <c r="G2196" s="362" t="s">
        <v>22</v>
      </c>
      <c r="H2196" s="362" t="s">
        <v>6</v>
      </c>
      <c r="I2196" s="360" t="s">
        <v>15227</v>
      </c>
      <c r="K2196" s="5" t="s">
        <v>135</v>
      </c>
      <c r="L2196" s="5" t="s">
        <v>11648</v>
      </c>
      <c r="M2196" s="5" t="s">
        <v>11648</v>
      </c>
      <c r="N2196" s="5" t="s">
        <v>10603</v>
      </c>
      <c r="O2196" s="5" t="s">
        <v>15255</v>
      </c>
      <c r="P2196" s="5" t="s">
        <v>10935</v>
      </c>
      <c r="Q2196" s="5">
        <v>27355041</v>
      </c>
      <c r="R2196" s="5">
        <v>27355041</v>
      </c>
      <c r="S2196" t="s">
        <v>42</v>
      </c>
      <c r="T2196" t="s">
        <v>5475</v>
      </c>
      <c r="U2196" t="s">
        <v>18884</v>
      </c>
      <c r="V2196" t="s">
        <v>10603</v>
      </c>
    </row>
    <row r="2197" spans="1:22" ht="15" x14ac:dyDescent="0.35">
      <c r="A2197" s="5" t="s">
        <v>14792</v>
      </c>
      <c r="B2197" s="344" t="s">
        <v>13284</v>
      </c>
      <c r="C2197" s="5" t="s">
        <v>14793</v>
      </c>
      <c r="D2197" s="5" t="s">
        <v>133</v>
      </c>
      <c r="E2197" s="5" t="s">
        <v>12</v>
      </c>
      <c r="F2197" s="5" t="s">
        <v>134</v>
      </c>
      <c r="G2197" s="5" t="s">
        <v>16</v>
      </c>
      <c r="H2197" s="5" t="s">
        <v>6</v>
      </c>
      <c r="I2197" s="360" t="s">
        <v>8181</v>
      </c>
      <c r="K2197" s="5" t="s">
        <v>135</v>
      </c>
      <c r="L2197" s="5" t="s">
        <v>14484</v>
      </c>
      <c r="M2197" s="5" t="s">
        <v>14485</v>
      </c>
      <c r="N2197" s="5" t="s">
        <v>14793</v>
      </c>
      <c r="O2197" s="5" t="s">
        <v>15255</v>
      </c>
      <c r="P2197" s="5" t="s">
        <v>14794</v>
      </c>
      <c r="Q2197" s="5">
        <v>89315489</v>
      </c>
      <c r="R2197" s="5">
        <v>27831389</v>
      </c>
      <c r="S2197" t="s">
        <v>42</v>
      </c>
      <c r="T2197" t="s">
        <v>1587</v>
      </c>
      <c r="U2197" t="s">
        <v>18885</v>
      </c>
      <c r="V2197" t="s">
        <v>14793</v>
      </c>
    </row>
    <row r="2198" spans="1:22" ht="15" x14ac:dyDescent="0.35">
      <c r="A2198" s="5" t="s">
        <v>5123</v>
      </c>
      <c r="B2198" s="344" t="s">
        <v>472</v>
      </c>
      <c r="C2198" s="5" t="s">
        <v>5124</v>
      </c>
      <c r="D2198" s="5" t="s">
        <v>133</v>
      </c>
      <c r="E2198" s="5" t="s">
        <v>12</v>
      </c>
      <c r="F2198" s="5" t="s">
        <v>134</v>
      </c>
      <c r="G2198" s="5" t="s">
        <v>14</v>
      </c>
      <c r="H2198" s="5" t="s">
        <v>8</v>
      </c>
      <c r="I2198" s="360" t="s">
        <v>8177</v>
      </c>
      <c r="K2198" s="5" t="s">
        <v>135</v>
      </c>
      <c r="L2198" s="5" t="s">
        <v>14482</v>
      </c>
      <c r="M2198" s="5" t="s">
        <v>14483</v>
      </c>
      <c r="N2198" s="5" t="s">
        <v>5124</v>
      </c>
      <c r="O2198" s="5" t="s">
        <v>15255</v>
      </c>
      <c r="P2198" s="5" t="s">
        <v>15846</v>
      </c>
      <c r="Q2198" s="5">
        <v>89497953</v>
      </c>
      <c r="S2198" t="s">
        <v>42</v>
      </c>
      <c r="T2198" t="s">
        <v>5122</v>
      </c>
      <c r="U2198" t="s">
        <v>18886</v>
      </c>
      <c r="V2198" t="s">
        <v>5124</v>
      </c>
    </row>
    <row r="2199" spans="1:22" ht="15" x14ac:dyDescent="0.35">
      <c r="A2199" s="5" t="s">
        <v>4902</v>
      </c>
      <c r="B2199" s="344" t="s">
        <v>4903</v>
      </c>
      <c r="C2199" s="5" t="s">
        <v>14736</v>
      </c>
      <c r="D2199" s="5" t="s">
        <v>9807</v>
      </c>
      <c r="E2199" s="5" t="s">
        <v>15</v>
      </c>
      <c r="F2199" s="5" t="s">
        <v>134</v>
      </c>
      <c r="G2199" s="5" t="s">
        <v>10</v>
      </c>
      <c r="H2199" s="5" t="s">
        <v>10</v>
      </c>
      <c r="I2199" s="360" t="s">
        <v>8167</v>
      </c>
      <c r="K2199" s="5" t="s">
        <v>135</v>
      </c>
      <c r="L2199" s="5" t="s">
        <v>14477</v>
      </c>
      <c r="M2199" s="5" t="s">
        <v>11757</v>
      </c>
      <c r="N2199" s="5" t="s">
        <v>14736</v>
      </c>
      <c r="O2199" s="5" t="s">
        <v>15255</v>
      </c>
      <c r="P2199" s="5" t="s">
        <v>15999</v>
      </c>
      <c r="Q2199" s="5">
        <v>22001455</v>
      </c>
      <c r="R2199" s="5">
        <v>84721042</v>
      </c>
      <c r="S2199" t="s">
        <v>42</v>
      </c>
      <c r="T2199" t="s">
        <v>4172</v>
      </c>
      <c r="U2199" t="s">
        <v>18887</v>
      </c>
      <c r="V2199" t="s">
        <v>14736</v>
      </c>
    </row>
    <row r="2200" spans="1:22" ht="15" x14ac:dyDescent="0.35">
      <c r="A2200" s="5" t="s">
        <v>4890</v>
      </c>
      <c r="B2200" s="344" t="s">
        <v>4464</v>
      </c>
      <c r="C2200" s="5" t="s">
        <v>4891</v>
      </c>
      <c r="D2200" s="5" t="s">
        <v>9807</v>
      </c>
      <c r="E2200" s="5" t="s">
        <v>15</v>
      </c>
      <c r="F2200" s="5" t="s">
        <v>134</v>
      </c>
      <c r="G2200" s="5" t="s">
        <v>10</v>
      </c>
      <c r="H2200" s="5" t="s">
        <v>10</v>
      </c>
      <c r="I2200" s="360" t="s">
        <v>8167</v>
      </c>
      <c r="K2200" s="5" t="s">
        <v>135</v>
      </c>
      <c r="L2200" s="5" t="s">
        <v>14477</v>
      </c>
      <c r="M2200" s="5" t="s">
        <v>11757</v>
      </c>
      <c r="N2200" s="5" t="s">
        <v>11980</v>
      </c>
      <c r="O2200" s="5" t="s">
        <v>15255</v>
      </c>
      <c r="P2200" s="5" t="s">
        <v>10110</v>
      </c>
      <c r="Q2200" s="5">
        <v>22001192</v>
      </c>
      <c r="R2200" s="5">
        <v>27411162</v>
      </c>
      <c r="S2200" t="s">
        <v>42</v>
      </c>
      <c r="T2200" t="s">
        <v>2873</v>
      </c>
      <c r="U2200" t="s">
        <v>18888</v>
      </c>
      <c r="V2200" t="s">
        <v>4891</v>
      </c>
    </row>
    <row r="2201" spans="1:22" ht="15" x14ac:dyDescent="0.35">
      <c r="A2201" s="5" t="s">
        <v>9333</v>
      </c>
      <c r="B2201" s="344" t="s">
        <v>7040</v>
      </c>
      <c r="C2201" s="5" t="s">
        <v>9334</v>
      </c>
      <c r="D2201" s="5" t="s">
        <v>133</v>
      </c>
      <c r="E2201" s="5" t="s">
        <v>15</v>
      </c>
      <c r="F2201" s="5" t="s">
        <v>134</v>
      </c>
      <c r="G2201" s="5" t="s">
        <v>12</v>
      </c>
      <c r="H2201" s="5" t="s">
        <v>8</v>
      </c>
      <c r="I2201" s="360" t="s">
        <v>8173</v>
      </c>
      <c r="K2201" s="5" t="s">
        <v>135</v>
      </c>
      <c r="L2201" s="5" t="s">
        <v>12215</v>
      </c>
      <c r="M2201" s="5" t="s">
        <v>14481</v>
      </c>
      <c r="N2201" s="5" t="s">
        <v>9334</v>
      </c>
      <c r="O2201" s="5" t="s">
        <v>15255</v>
      </c>
      <c r="P2201" s="5" t="s">
        <v>16059</v>
      </c>
      <c r="Q2201" s="5">
        <v>22001462</v>
      </c>
      <c r="S2201" t="s">
        <v>42</v>
      </c>
      <c r="T2201" t="s">
        <v>4883</v>
      </c>
      <c r="U2201" t="s">
        <v>18889</v>
      </c>
      <c r="V2201" t="s">
        <v>9334</v>
      </c>
    </row>
    <row r="2202" spans="1:22" ht="15" x14ac:dyDescent="0.35">
      <c r="A2202" s="5" t="s">
        <v>5049</v>
      </c>
      <c r="B2202" s="344" t="s">
        <v>3116</v>
      </c>
      <c r="C2202" s="5" t="s">
        <v>444</v>
      </c>
      <c r="D2202" s="5" t="s">
        <v>133</v>
      </c>
      <c r="E2202" s="5" t="s">
        <v>21</v>
      </c>
      <c r="F2202" s="5" t="s">
        <v>134</v>
      </c>
      <c r="G2202" s="5" t="s">
        <v>14</v>
      </c>
      <c r="H2202" s="5" t="s">
        <v>10</v>
      </c>
      <c r="I2202" s="360" t="s">
        <v>8179</v>
      </c>
      <c r="K2202" s="5" t="s">
        <v>135</v>
      </c>
      <c r="L2202" s="5" t="s">
        <v>14482</v>
      </c>
      <c r="M2202" s="5" t="s">
        <v>14570</v>
      </c>
      <c r="N2202" s="5" t="s">
        <v>444</v>
      </c>
      <c r="O2202" s="5" t="s">
        <v>15255</v>
      </c>
      <c r="P2202" s="5" t="s">
        <v>10046</v>
      </c>
      <c r="Q2202" s="5">
        <v>85203190</v>
      </c>
      <c r="S2202" t="s">
        <v>42</v>
      </c>
      <c r="T2202" t="s">
        <v>5048</v>
      </c>
      <c r="U2202" t="s">
        <v>18890</v>
      </c>
      <c r="V2202" t="s">
        <v>444</v>
      </c>
    </row>
    <row r="2203" spans="1:22" ht="15" x14ac:dyDescent="0.35">
      <c r="A2203" s="5" t="s">
        <v>4933</v>
      </c>
      <c r="B2203" s="344" t="s">
        <v>4310</v>
      </c>
      <c r="C2203" s="5" t="s">
        <v>9869</v>
      </c>
      <c r="D2203" s="5" t="s">
        <v>133</v>
      </c>
      <c r="E2203" s="5" t="s">
        <v>15</v>
      </c>
      <c r="F2203" s="5" t="s">
        <v>134</v>
      </c>
      <c r="G2203" s="5" t="s">
        <v>16</v>
      </c>
      <c r="H2203" s="5" t="s">
        <v>6</v>
      </c>
      <c r="I2203" s="360" t="s">
        <v>8181</v>
      </c>
      <c r="K2203" s="5" t="s">
        <v>135</v>
      </c>
      <c r="L2203" s="5" t="s">
        <v>14484</v>
      </c>
      <c r="M2203" s="5" t="s">
        <v>14485</v>
      </c>
      <c r="N2203" s="5" t="s">
        <v>9869</v>
      </c>
      <c r="O2203" s="5" t="s">
        <v>15255</v>
      </c>
      <c r="P2203" s="5" t="s">
        <v>15859</v>
      </c>
      <c r="Q2203" s="5">
        <v>27833308</v>
      </c>
      <c r="R2203" s="5">
        <v>27833308</v>
      </c>
      <c r="S2203" t="s">
        <v>42</v>
      </c>
      <c r="T2203" t="s">
        <v>4932</v>
      </c>
      <c r="U2203" t="s">
        <v>18891</v>
      </c>
      <c r="V2203" t="s">
        <v>9869</v>
      </c>
    </row>
    <row r="2204" spans="1:22" ht="15" x14ac:dyDescent="0.35">
      <c r="A2204" s="5" t="s">
        <v>5237</v>
      </c>
      <c r="B2204" s="344" t="s">
        <v>3136</v>
      </c>
      <c r="C2204" s="5" t="s">
        <v>5238</v>
      </c>
      <c r="D2204" s="5" t="s">
        <v>133</v>
      </c>
      <c r="E2204" s="5" t="s">
        <v>20</v>
      </c>
      <c r="F2204" s="5" t="s">
        <v>134</v>
      </c>
      <c r="G2204" s="5" t="s">
        <v>16</v>
      </c>
      <c r="H2204" s="5" t="s">
        <v>9</v>
      </c>
      <c r="I2204" s="360" t="s">
        <v>8184</v>
      </c>
      <c r="K2204" s="5" t="s">
        <v>135</v>
      </c>
      <c r="L2204" s="5" t="s">
        <v>14484</v>
      </c>
      <c r="M2204" s="5" t="s">
        <v>5177</v>
      </c>
      <c r="N2204" s="5" t="s">
        <v>5238</v>
      </c>
      <c r="O2204" s="5" t="s">
        <v>15255</v>
      </c>
      <c r="P2204" s="5" t="s">
        <v>9419</v>
      </c>
      <c r="Q2204" s="5">
        <v>27766868</v>
      </c>
      <c r="S2204" t="s">
        <v>42</v>
      </c>
      <c r="T2204" t="s">
        <v>5236</v>
      </c>
      <c r="U2204" t="s">
        <v>18892</v>
      </c>
      <c r="V2204" t="s">
        <v>5238</v>
      </c>
    </row>
    <row r="2205" spans="1:22" ht="15" x14ac:dyDescent="0.35">
      <c r="A2205" s="5" t="s">
        <v>131</v>
      </c>
      <c r="B2205" s="344" t="s">
        <v>136</v>
      </c>
      <c r="C2205" s="5" t="s">
        <v>132</v>
      </c>
      <c r="D2205" s="5" t="s">
        <v>133</v>
      </c>
      <c r="E2205" s="5" t="s">
        <v>8</v>
      </c>
      <c r="F2205" s="5" t="s">
        <v>134</v>
      </c>
      <c r="G2205" s="362" t="s">
        <v>22</v>
      </c>
      <c r="H2205" s="362" t="s">
        <v>6</v>
      </c>
      <c r="I2205" s="360" t="s">
        <v>15227</v>
      </c>
      <c r="K2205" s="5" t="s">
        <v>135</v>
      </c>
      <c r="L2205" s="5" t="s">
        <v>11648</v>
      </c>
      <c r="M2205" s="5" t="s">
        <v>11648</v>
      </c>
      <c r="N2205" s="5" t="s">
        <v>132</v>
      </c>
      <c r="O2205" s="5" t="s">
        <v>15255</v>
      </c>
      <c r="P2205" s="5" t="s">
        <v>12070</v>
      </c>
      <c r="Q2205" s="5">
        <v>62502136</v>
      </c>
      <c r="S2205" t="s">
        <v>42</v>
      </c>
      <c r="T2205" t="s">
        <v>110</v>
      </c>
      <c r="U2205" t="s">
        <v>18893</v>
      </c>
      <c r="V2205" t="s">
        <v>132</v>
      </c>
    </row>
    <row r="2206" spans="1:22" ht="15" x14ac:dyDescent="0.35">
      <c r="A2206" s="5" t="s">
        <v>5101</v>
      </c>
      <c r="B2206" s="344" t="s">
        <v>3436</v>
      </c>
      <c r="C2206" s="5" t="s">
        <v>2948</v>
      </c>
      <c r="D2206" s="5" t="s">
        <v>133</v>
      </c>
      <c r="E2206" s="5" t="s">
        <v>11</v>
      </c>
      <c r="F2206" s="5" t="s">
        <v>134</v>
      </c>
      <c r="G2206" s="5" t="s">
        <v>14</v>
      </c>
      <c r="H2206" s="5" t="s">
        <v>7</v>
      </c>
      <c r="I2206" s="360" t="s">
        <v>8176</v>
      </c>
      <c r="K2206" s="5" t="s">
        <v>135</v>
      </c>
      <c r="L2206" s="5" t="s">
        <v>14482</v>
      </c>
      <c r="M2206" s="5" t="s">
        <v>11260</v>
      </c>
      <c r="N2206" s="5" t="s">
        <v>963</v>
      </c>
      <c r="O2206" s="5" t="s">
        <v>15255</v>
      </c>
      <c r="P2206" s="5" t="s">
        <v>9448</v>
      </c>
      <c r="Q2206" s="5">
        <v>22017570</v>
      </c>
      <c r="S2206" t="s">
        <v>42</v>
      </c>
      <c r="T2206" t="s">
        <v>5100</v>
      </c>
      <c r="U2206" t="s">
        <v>18894</v>
      </c>
      <c r="V2206" t="s">
        <v>2948</v>
      </c>
    </row>
    <row r="2207" spans="1:22" ht="15" x14ac:dyDescent="0.35">
      <c r="A2207" s="5" t="s">
        <v>5004</v>
      </c>
      <c r="B2207" s="344" t="s">
        <v>1801</v>
      </c>
      <c r="C2207" s="5" t="s">
        <v>5005</v>
      </c>
      <c r="D2207" s="5" t="s">
        <v>133</v>
      </c>
      <c r="E2207" s="5" t="s">
        <v>8</v>
      </c>
      <c r="F2207" s="5" t="s">
        <v>134</v>
      </c>
      <c r="G2207" s="362" t="s">
        <v>22</v>
      </c>
      <c r="H2207" s="362" t="s">
        <v>6</v>
      </c>
      <c r="I2207" s="360" t="s">
        <v>15227</v>
      </c>
      <c r="K2207" s="5" t="s">
        <v>135</v>
      </c>
      <c r="L2207" s="5" t="s">
        <v>11648</v>
      </c>
      <c r="M2207" s="5" t="s">
        <v>11648</v>
      </c>
      <c r="N2207" s="5" t="s">
        <v>720</v>
      </c>
      <c r="O2207" s="5" t="s">
        <v>15255</v>
      </c>
      <c r="P2207" s="5" t="s">
        <v>14424</v>
      </c>
      <c r="Q2207" s="5">
        <v>23751134</v>
      </c>
      <c r="R2207" s="5">
        <v>27351134</v>
      </c>
      <c r="S2207" t="s">
        <v>42</v>
      </c>
      <c r="T2207" t="s">
        <v>5003</v>
      </c>
      <c r="U2207" t="s">
        <v>18895</v>
      </c>
      <c r="V2207" t="s">
        <v>5005</v>
      </c>
    </row>
    <row r="2208" spans="1:22" ht="15" x14ac:dyDescent="0.35">
      <c r="A2208" s="5" t="s">
        <v>5258</v>
      </c>
      <c r="B2208" s="344" t="s">
        <v>1757</v>
      </c>
      <c r="C2208" s="5" t="s">
        <v>2112</v>
      </c>
      <c r="D2208" s="5" t="s">
        <v>133</v>
      </c>
      <c r="E2208" s="5" t="s">
        <v>20</v>
      </c>
      <c r="F2208" s="5" t="s">
        <v>134</v>
      </c>
      <c r="G2208" s="5" t="s">
        <v>16</v>
      </c>
      <c r="H2208" s="5" t="s">
        <v>9</v>
      </c>
      <c r="I2208" s="360" t="s">
        <v>8184</v>
      </c>
      <c r="K2208" s="5" t="s">
        <v>135</v>
      </c>
      <c r="L2208" s="5" t="s">
        <v>14484</v>
      </c>
      <c r="M2208" s="5" t="s">
        <v>5177</v>
      </c>
      <c r="N2208" s="5" t="s">
        <v>2112</v>
      </c>
      <c r="O2208" s="5" t="s">
        <v>15255</v>
      </c>
      <c r="P2208" s="5" t="s">
        <v>10083</v>
      </c>
      <c r="Q2208" s="5">
        <v>27800732</v>
      </c>
      <c r="R2208" s="5">
        <v>27800732</v>
      </c>
      <c r="S2208" t="s">
        <v>42</v>
      </c>
      <c r="T2208" t="s">
        <v>2828</v>
      </c>
      <c r="U2208" t="s">
        <v>18896</v>
      </c>
      <c r="V2208" t="s">
        <v>2112</v>
      </c>
    </row>
    <row r="2209" spans="1:22" ht="15" x14ac:dyDescent="0.35">
      <c r="A2209" s="5" t="s">
        <v>5014</v>
      </c>
      <c r="B2209" s="344" t="s">
        <v>2938</v>
      </c>
      <c r="C2209" s="5" t="s">
        <v>5015</v>
      </c>
      <c r="D2209" s="5" t="s">
        <v>133</v>
      </c>
      <c r="E2209" s="5" t="s">
        <v>8</v>
      </c>
      <c r="F2209" s="5" t="s">
        <v>134</v>
      </c>
      <c r="G2209" s="362" t="s">
        <v>22</v>
      </c>
      <c r="H2209" s="362" t="s">
        <v>6</v>
      </c>
      <c r="I2209" s="360" t="s">
        <v>15227</v>
      </c>
      <c r="K2209" s="5" t="s">
        <v>135</v>
      </c>
      <c r="L2209" s="5" t="s">
        <v>11648</v>
      </c>
      <c r="M2209" s="5" t="s">
        <v>11648</v>
      </c>
      <c r="N2209" s="5" t="s">
        <v>5015</v>
      </c>
      <c r="O2209" s="5" t="s">
        <v>15255</v>
      </c>
      <c r="P2209" s="5" t="s">
        <v>15992</v>
      </c>
      <c r="Q2209" s="5">
        <v>27351079</v>
      </c>
      <c r="S2209" t="s">
        <v>42</v>
      </c>
      <c r="T2209" t="s">
        <v>6731</v>
      </c>
      <c r="U2209" t="s">
        <v>18897</v>
      </c>
      <c r="V2209" t="s">
        <v>5015</v>
      </c>
    </row>
    <row r="2210" spans="1:22" ht="15" x14ac:dyDescent="0.35">
      <c r="A2210" s="5" t="s">
        <v>5056</v>
      </c>
      <c r="B2210" s="344" t="s">
        <v>6421</v>
      </c>
      <c r="C2210" s="5" t="s">
        <v>9889</v>
      </c>
      <c r="D2210" s="5" t="s">
        <v>133</v>
      </c>
      <c r="E2210" s="5" t="s">
        <v>10</v>
      </c>
      <c r="F2210" s="5" t="s">
        <v>134</v>
      </c>
      <c r="G2210" s="5" t="s">
        <v>14</v>
      </c>
      <c r="H2210" s="5" t="s">
        <v>11</v>
      </c>
      <c r="I2210" s="360" t="s">
        <v>8639</v>
      </c>
      <c r="K2210" s="5" t="s">
        <v>135</v>
      </c>
      <c r="L2210" s="5" t="s">
        <v>14482</v>
      </c>
      <c r="M2210" s="5" t="s">
        <v>14569</v>
      </c>
      <c r="N2210" s="5" t="s">
        <v>12065</v>
      </c>
      <c r="O2210" s="5" t="s">
        <v>15255</v>
      </c>
      <c r="P2210" s="5" t="s">
        <v>13224</v>
      </c>
      <c r="Q2210" s="5">
        <v>27848200</v>
      </c>
      <c r="S2210" t="s">
        <v>42</v>
      </c>
      <c r="T2210" t="s">
        <v>4811</v>
      </c>
      <c r="U2210" t="s">
        <v>18898</v>
      </c>
      <c r="V2210" t="s">
        <v>9889</v>
      </c>
    </row>
    <row r="2211" spans="1:22" ht="15" x14ac:dyDescent="0.35">
      <c r="A2211" s="5" t="s">
        <v>4975</v>
      </c>
      <c r="B2211" s="344" t="s">
        <v>2785</v>
      </c>
      <c r="C2211" s="5" t="s">
        <v>719</v>
      </c>
      <c r="D2211" s="5" t="s">
        <v>133</v>
      </c>
      <c r="E2211" s="5" t="s">
        <v>7</v>
      </c>
      <c r="F2211" s="5" t="s">
        <v>134</v>
      </c>
      <c r="G2211" s="5" t="s">
        <v>12</v>
      </c>
      <c r="H2211" s="5" t="s">
        <v>9</v>
      </c>
      <c r="I2211" s="360" t="s">
        <v>8174</v>
      </c>
      <c r="K2211" s="5" t="s">
        <v>135</v>
      </c>
      <c r="L2211" s="5" t="s">
        <v>12215</v>
      </c>
      <c r="M2211" s="5" t="s">
        <v>12885</v>
      </c>
      <c r="N2211" s="5" t="s">
        <v>719</v>
      </c>
      <c r="O2211" s="5" t="s">
        <v>15255</v>
      </c>
      <c r="P2211" s="5" t="s">
        <v>10136</v>
      </c>
      <c r="Q2211" s="5">
        <v>27766470</v>
      </c>
      <c r="S2211" t="s">
        <v>42</v>
      </c>
      <c r="T2211" t="s">
        <v>4974</v>
      </c>
      <c r="U2211" t="s">
        <v>18899</v>
      </c>
      <c r="V2211" t="s">
        <v>719</v>
      </c>
    </row>
    <row r="2212" spans="1:22" ht="15" x14ac:dyDescent="0.35">
      <c r="A2212" s="5" t="s">
        <v>5240</v>
      </c>
      <c r="B2212" s="344" t="s">
        <v>2067</v>
      </c>
      <c r="C2212" s="5" t="s">
        <v>5177</v>
      </c>
      <c r="D2212" s="5" t="s">
        <v>133</v>
      </c>
      <c r="E2212" s="5" t="s">
        <v>20</v>
      </c>
      <c r="F2212" s="5" t="s">
        <v>134</v>
      </c>
      <c r="G2212" s="5" t="s">
        <v>16</v>
      </c>
      <c r="H2212" s="5" t="s">
        <v>9</v>
      </c>
      <c r="I2212" s="360" t="s">
        <v>8184</v>
      </c>
      <c r="K2212" s="5" t="s">
        <v>135</v>
      </c>
      <c r="L2212" s="5" t="s">
        <v>14484</v>
      </c>
      <c r="M2212" s="5" t="s">
        <v>5177</v>
      </c>
      <c r="N2212" s="5" t="s">
        <v>5177</v>
      </c>
      <c r="O2212" s="5" t="s">
        <v>15255</v>
      </c>
      <c r="P2212" s="5" t="s">
        <v>15636</v>
      </c>
      <c r="Q2212" s="5">
        <v>27801220</v>
      </c>
      <c r="R2212" s="5">
        <v>22110011</v>
      </c>
      <c r="S2212" t="s">
        <v>42</v>
      </c>
      <c r="T2212" t="s">
        <v>5239</v>
      </c>
      <c r="U2212" t="s">
        <v>18900</v>
      </c>
      <c r="V2212" t="s">
        <v>5177</v>
      </c>
    </row>
    <row r="2213" spans="1:22" ht="15" x14ac:dyDescent="0.35">
      <c r="A2213" s="5" t="s">
        <v>5241</v>
      </c>
      <c r="B2213" s="344" t="s">
        <v>5219</v>
      </c>
      <c r="C2213" s="5" t="s">
        <v>5242</v>
      </c>
      <c r="D2213" s="5" t="s">
        <v>133</v>
      </c>
      <c r="E2213" s="5" t="s">
        <v>20</v>
      </c>
      <c r="F2213" s="5" t="s">
        <v>134</v>
      </c>
      <c r="G2213" s="5" t="s">
        <v>16</v>
      </c>
      <c r="H2213" s="5" t="s">
        <v>9</v>
      </c>
      <c r="I2213" s="360" t="s">
        <v>8184</v>
      </c>
      <c r="K2213" s="5" t="s">
        <v>135</v>
      </c>
      <c r="L2213" s="5" t="s">
        <v>14484</v>
      </c>
      <c r="M2213" s="5" t="s">
        <v>5177</v>
      </c>
      <c r="N2213" s="5" t="s">
        <v>5242</v>
      </c>
      <c r="O2213" s="5" t="s">
        <v>15255</v>
      </c>
      <c r="P2213" s="5" t="s">
        <v>10172</v>
      </c>
      <c r="Q2213" s="5">
        <v>22001240</v>
      </c>
      <c r="S2213" t="s">
        <v>42</v>
      </c>
      <c r="T2213" t="s">
        <v>6747</v>
      </c>
      <c r="U2213" t="s">
        <v>18901</v>
      </c>
      <c r="V2213" t="s">
        <v>5242</v>
      </c>
    </row>
    <row r="2214" spans="1:22" ht="15" x14ac:dyDescent="0.35">
      <c r="A2214" s="5" t="s">
        <v>5243</v>
      </c>
      <c r="B2214" s="344" t="s">
        <v>3137</v>
      </c>
      <c r="C2214" s="5" t="s">
        <v>5244</v>
      </c>
      <c r="D2214" s="5" t="s">
        <v>133</v>
      </c>
      <c r="E2214" s="5" t="s">
        <v>20</v>
      </c>
      <c r="F2214" s="5" t="s">
        <v>134</v>
      </c>
      <c r="G2214" s="5" t="s">
        <v>16</v>
      </c>
      <c r="H2214" s="5" t="s">
        <v>9</v>
      </c>
      <c r="I2214" s="360" t="s">
        <v>8184</v>
      </c>
      <c r="K2214" s="5" t="s">
        <v>135</v>
      </c>
      <c r="L2214" s="5" t="s">
        <v>14484</v>
      </c>
      <c r="M2214" s="5" t="s">
        <v>5177</v>
      </c>
      <c r="N2214" s="5" t="s">
        <v>11807</v>
      </c>
      <c r="O2214" s="5" t="s">
        <v>15255</v>
      </c>
      <c r="P2214" s="5" t="s">
        <v>10048</v>
      </c>
      <c r="Q2214" s="5">
        <v>22001377</v>
      </c>
      <c r="S2214" t="s">
        <v>42</v>
      </c>
      <c r="T2214" t="s">
        <v>6989</v>
      </c>
      <c r="U2214" t="s">
        <v>18902</v>
      </c>
      <c r="V2214" t="s">
        <v>5244</v>
      </c>
    </row>
    <row r="2215" spans="1:22" ht="15" x14ac:dyDescent="0.35">
      <c r="A2215" s="5" t="s">
        <v>5246</v>
      </c>
      <c r="B2215" s="344" t="s">
        <v>3140</v>
      </c>
      <c r="C2215" s="5" t="s">
        <v>5247</v>
      </c>
      <c r="D2215" s="5" t="s">
        <v>133</v>
      </c>
      <c r="E2215" s="5" t="s">
        <v>20</v>
      </c>
      <c r="F2215" s="5" t="s">
        <v>134</v>
      </c>
      <c r="G2215" s="5" t="s">
        <v>16</v>
      </c>
      <c r="H2215" s="5" t="s">
        <v>9</v>
      </c>
      <c r="I2215" s="360" t="s">
        <v>8184</v>
      </c>
      <c r="K2215" s="5" t="s">
        <v>135</v>
      </c>
      <c r="L2215" s="5" t="s">
        <v>14484</v>
      </c>
      <c r="M2215" s="5" t="s">
        <v>5177</v>
      </c>
      <c r="N2215" s="5" t="s">
        <v>11808</v>
      </c>
      <c r="O2215" s="5" t="s">
        <v>15255</v>
      </c>
      <c r="P2215" s="5" t="s">
        <v>15712</v>
      </c>
      <c r="Q2215" s="5">
        <v>22001424</v>
      </c>
      <c r="S2215" t="s">
        <v>42</v>
      </c>
      <c r="T2215" t="s">
        <v>5245</v>
      </c>
      <c r="U2215" t="s">
        <v>18903</v>
      </c>
      <c r="V2215" t="s">
        <v>5247</v>
      </c>
    </row>
    <row r="2216" spans="1:22" ht="15" x14ac:dyDescent="0.35">
      <c r="A2216" s="5" t="s">
        <v>5249</v>
      </c>
      <c r="B2216" s="344" t="s">
        <v>3942</v>
      </c>
      <c r="C2216" s="5" t="s">
        <v>5250</v>
      </c>
      <c r="D2216" s="5" t="s">
        <v>133</v>
      </c>
      <c r="E2216" s="5" t="s">
        <v>20</v>
      </c>
      <c r="F2216" s="5" t="s">
        <v>134</v>
      </c>
      <c r="G2216" s="5" t="s">
        <v>16</v>
      </c>
      <c r="H2216" s="5" t="s">
        <v>9</v>
      </c>
      <c r="I2216" s="360" t="s">
        <v>8184</v>
      </c>
      <c r="K2216" s="5" t="s">
        <v>135</v>
      </c>
      <c r="L2216" s="5" t="s">
        <v>14484</v>
      </c>
      <c r="M2216" s="5" t="s">
        <v>5177</v>
      </c>
      <c r="N2216" s="5" t="s">
        <v>5250</v>
      </c>
      <c r="O2216" s="5" t="s">
        <v>15255</v>
      </c>
      <c r="P2216" s="5" t="s">
        <v>10084</v>
      </c>
      <c r="Q2216" s="5">
        <v>27766484</v>
      </c>
      <c r="R2216" s="5">
        <v>22001158</v>
      </c>
      <c r="S2216" t="s">
        <v>42</v>
      </c>
      <c r="T2216" t="s">
        <v>2922</v>
      </c>
      <c r="U2216" t="s">
        <v>18904</v>
      </c>
      <c r="V2216" t="s">
        <v>5250</v>
      </c>
    </row>
    <row r="2217" spans="1:22" ht="15" x14ac:dyDescent="0.35">
      <c r="A2217" s="5" t="s">
        <v>6689</v>
      </c>
      <c r="B2217" s="344" t="s">
        <v>6690</v>
      </c>
      <c r="C2217" s="5" t="s">
        <v>6691</v>
      </c>
      <c r="D2217" s="5" t="s">
        <v>133</v>
      </c>
      <c r="E2217" s="5" t="s">
        <v>15</v>
      </c>
      <c r="F2217" s="5" t="s">
        <v>134</v>
      </c>
      <c r="G2217" s="5" t="s">
        <v>16</v>
      </c>
      <c r="H2217" s="5" t="s">
        <v>6</v>
      </c>
      <c r="I2217" s="360" t="s">
        <v>8181</v>
      </c>
      <c r="K2217" s="5" t="s">
        <v>135</v>
      </c>
      <c r="L2217" s="5" t="s">
        <v>14484</v>
      </c>
      <c r="M2217" s="5" t="s">
        <v>14485</v>
      </c>
      <c r="N2217" s="5" t="s">
        <v>6691</v>
      </c>
      <c r="O2217" s="5" t="s">
        <v>15255</v>
      </c>
      <c r="P2217" s="5" t="s">
        <v>14665</v>
      </c>
      <c r="Q2217" s="5">
        <v>27766130</v>
      </c>
      <c r="R2217" s="5">
        <v>27766130</v>
      </c>
      <c r="S2217" t="s">
        <v>42</v>
      </c>
      <c r="T2217" t="s">
        <v>4057</v>
      </c>
      <c r="U2217" t="s">
        <v>18905</v>
      </c>
      <c r="V2217" t="s">
        <v>6691</v>
      </c>
    </row>
    <row r="2218" spans="1:22" ht="15" x14ac:dyDescent="0.35">
      <c r="A2218" s="5" t="s">
        <v>4977</v>
      </c>
      <c r="B2218" s="344" t="s">
        <v>3888</v>
      </c>
      <c r="C2218" s="5" t="s">
        <v>11922</v>
      </c>
      <c r="D2218" s="5" t="s">
        <v>133</v>
      </c>
      <c r="E2218" s="5" t="s">
        <v>7</v>
      </c>
      <c r="F2218" s="5" t="s">
        <v>134</v>
      </c>
      <c r="G2218" s="5" t="s">
        <v>12</v>
      </c>
      <c r="H2218" s="5" t="s">
        <v>9</v>
      </c>
      <c r="I2218" s="360" t="s">
        <v>8174</v>
      </c>
      <c r="K2218" s="5" t="s">
        <v>135</v>
      </c>
      <c r="L2218" s="5" t="s">
        <v>12215</v>
      </c>
      <c r="M2218" s="5" t="s">
        <v>12885</v>
      </c>
      <c r="N2218" s="5" t="s">
        <v>11922</v>
      </c>
      <c r="O2218" s="5" t="s">
        <v>15255</v>
      </c>
      <c r="P2218" s="5" t="s">
        <v>10090</v>
      </c>
      <c r="Q2218" s="5">
        <v>27768246</v>
      </c>
      <c r="R2218" s="5">
        <v>27768246</v>
      </c>
      <c r="S2218" t="s">
        <v>42</v>
      </c>
      <c r="T2218" t="s">
        <v>4976</v>
      </c>
      <c r="U2218" t="s">
        <v>18906</v>
      </c>
      <c r="V2218" t="s">
        <v>11922</v>
      </c>
    </row>
    <row r="2219" spans="1:22" ht="15" x14ac:dyDescent="0.35">
      <c r="A2219" s="5" t="s">
        <v>5265</v>
      </c>
      <c r="B2219" s="344" t="s">
        <v>417</v>
      </c>
      <c r="C2219" s="5" t="s">
        <v>5266</v>
      </c>
      <c r="D2219" s="5" t="s">
        <v>133</v>
      </c>
      <c r="E2219" s="5" t="s">
        <v>20</v>
      </c>
      <c r="F2219" s="5" t="s">
        <v>134</v>
      </c>
      <c r="G2219" s="5" t="s">
        <v>16</v>
      </c>
      <c r="H2219" s="5" t="s">
        <v>9</v>
      </c>
      <c r="I2219" s="360" t="s">
        <v>8184</v>
      </c>
      <c r="K2219" s="5" t="s">
        <v>135</v>
      </c>
      <c r="L2219" s="5" t="s">
        <v>14484</v>
      </c>
      <c r="M2219" s="5" t="s">
        <v>5177</v>
      </c>
      <c r="N2219" s="5" t="s">
        <v>5266</v>
      </c>
      <c r="O2219" s="5" t="s">
        <v>15255</v>
      </c>
      <c r="P2219" s="5" t="s">
        <v>10925</v>
      </c>
      <c r="Q2219" s="5">
        <v>22001241</v>
      </c>
      <c r="S2219" t="s">
        <v>42</v>
      </c>
      <c r="T2219" t="s">
        <v>3950</v>
      </c>
      <c r="U2219" t="s">
        <v>18907</v>
      </c>
      <c r="V2219" t="s">
        <v>5266</v>
      </c>
    </row>
    <row r="2220" spans="1:22" ht="15" x14ac:dyDescent="0.35">
      <c r="A2220" s="5" t="s">
        <v>5125</v>
      </c>
      <c r="B2220" s="344" t="s">
        <v>4937</v>
      </c>
      <c r="C2220" s="5" t="s">
        <v>4112</v>
      </c>
      <c r="D2220" s="5" t="s">
        <v>133</v>
      </c>
      <c r="E2220" s="5" t="s">
        <v>12</v>
      </c>
      <c r="F2220" s="5" t="s">
        <v>134</v>
      </c>
      <c r="G2220" s="5" t="s">
        <v>14</v>
      </c>
      <c r="H2220" s="5" t="s">
        <v>8</v>
      </c>
      <c r="I2220" s="360" t="s">
        <v>8177</v>
      </c>
      <c r="K2220" s="5" t="s">
        <v>135</v>
      </c>
      <c r="L2220" s="5" t="s">
        <v>14482</v>
      </c>
      <c r="M2220" s="5" t="s">
        <v>14483</v>
      </c>
      <c r="N2220" s="5" t="s">
        <v>226</v>
      </c>
      <c r="O2220" s="5" t="s">
        <v>15255</v>
      </c>
      <c r="P2220" s="5" t="s">
        <v>15997</v>
      </c>
      <c r="Q2220" s="5">
        <v>87402200</v>
      </c>
      <c r="S2220" t="s">
        <v>42</v>
      </c>
      <c r="T2220" t="s">
        <v>1793</v>
      </c>
      <c r="U2220" t="s">
        <v>18908</v>
      </c>
      <c r="V2220" t="s">
        <v>4112</v>
      </c>
    </row>
    <row r="2221" spans="1:22" ht="15" x14ac:dyDescent="0.35">
      <c r="A2221" s="5" t="s">
        <v>5175</v>
      </c>
      <c r="B2221" s="344" t="s">
        <v>5178</v>
      </c>
      <c r="C2221" s="5" t="s">
        <v>5176</v>
      </c>
      <c r="D2221" s="5" t="s">
        <v>133</v>
      </c>
      <c r="E2221" s="5" t="s">
        <v>15</v>
      </c>
      <c r="F2221" s="5" t="s">
        <v>134</v>
      </c>
      <c r="G2221" s="5" t="s">
        <v>16</v>
      </c>
      <c r="H2221" s="5" t="s">
        <v>9</v>
      </c>
      <c r="I2221" s="360" t="s">
        <v>8184</v>
      </c>
      <c r="K2221" s="5" t="s">
        <v>135</v>
      </c>
      <c r="L2221" s="5" t="s">
        <v>14484</v>
      </c>
      <c r="M2221" s="5" t="s">
        <v>5177</v>
      </c>
      <c r="N2221" s="5" t="s">
        <v>3907</v>
      </c>
      <c r="O2221" s="5" t="s">
        <v>15255</v>
      </c>
      <c r="P2221" s="5" t="s">
        <v>10938</v>
      </c>
      <c r="Q2221" s="5">
        <v>22001157</v>
      </c>
      <c r="S2221" t="s">
        <v>42</v>
      </c>
      <c r="T2221" t="s">
        <v>7446</v>
      </c>
      <c r="U2221" t="s">
        <v>18909</v>
      </c>
      <c r="V2221" t="s">
        <v>5176</v>
      </c>
    </row>
    <row r="2222" spans="1:22" ht="15" x14ac:dyDescent="0.35">
      <c r="A2222" s="5" t="s">
        <v>4889</v>
      </c>
      <c r="B2222" s="344" t="s">
        <v>2459</v>
      </c>
      <c r="C2222" s="5" t="s">
        <v>9831</v>
      </c>
      <c r="D2222" s="5" t="s">
        <v>133</v>
      </c>
      <c r="E2222" s="5" t="s">
        <v>10</v>
      </c>
      <c r="F2222" s="5" t="s">
        <v>134</v>
      </c>
      <c r="G2222" s="5" t="s">
        <v>14</v>
      </c>
      <c r="H2222" s="5" t="s">
        <v>6</v>
      </c>
      <c r="I2222" s="360" t="s">
        <v>8175</v>
      </c>
      <c r="K2222" s="5" t="s">
        <v>135</v>
      </c>
      <c r="L2222" s="5" t="s">
        <v>14482</v>
      </c>
      <c r="M2222" s="5" t="s">
        <v>2882</v>
      </c>
      <c r="N2222" s="5" t="s">
        <v>3521</v>
      </c>
      <c r="O2222" s="5" t="s">
        <v>15255</v>
      </c>
      <c r="P2222" s="5" t="s">
        <v>13170</v>
      </c>
      <c r="Q2222" s="5">
        <v>27733679</v>
      </c>
      <c r="S2222" t="s">
        <v>42</v>
      </c>
      <c r="T2222" t="s">
        <v>2625</v>
      </c>
      <c r="U2222" t="s">
        <v>18910</v>
      </c>
      <c r="V2222" t="s">
        <v>9831</v>
      </c>
    </row>
    <row r="2223" spans="1:22" ht="15" x14ac:dyDescent="0.35">
      <c r="A2223" s="5" t="s">
        <v>4750</v>
      </c>
      <c r="B2223" s="344" t="s">
        <v>2816</v>
      </c>
      <c r="C2223" s="5" t="s">
        <v>4751</v>
      </c>
      <c r="D2223" s="5" t="s">
        <v>133</v>
      </c>
      <c r="E2223" s="5" t="s">
        <v>9</v>
      </c>
      <c r="F2223" s="5" t="s">
        <v>134</v>
      </c>
      <c r="G2223" s="5" t="s">
        <v>12</v>
      </c>
      <c r="H2223" s="5" t="s">
        <v>8</v>
      </c>
      <c r="I2223" s="360" t="s">
        <v>8173</v>
      </c>
      <c r="K2223" s="5" t="s">
        <v>135</v>
      </c>
      <c r="L2223" s="5" t="s">
        <v>12215</v>
      </c>
      <c r="M2223" s="5" t="s">
        <v>14481</v>
      </c>
      <c r="N2223" s="5" t="s">
        <v>4751</v>
      </c>
      <c r="O2223" s="5" t="s">
        <v>15255</v>
      </c>
      <c r="P2223" s="5" t="s">
        <v>10937</v>
      </c>
      <c r="Q2223" s="5">
        <v>27418082</v>
      </c>
      <c r="S2223" t="s">
        <v>42</v>
      </c>
      <c r="T2223" t="s">
        <v>1280</v>
      </c>
      <c r="U2223" t="s">
        <v>18911</v>
      </c>
      <c r="V2223" t="s">
        <v>4751</v>
      </c>
    </row>
    <row r="2224" spans="1:22" ht="15" x14ac:dyDescent="0.35">
      <c r="A2224" s="5" t="s">
        <v>4871</v>
      </c>
      <c r="B2224" s="344" t="s">
        <v>3083</v>
      </c>
      <c r="C2224" s="5" t="s">
        <v>4872</v>
      </c>
      <c r="D2224" s="5" t="s">
        <v>9807</v>
      </c>
      <c r="E2224" s="5" t="s">
        <v>11</v>
      </c>
      <c r="F2224" s="5" t="s">
        <v>134</v>
      </c>
      <c r="G2224" s="5" t="s">
        <v>10</v>
      </c>
      <c r="H2224" s="5" t="s">
        <v>6</v>
      </c>
      <c r="I2224" s="360" t="s">
        <v>8163</v>
      </c>
      <c r="K2224" s="5" t="s">
        <v>135</v>
      </c>
      <c r="L2224" s="5" t="s">
        <v>14477</v>
      </c>
      <c r="M2224" s="5" t="s">
        <v>14478</v>
      </c>
      <c r="N2224" s="5" t="s">
        <v>4872</v>
      </c>
      <c r="O2224" s="5" t="s">
        <v>15255</v>
      </c>
      <c r="P2224" s="5" t="s">
        <v>15708</v>
      </c>
      <c r="Q2224" s="5">
        <v>27865622</v>
      </c>
      <c r="R2224" s="5">
        <v>88198425</v>
      </c>
      <c r="S2224" t="s">
        <v>42</v>
      </c>
      <c r="T2224" t="s">
        <v>4870</v>
      </c>
      <c r="U2224" t="s">
        <v>18912</v>
      </c>
      <c r="V2224" t="s">
        <v>4872</v>
      </c>
    </row>
    <row r="2225" spans="1:22" ht="15" x14ac:dyDescent="0.35">
      <c r="A2225" s="5" t="s">
        <v>14983</v>
      </c>
      <c r="B2225" s="344" t="s">
        <v>14984</v>
      </c>
      <c r="C2225" s="5" t="s">
        <v>14985</v>
      </c>
      <c r="D2225" s="5" t="s">
        <v>9807</v>
      </c>
      <c r="E2225" s="5" t="s">
        <v>11</v>
      </c>
      <c r="F2225" s="5" t="s">
        <v>134</v>
      </c>
      <c r="G2225" s="5" t="s">
        <v>10</v>
      </c>
      <c r="H2225" s="5" t="s">
        <v>6</v>
      </c>
      <c r="I2225" s="360" t="s">
        <v>8163</v>
      </c>
      <c r="K2225" s="5" t="s">
        <v>135</v>
      </c>
      <c r="L2225" s="5" t="s">
        <v>14477</v>
      </c>
      <c r="M2225" s="5" t="s">
        <v>14478</v>
      </c>
      <c r="N2225" s="5" t="s">
        <v>14985</v>
      </c>
      <c r="O2225" s="5" t="s">
        <v>15255</v>
      </c>
      <c r="P2225" s="5" t="s">
        <v>16398</v>
      </c>
      <c r="Q2225" s="5">
        <v>84250167</v>
      </c>
      <c r="S2225" t="s">
        <v>42</v>
      </c>
      <c r="T2225" t="s">
        <v>14986</v>
      </c>
      <c r="U2225" t="s">
        <v>18913</v>
      </c>
      <c r="V2225" t="s">
        <v>14985</v>
      </c>
    </row>
    <row r="2226" spans="1:22" ht="15" x14ac:dyDescent="0.35">
      <c r="A2226" s="5" t="s">
        <v>5157</v>
      </c>
      <c r="B2226" s="344" t="s">
        <v>4971</v>
      </c>
      <c r="C2226" s="5" t="s">
        <v>5158</v>
      </c>
      <c r="D2226" s="5" t="s">
        <v>133</v>
      </c>
      <c r="E2226" s="5" t="s">
        <v>22</v>
      </c>
      <c r="F2226" s="5" t="s">
        <v>134</v>
      </c>
      <c r="G2226" s="5" t="s">
        <v>14</v>
      </c>
      <c r="H2226" s="5" t="s">
        <v>9</v>
      </c>
      <c r="I2226" s="360" t="s">
        <v>8178</v>
      </c>
      <c r="K2226" s="5" t="s">
        <v>135</v>
      </c>
      <c r="L2226" s="5" t="s">
        <v>14482</v>
      </c>
      <c r="M2226" s="5" t="s">
        <v>12189</v>
      </c>
      <c r="N2226" s="5" t="s">
        <v>5158</v>
      </c>
      <c r="O2226" s="5" t="s">
        <v>15255</v>
      </c>
      <c r="P2226" s="5" t="s">
        <v>10149</v>
      </c>
      <c r="Q2226" s="5">
        <v>89468203</v>
      </c>
      <c r="S2226" t="s">
        <v>42</v>
      </c>
      <c r="T2226" t="s">
        <v>6740</v>
      </c>
      <c r="U2226" t="s">
        <v>18914</v>
      </c>
      <c r="V2226" t="s">
        <v>5158</v>
      </c>
    </row>
    <row r="2227" spans="1:22" ht="15" x14ac:dyDescent="0.35">
      <c r="A2227" s="5" t="s">
        <v>5093</v>
      </c>
      <c r="B2227" s="344" t="s">
        <v>5094</v>
      </c>
      <c r="C2227" s="5" t="s">
        <v>7321</v>
      </c>
      <c r="D2227" s="5" t="s">
        <v>133</v>
      </c>
      <c r="E2227" s="5" t="s">
        <v>21</v>
      </c>
      <c r="F2227" s="5" t="s">
        <v>134</v>
      </c>
      <c r="G2227" s="5" t="s">
        <v>14</v>
      </c>
      <c r="H2227" s="5" t="s">
        <v>10</v>
      </c>
      <c r="I2227" s="360" t="s">
        <v>8179</v>
      </c>
      <c r="K2227" s="5" t="s">
        <v>135</v>
      </c>
      <c r="L2227" s="5" t="s">
        <v>14482</v>
      </c>
      <c r="M2227" s="5" t="s">
        <v>14570</v>
      </c>
      <c r="N2227" s="5" t="s">
        <v>3222</v>
      </c>
      <c r="O2227" s="5" t="s">
        <v>15255</v>
      </c>
      <c r="P2227" s="5" t="s">
        <v>16063</v>
      </c>
      <c r="Q2227" s="5">
        <v>22001083</v>
      </c>
      <c r="S2227" t="s">
        <v>42</v>
      </c>
      <c r="T2227" t="s">
        <v>5092</v>
      </c>
      <c r="U2227" t="s">
        <v>18915</v>
      </c>
      <c r="V2227" t="s">
        <v>7321</v>
      </c>
    </row>
    <row r="2228" spans="1:22" ht="15" x14ac:dyDescent="0.35">
      <c r="A2228" s="5" t="s">
        <v>5126</v>
      </c>
      <c r="B2228" s="344" t="s">
        <v>4249</v>
      </c>
      <c r="C2228" s="5" t="s">
        <v>9867</v>
      </c>
      <c r="D2228" s="5" t="s">
        <v>133</v>
      </c>
      <c r="E2228" s="5" t="s">
        <v>12</v>
      </c>
      <c r="F2228" s="5" t="s">
        <v>134</v>
      </c>
      <c r="G2228" s="5" t="s">
        <v>14</v>
      </c>
      <c r="H2228" s="5" t="s">
        <v>8</v>
      </c>
      <c r="I2228" s="360" t="s">
        <v>8177</v>
      </c>
      <c r="K2228" s="5" t="s">
        <v>135</v>
      </c>
      <c r="L2228" s="5" t="s">
        <v>14482</v>
      </c>
      <c r="M2228" s="5" t="s">
        <v>14483</v>
      </c>
      <c r="N2228" s="5" t="s">
        <v>480</v>
      </c>
      <c r="O2228" s="5" t="s">
        <v>15255</v>
      </c>
      <c r="P2228" s="5" t="s">
        <v>10103</v>
      </c>
      <c r="Q2228" s="5">
        <v>27340336</v>
      </c>
      <c r="S2228" t="s">
        <v>42</v>
      </c>
      <c r="T2228" t="s">
        <v>6737</v>
      </c>
      <c r="U2228" t="s">
        <v>18916</v>
      </c>
      <c r="V2228" t="s">
        <v>9867</v>
      </c>
    </row>
    <row r="2229" spans="1:22" ht="15" x14ac:dyDescent="0.35">
      <c r="A2229" s="5" t="s">
        <v>5251</v>
      </c>
      <c r="B2229" s="344" t="s">
        <v>3421</v>
      </c>
      <c r="C2229" s="5" t="s">
        <v>5252</v>
      </c>
      <c r="D2229" s="5" t="s">
        <v>133</v>
      </c>
      <c r="E2229" s="5" t="s">
        <v>20</v>
      </c>
      <c r="F2229" s="5" t="s">
        <v>134</v>
      </c>
      <c r="G2229" s="5" t="s">
        <v>16</v>
      </c>
      <c r="H2229" s="5" t="s">
        <v>9</v>
      </c>
      <c r="I2229" s="360" t="s">
        <v>8184</v>
      </c>
      <c r="K2229" s="5" t="s">
        <v>135</v>
      </c>
      <c r="L2229" s="5" t="s">
        <v>14484</v>
      </c>
      <c r="M2229" s="5" t="s">
        <v>5177</v>
      </c>
      <c r="N2229" s="5" t="s">
        <v>5252</v>
      </c>
      <c r="O2229" s="5" t="s">
        <v>15255</v>
      </c>
      <c r="P2229" s="5" t="s">
        <v>14666</v>
      </c>
      <c r="Q2229" s="5">
        <v>22001442</v>
      </c>
      <c r="S2229" t="s">
        <v>42</v>
      </c>
      <c r="T2229" t="s">
        <v>2603</v>
      </c>
      <c r="U2229" t="s">
        <v>18917</v>
      </c>
      <c r="V2229" t="s">
        <v>5252</v>
      </c>
    </row>
    <row r="2230" spans="1:22" ht="15" x14ac:dyDescent="0.35">
      <c r="A2230" s="5" t="s">
        <v>5820</v>
      </c>
      <c r="B2230" s="344" t="s">
        <v>2458</v>
      </c>
      <c r="C2230" s="5" t="s">
        <v>9539</v>
      </c>
      <c r="D2230" s="5" t="s">
        <v>9807</v>
      </c>
      <c r="E2230" s="5" t="s">
        <v>12</v>
      </c>
      <c r="F2230" s="5" t="s">
        <v>134</v>
      </c>
      <c r="G2230" s="5" t="s">
        <v>10</v>
      </c>
      <c r="H2230" s="5" t="s">
        <v>7</v>
      </c>
      <c r="I2230" s="360" t="s">
        <v>8164</v>
      </c>
      <c r="K2230" s="5" t="s">
        <v>135</v>
      </c>
      <c r="L2230" s="5" t="s">
        <v>14477</v>
      </c>
      <c r="M2230" s="5" t="s">
        <v>14480</v>
      </c>
      <c r="N2230" s="5" t="s">
        <v>9539</v>
      </c>
      <c r="O2230" s="5" t="s">
        <v>15255</v>
      </c>
      <c r="P2230" s="5" t="s">
        <v>10969</v>
      </c>
      <c r="Q2230" s="5">
        <v>27864155</v>
      </c>
      <c r="S2230" t="s">
        <v>42</v>
      </c>
      <c r="T2230" t="s">
        <v>6920</v>
      </c>
      <c r="U2230" t="s">
        <v>18918</v>
      </c>
      <c r="V2230" t="s">
        <v>9539</v>
      </c>
    </row>
    <row r="2231" spans="1:22" ht="15" x14ac:dyDescent="0.35">
      <c r="A2231" s="5" t="s">
        <v>5262</v>
      </c>
      <c r="B2231" s="344" t="s">
        <v>3206</v>
      </c>
      <c r="C2231" s="5" t="s">
        <v>1726</v>
      </c>
      <c r="D2231" s="5" t="s">
        <v>133</v>
      </c>
      <c r="E2231" s="5" t="s">
        <v>20</v>
      </c>
      <c r="F2231" s="5" t="s">
        <v>134</v>
      </c>
      <c r="G2231" s="5" t="s">
        <v>16</v>
      </c>
      <c r="H2231" s="5" t="s">
        <v>8</v>
      </c>
      <c r="I2231" s="360" t="s">
        <v>8183</v>
      </c>
      <c r="K2231" s="5" t="s">
        <v>135</v>
      </c>
      <c r="L2231" s="5" t="s">
        <v>14484</v>
      </c>
      <c r="M2231" s="5" t="s">
        <v>11540</v>
      </c>
      <c r="N2231" s="5" t="s">
        <v>1726</v>
      </c>
      <c r="O2231" s="5" t="s">
        <v>15255</v>
      </c>
      <c r="P2231" s="5" t="s">
        <v>15952</v>
      </c>
      <c r="Q2231" s="5">
        <v>22005312</v>
      </c>
      <c r="S2231" t="s">
        <v>42</v>
      </c>
      <c r="T2231" t="s">
        <v>7226</v>
      </c>
      <c r="U2231" t="s">
        <v>18919</v>
      </c>
      <c r="V2231" t="s">
        <v>1726</v>
      </c>
    </row>
    <row r="2232" spans="1:22" ht="15" x14ac:dyDescent="0.35">
      <c r="A2232" s="5" t="s">
        <v>12889</v>
      </c>
      <c r="B2232" s="344" t="s">
        <v>9604</v>
      </c>
      <c r="C2232" s="5" t="s">
        <v>4435</v>
      </c>
      <c r="D2232" s="5" t="s">
        <v>133</v>
      </c>
      <c r="E2232" s="5" t="s">
        <v>6</v>
      </c>
      <c r="F2232" s="5" t="s">
        <v>134</v>
      </c>
      <c r="G2232" s="5" t="s">
        <v>12</v>
      </c>
      <c r="H2232" s="5" t="s">
        <v>6</v>
      </c>
      <c r="I2232" s="360" t="s">
        <v>8172</v>
      </c>
      <c r="K2232" s="5" t="s">
        <v>135</v>
      </c>
      <c r="L2232" s="5" t="s">
        <v>12215</v>
      </c>
      <c r="M2232" s="5" t="s">
        <v>12215</v>
      </c>
      <c r="N2232" s="5" t="s">
        <v>4435</v>
      </c>
      <c r="O2232" s="5" t="s">
        <v>15255</v>
      </c>
      <c r="P2232" s="5" t="s">
        <v>13171</v>
      </c>
      <c r="Q2232" s="5">
        <v>27766258</v>
      </c>
      <c r="S2232" t="s">
        <v>42</v>
      </c>
      <c r="T2232" t="s">
        <v>10625</v>
      </c>
      <c r="U2232" t="s">
        <v>18920</v>
      </c>
      <c r="V2232" t="s">
        <v>4435</v>
      </c>
    </row>
    <row r="2233" spans="1:22" ht="15" x14ac:dyDescent="0.35">
      <c r="A2233" s="5" t="s">
        <v>5261</v>
      </c>
      <c r="B2233" s="344" t="s">
        <v>4976</v>
      </c>
      <c r="C2233" s="5" t="s">
        <v>3289</v>
      </c>
      <c r="D2233" s="5" t="s">
        <v>133</v>
      </c>
      <c r="E2233" s="5" t="s">
        <v>7</v>
      </c>
      <c r="F2233" s="5" t="s">
        <v>134</v>
      </c>
      <c r="G2233" s="5" t="s">
        <v>12</v>
      </c>
      <c r="H2233" s="5" t="s">
        <v>9</v>
      </c>
      <c r="I2233" s="360" t="s">
        <v>8174</v>
      </c>
      <c r="K2233" s="5" t="s">
        <v>135</v>
      </c>
      <c r="L2233" s="5" t="s">
        <v>12215</v>
      </c>
      <c r="M2233" s="5" t="s">
        <v>12885</v>
      </c>
      <c r="N2233" s="5" t="s">
        <v>3289</v>
      </c>
      <c r="O2233" s="5" t="s">
        <v>15255</v>
      </c>
      <c r="P2233" s="5" t="s">
        <v>10151</v>
      </c>
      <c r="Q2233" s="5">
        <v>27766561</v>
      </c>
      <c r="S2233" t="s">
        <v>42</v>
      </c>
      <c r="T2233" t="s">
        <v>2122</v>
      </c>
      <c r="U2233" t="s">
        <v>18921</v>
      </c>
      <c r="V2233" t="s">
        <v>3289</v>
      </c>
    </row>
    <row r="2234" spans="1:22" ht="15" x14ac:dyDescent="0.35">
      <c r="A2234" s="5" t="s">
        <v>4997</v>
      </c>
      <c r="B2234" s="344" t="s">
        <v>1078</v>
      </c>
      <c r="C2234" s="5" t="s">
        <v>4998</v>
      </c>
      <c r="D2234" s="5" t="s">
        <v>133</v>
      </c>
      <c r="E2234" s="5" t="s">
        <v>7</v>
      </c>
      <c r="F2234" s="5" t="s">
        <v>134</v>
      </c>
      <c r="G2234" s="5" t="s">
        <v>12</v>
      </c>
      <c r="H2234" s="5" t="s">
        <v>9</v>
      </c>
      <c r="I2234" s="360" t="s">
        <v>8174</v>
      </c>
      <c r="K2234" s="5" t="s">
        <v>135</v>
      </c>
      <c r="L2234" s="5" t="s">
        <v>12215</v>
      </c>
      <c r="M2234" s="5" t="s">
        <v>12885</v>
      </c>
      <c r="N2234" s="5" t="s">
        <v>4998</v>
      </c>
      <c r="O2234" s="5" t="s">
        <v>15255</v>
      </c>
      <c r="P2234" s="5" t="s">
        <v>5248</v>
      </c>
      <c r="Q2234" s="5">
        <v>27762138</v>
      </c>
      <c r="S2234" t="s">
        <v>42</v>
      </c>
      <c r="T2234" t="s">
        <v>4426</v>
      </c>
      <c r="U2234" t="s">
        <v>18922</v>
      </c>
      <c r="V2234" t="s">
        <v>4998</v>
      </c>
    </row>
    <row r="2235" spans="1:22" ht="15" x14ac:dyDescent="0.35">
      <c r="A2235" s="5" t="s">
        <v>15427</v>
      </c>
      <c r="B2235" s="344" t="s">
        <v>15450</v>
      </c>
      <c r="C2235" s="5" t="s">
        <v>15485</v>
      </c>
      <c r="D2235" s="5" t="s">
        <v>9807</v>
      </c>
      <c r="E2235" s="5" t="s">
        <v>11</v>
      </c>
      <c r="F2235" s="5" t="s">
        <v>134</v>
      </c>
      <c r="G2235" s="5" t="s">
        <v>10</v>
      </c>
      <c r="H2235" s="5" t="s">
        <v>6</v>
      </c>
      <c r="I2235" s="360" t="s">
        <v>8163</v>
      </c>
      <c r="K2235" s="5" t="s">
        <v>135</v>
      </c>
      <c r="L2235" s="5" t="s">
        <v>14477</v>
      </c>
      <c r="M2235" s="5" t="s">
        <v>14478</v>
      </c>
      <c r="N2235" s="5" t="s">
        <v>16444</v>
      </c>
      <c r="O2235" s="5" t="s">
        <v>15255</v>
      </c>
      <c r="P2235" s="5" t="s">
        <v>13814</v>
      </c>
      <c r="Q2235" s="5">
        <v>27887681</v>
      </c>
      <c r="R2235" s="5">
        <v>83244452</v>
      </c>
      <c r="S2235" t="s">
        <v>42</v>
      </c>
      <c r="T2235" t="s">
        <v>16455</v>
      </c>
      <c r="U2235" t="s">
        <v>18923</v>
      </c>
      <c r="V2235" t="s">
        <v>15485</v>
      </c>
    </row>
    <row r="2236" spans="1:22" ht="15" x14ac:dyDescent="0.35">
      <c r="A2236" s="5" t="s">
        <v>5147</v>
      </c>
      <c r="B2236" s="344" t="s">
        <v>1512</v>
      </c>
      <c r="C2236" s="5" t="s">
        <v>5148</v>
      </c>
      <c r="D2236" s="5" t="s">
        <v>9807</v>
      </c>
      <c r="E2236" s="5" t="s">
        <v>9</v>
      </c>
      <c r="F2236" s="5" t="s">
        <v>134</v>
      </c>
      <c r="G2236" s="5" t="s">
        <v>8</v>
      </c>
      <c r="H2236" s="5" t="s">
        <v>8</v>
      </c>
      <c r="I2236" s="360" t="s">
        <v>8153</v>
      </c>
      <c r="K2236" s="5" t="s">
        <v>135</v>
      </c>
      <c r="L2236" s="5" t="s">
        <v>1514</v>
      </c>
      <c r="M2236" s="5" t="s">
        <v>1594</v>
      </c>
      <c r="N2236" s="5" t="s">
        <v>5148</v>
      </c>
      <c r="O2236" s="5" t="s">
        <v>15255</v>
      </c>
      <c r="P2236" s="5" t="s">
        <v>8405</v>
      </c>
      <c r="Q2236" s="5">
        <v>27300719</v>
      </c>
      <c r="R2236" s="5">
        <v>85031940</v>
      </c>
      <c r="S2236" t="s">
        <v>42</v>
      </c>
      <c r="T2236" t="s">
        <v>4158</v>
      </c>
      <c r="U2236" t="s">
        <v>18924</v>
      </c>
      <c r="V2236" t="s">
        <v>5148</v>
      </c>
    </row>
    <row r="2237" spans="1:22" ht="15" x14ac:dyDescent="0.35">
      <c r="A2237" s="5" t="s">
        <v>7650</v>
      </c>
      <c r="B2237" s="344" t="s">
        <v>7651</v>
      </c>
      <c r="C2237" s="5" t="s">
        <v>7652</v>
      </c>
      <c r="D2237" s="5" t="s">
        <v>133</v>
      </c>
      <c r="E2237" s="5" t="s">
        <v>14</v>
      </c>
      <c r="F2237" s="5" t="s">
        <v>134</v>
      </c>
      <c r="G2237" s="5" t="s">
        <v>14</v>
      </c>
      <c r="H2237" s="5" t="s">
        <v>10</v>
      </c>
      <c r="I2237" s="360" t="s">
        <v>8179</v>
      </c>
      <c r="K2237" s="5" t="s">
        <v>135</v>
      </c>
      <c r="L2237" s="5" t="s">
        <v>14482</v>
      </c>
      <c r="M2237" s="5" t="s">
        <v>14570</v>
      </c>
      <c r="N2237" s="5" t="s">
        <v>12207</v>
      </c>
      <c r="O2237" s="5" t="s">
        <v>15255</v>
      </c>
      <c r="P2237" s="5" t="s">
        <v>13805</v>
      </c>
      <c r="Q2237" s="5">
        <v>22001812</v>
      </c>
      <c r="S2237" t="s">
        <v>42</v>
      </c>
      <c r="T2237" t="s">
        <v>7653</v>
      </c>
      <c r="U2237" t="s">
        <v>18925</v>
      </c>
      <c r="V2237" t="s">
        <v>7652</v>
      </c>
    </row>
    <row r="2238" spans="1:22" ht="15" x14ac:dyDescent="0.35">
      <c r="A2238" s="5" t="s">
        <v>5073</v>
      </c>
      <c r="B2238" s="344" t="s">
        <v>6366</v>
      </c>
      <c r="C2238" s="5" t="s">
        <v>72</v>
      </c>
      <c r="D2238" s="5" t="s">
        <v>133</v>
      </c>
      <c r="E2238" s="5" t="s">
        <v>10</v>
      </c>
      <c r="F2238" s="5" t="s">
        <v>134</v>
      </c>
      <c r="G2238" s="5" t="s">
        <v>14</v>
      </c>
      <c r="H2238" s="5" t="s">
        <v>6</v>
      </c>
      <c r="I2238" s="360" t="s">
        <v>8175</v>
      </c>
      <c r="K2238" s="5" t="s">
        <v>135</v>
      </c>
      <c r="L2238" s="5" t="s">
        <v>14482</v>
      </c>
      <c r="M2238" s="5" t="s">
        <v>2882</v>
      </c>
      <c r="N2238" s="5" t="s">
        <v>72</v>
      </c>
      <c r="O2238" s="5" t="s">
        <v>15255</v>
      </c>
      <c r="P2238" s="5" t="s">
        <v>10009</v>
      </c>
      <c r="Q2238" s="5">
        <v>27733297</v>
      </c>
      <c r="R2238" s="5">
        <v>27733297</v>
      </c>
      <c r="S2238" t="s">
        <v>42</v>
      </c>
      <c r="T2238" t="s">
        <v>5072</v>
      </c>
      <c r="U2238" t="s">
        <v>18926</v>
      </c>
      <c r="V2238" t="s">
        <v>72</v>
      </c>
    </row>
    <row r="2239" spans="1:22" ht="15" x14ac:dyDescent="0.35">
      <c r="A2239" s="5" t="s">
        <v>4943</v>
      </c>
      <c r="B2239" s="344" t="s">
        <v>4944</v>
      </c>
      <c r="C2239" s="5" t="s">
        <v>4102</v>
      </c>
      <c r="D2239" s="5" t="s">
        <v>9807</v>
      </c>
      <c r="E2239" s="5" t="s">
        <v>14</v>
      </c>
      <c r="F2239" s="5" t="s">
        <v>134</v>
      </c>
      <c r="G2239" s="5" t="s">
        <v>10</v>
      </c>
      <c r="H2239" s="5" t="s">
        <v>11</v>
      </c>
      <c r="I2239" s="360" t="s">
        <v>8168</v>
      </c>
      <c r="K2239" s="5" t="s">
        <v>135</v>
      </c>
      <c r="L2239" s="5" t="s">
        <v>14477</v>
      </c>
      <c r="M2239" s="5" t="s">
        <v>14739</v>
      </c>
      <c r="N2239" s="5" t="s">
        <v>12176</v>
      </c>
      <c r="O2239" s="5" t="s">
        <v>15255</v>
      </c>
      <c r="P2239" s="5" t="s">
        <v>16137</v>
      </c>
      <c r="Q2239" s="5">
        <v>27881127</v>
      </c>
      <c r="S2239" t="s">
        <v>42</v>
      </c>
      <c r="T2239" t="s">
        <v>7403</v>
      </c>
      <c r="U2239" t="s">
        <v>18927</v>
      </c>
      <c r="V2239" t="s">
        <v>4102</v>
      </c>
    </row>
    <row r="2240" spans="1:22" ht="15" x14ac:dyDescent="0.35">
      <c r="A2240" s="5" t="s">
        <v>9335</v>
      </c>
      <c r="B2240" s="344" t="s">
        <v>6947</v>
      </c>
      <c r="C2240" s="5" t="s">
        <v>9336</v>
      </c>
      <c r="D2240" s="5" t="s">
        <v>133</v>
      </c>
      <c r="E2240" s="5" t="s">
        <v>11</v>
      </c>
      <c r="F2240" s="5" t="s">
        <v>134</v>
      </c>
      <c r="G2240" s="5" t="s">
        <v>14</v>
      </c>
      <c r="H2240" s="5" t="s">
        <v>7</v>
      </c>
      <c r="I2240" s="360" t="s">
        <v>8176</v>
      </c>
      <c r="K2240" s="5" t="s">
        <v>135</v>
      </c>
      <c r="L2240" s="5" t="s">
        <v>14482</v>
      </c>
      <c r="M2240" s="5" t="s">
        <v>11260</v>
      </c>
      <c r="N2240" s="5" t="s">
        <v>9336</v>
      </c>
      <c r="O2240" s="5" t="s">
        <v>15255</v>
      </c>
      <c r="P2240" s="5" t="s">
        <v>13806</v>
      </c>
      <c r="Q2240" s="5">
        <v>86890612</v>
      </c>
      <c r="S2240" t="s">
        <v>42</v>
      </c>
      <c r="T2240" t="s">
        <v>8323</v>
      </c>
      <c r="U2240" t="s">
        <v>18928</v>
      </c>
      <c r="V2240" t="s">
        <v>9336</v>
      </c>
    </row>
    <row r="2241" spans="1:22" ht="15" x14ac:dyDescent="0.35">
      <c r="A2241" s="5" t="s">
        <v>5253</v>
      </c>
      <c r="B2241" s="344" t="s">
        <v>1443</v>
      </c>
      <c r="C2241" s="5" t="s">
        <v>9876</v>
      </c>
      <c r="D2241" s="5" t="s">
        <v>133</v>
      </c>
      <c r="E2241" s="5" t="s">
        <v>20</v>
      </c>
      <c r="F2241" s="5" t="s">
        <v>134</v>
      </c>
      <c r="G2241" s="5" t="s">
        <v>16</v>
      </c>
      <c r="H2241" s="5" t="s">
        <v>9</v>
      </c>
      <c r="I2241" s="360" t="s">
        <v>8184</v>
      </c>
      <c r="K2241" s="5" t="s">
        <v>135</v>
      </c>
      <c r="L2241" s="5" t="s">
        <v>14484</v>
      </c>
      <c r="M2241" s="5" t="s">
        <v>5177</v>
      </c>
      <c r="N2241" s="5" t="s">
        <v>9876</v>
      </c>
      <c r="O2241" s="5" t="s">
        <v>15255</v>
      </c>
      <c r="P2241" s="5" t="s">
        <v>10116</v>
      </c>
      <c r="Q2241" s="5">
        <v>27800072</v>
      </c>
      <c r="R2241" s="5">
        <v>27800072</v>
      </c>
      <c r="S2241" t="s">
        <v>42</v>
      </c>
      <c r="T2241" t="s">
        <v>2616</v>
      </c>
      <c r="U2241" t="s">
        <v>18929</v>
      </c>
      <c r="V2241" t="s">
        <v>9876</v>
      </c>
    </row>
    <row r="2242" spans="1:22" ht="15" x14ac:dyDescent="0.35">
      <c r="A2242" s="5" t="s">
        <v>4928</v>
      </c>
      <c r="B2242" s="344" t="s">
        <v>922</v>
      </c>
      <c r="C2242" s="5" t="s">
        <v>4927</v>
      </c>
      <c r="D2242" s="5" t="s">
        <v>9807</v>
      </c>
      <c r="E2242" s="5" t="s">
        <v>14</v>
      </c>
      <c r="F2242" s="5" t="s">
        <v>134</v>
      </c>
      <c r="G2242" s="5" t="s">
        <v>10</v>
      </c>
      <c r="H2242" s="5" t="s">
        <v>8</v>
      </c>
      <c r="I2242" s="360" t="s">
        <v>8165</v>
      </c>
      <c r="K2242" s="5" t="s">
        <v>135</v>
      </c>
      <c r="L2242" s="5" t="s">
        <v>14477</v>
      </c>
      <c r="M2242" s="5" t="s">
        <v>4927</v>
      </c>
      <c r="N2242" s="5" t="s">
        <v>4927</v>
      </c>
      <c r="O2242" s="5" t="s">
        <v>15255</v>
      </c>
      <c r="P2242" s="5" t="s">
        <v>14573</v>
      </c>
      <c r="Q2242" s="5">
        <v>27881034</v>
      </c>
      <c r="S2242" t="s">
        <v>42</v>
      </c>
      <c r="T2242" t="s">
        <v>6945</v>
      </c>
      <c r="U2242" t="s">
        <v>18930</v>
      </c>
      <c r="V2242" t="s">
        <v>4927</v>
      </c>
    </row>
    <row r="2243" spans="1:22" ht="15" x14ac:dyDescent="0.35">
      <c r="A2243" s="5" t="s">
        <v>5211</v>
      </c>
      <c r="B2243" s="344" t="s">
        <v>5149</v>
      </c>
      <c r="C2243" s="5" t="s">
        <v>9897</v>
      </c>
      <c r="D2243" s="5" t="s">
        <v>133</v>
      </c>
      <c r="E2243" s="5" t="s">
        <v>22</v>
      </c>
      <c r="F2243" s="5" t="s">
        <v>134</v>
      </c>
      <c r="G2243" s="5" t="s">
        <v>16</v>
      </c>
      <c r="H2243" s="5" t="s">
        <v>6</v>
      </c>
      <c r="I2243" s="360" t="s">
        <v>8181</v>
      </c>
      <c r="K2243" s="5" t="s">
        <v>135</v>
      </c>
      <c r="L2243" s="5" t="s">
        <v>14484</v>
      </c>
      <c r="M2243" s="5" t="s">
        <v>14485</v>
      </c>
      <c r="N2243" s="5" t="s">
        <v>12109</v>
      </c>
      <c r="O2243" s="5" t="s">
        <v>15255</v>
      </c>
      <c r="P2243" s="5" t="s">
        <v>8434</v>
      </c>
      <c r="Q2243" s="5">
        <v>86243683</v>
      </c>
      <c r="S2243" t="s">
        <v>42</v>
      </c>
      <c r="T2243" t="s">
        <v>5171</v>
      </c>
      <c r="U2243" t="s">
        <v>18931</v>
      </c>
      <c r="V2243" t="s">
        <v>9897</v>
      </c>
    </row>
    <row r="2244" spans="1:22" ht="15" x14ac:dyDescent="0.35">
      <c r="A2244" s="5" t="s">
        <v>8637</v>
      </c>
      <c r="B2244" s="344" t="s">
        <v>8638</v>
      </c>
      <c r="C2244" s="5" t="s">
        <v>9899</v>
      </c>
      <c r="D2244" s="5" t="s">
        <v>133</v>
      </c>
      <c r="E2244" s="5" t="s">
        <v>8</v>
      </c>
      <c r="F2244" s="5" t="s">
        <v>134</v>
      </c>
      <c r="G2244" s="362" t="s">
        <v>22</v>
      </c>
      <c r="H2244" s="362" t="s">
        <v>6</v>
      </c>
      <c r="I2244" s="360" t="s">
        <v>15227</v>
      </c>
      <c r="K2244" s="5" t="s">
        <v>135</v>
      </c>
      <c r="L2244" s="5" t="s">
        <v>11648</v>
      </c>
      <c r="M2244" s="5" t="s">
        <v>11648</v>
      </c>
      <c r="N2244" s="5" t="s">
        <v>12116</v>
      </c>
      <c r="O2244" s="5" t="s">
        <v>15255</v>
      </c>
      <c r="P2244" s="5" t="s">
        <v>10111</v>
      </c>
      <c r="Q2244" s="5">
        <v>27355041</v>
      </c>
      <c r="R2244" s="5">
        <v>27355041</v>
      </c>
      <c r="S2244" t="s">
        <v>42</v>
      </c>
      <c r="T2244" t="s">
        <v>5016</v>
      </c>
      <c r="U2244" t="s">
        <v>18932</v>
      </c>
      <c r="V2244" t="s">
        <v>9899</v>
      </c>
    </row>
    <row r="2245" spans="1:22" ht="15" x14ac:dyDescent="0.35">
      <c r="A2245" s="5" t="s">
        <v>4938</v>
      </c>
      <c r="B2245" s="344" t="s">
        <v>4941</v>
      </c>
      <c r="C2245" s="5" t="s">
        <v>4939</v>
      </c>
      <c r="D2245" s="5" t="s">
        <v>9807</v>
      </c>
      <c r="E2245" s="5" t="s">
        <v>14</v>
      </c>
      <c r="F2245" s="5" t="s">
        <v>134</v>
      </c>
      <c r="G2245" s="5" t="s">
        <v>10</v>
      </c>
      <c r="H2245" s="5" t="s">
        <v>11</v>
      </c>
      <c r="I2245" s="360" t="s">
        <v>8168</v>
      </c>
      <c r="K2245" s="5" t="s">
        <v>135</v>
      </c>
      <c r="L2245" s="5" t="s">
        <v>14477</v>
      </c>
      <c r="M2245" s="5" t="s">
        <v>14739</v>
      </c>
      <c r="N2245" s="5" t="s">
        <v>12069</v>
      </c>
      <c r="O2245" s="5" t="s">
        <v>15255</v>
      </c>
      <c r="P2245" s="5" t="s">
        <v>4940</v>
      </c>
      <c r="Q2245" s="5">
        <v>22001206</v>
      </c>
      <c r="R2245" s="5">
        <v>27751050</v>
      </c>
      <c r="S2245" t="s">
        <v>42</v>
      </c>
      <c r="T2245" t="s">
        <v>4937</v>
      </c>
      <c r="U2245" t="s">
        <v>18933</v>
      </c>
      <c r="V2245" t="s">
        <v>4939</v>
      </c>
    </row>
    <row r="2246" spans="1:22" ht="15" x14ac:dyDescent="0.35">
      <c r="A2246" s="5" t="s">
        <v>5134</v>
      </c>
      <c r="B2246" s="344" t="s">
        <v>5135</v>
      </c>
      <c r="C2246" s="5" t="s">
        <v>226</v>
      </c>
      <c r="D2246" s="5" t="s">
        <v>133</v>
      </c>
      <c r="E2246" s="5" t="s">
        <v>12</v>
      </c>
      <c r="F2246" s="5" t="s">
        <v>134</v>
      </c>
      <c r="G2246" s="5" t="s">
        <v>14</v>
      </c>
      <c r="H2246" s="5" t="s">
        <v>8</v>
      </c>
      <c r="I2246" s="360" t="s">
        <v>8177</v>
      </c>
      <c r="K2246" s="5" t="s">
        <v>135</v>
      </c>
      <c r="L2246" s="5" t="s">
        <v>14482</v>
      </c>
      <c r="M2246" s="5" t="s">
        <v>14483</v>
      </c>
      <c r="N2246" s="5" t="s">
        <v>4112</v>
      </c>
      <c r="O2246" s="5" t="s">
        <v>15255</v>
      </c>
      <c r="P2246" s="5" t="s">
        <v>10170</v>
      </c>
      <c r="Q2246" s="5">
        <v>27340378</v>
      </c>
      <c r="S2246" t="s">
        <v>42</v>
      </c>
      <c r="T2246" t="s">
        <v>7323</v>
      </c>
      <c r="U2246" t="s">
        <v>18934</v>
      </c>
      <c r="V2246" t="s">
        <v>226</v>
      </c>
    </row>
    <row r="2247" spans="1:22" ht="15" x14ac:dyDescent="0.35">
      <c r="A2247" s="5" t="s">
        <v>4917</v>
      </c>
      <c r="B2247" s="344" t="s">
        <v>1788</v>
      </c>
      <c r="C2247" s="5" t="s">
        <v>4918</v>
      </c>
      <c r="D2247" s="5" t="s">
        <v>9807</v>
      </c>
      <c r="E2247" s="5" t="s">
        <v>12</v>
      </c>
      <c r="F2247" s="5" t="s">
        <v>134</v>
      </c>
      <c r="G2247" s="5" t="s">
        <v>10</v>
      </c>
      <c r="H2247" s="5" t="s">
        <v>7</v>
      </c>
      <c r="I2247" s="360" t="s">
        <v>8164</v>
      </c>
      <c r="K2247" s="5" t="s">
        <v>135</v>
      </c>
      <c r="L2247" s="5" t="s">
        <v>14477</v>
      </c>
      <c r="M2247" s="5" t="s">
        <v>14480</v>
      </c>
      <c r="N2247" s="5" t="s">
        <v>11644</v>
      </c>
      <c r="O2247" s="5" t="s">
        <v>15255</v>
      </c>
      <c r="P2247" s="5" t="s">
        <v>15595</v>
      </c>
      <c r="Q2247" s="5">
        <v>27866560</v>
      </c>
      <c r="R2247" s="5">
        <v>27866016</v>
      </c>
      <c r="S2247" t="s">
        <v>42</v>
      </c>
      <c r="T2247" t="s">
        <v>4652</v>
      </c>
      <c r="U2247" t="s">
        <v>18935</v>
      </c>
      <c r="V2247" t="s">
        <v>4918</v>
      </c>
    </row>
    <row r="2248" spans="1:22" ht="15" x14ac:dyDescent="0.35">
      <c r="A2248" s="5" t="s">
        <v>5050</v>
      </c>
      <c r="B2248" s="344" t="s">
        <v>4641</v>
      </c>
      <c r="C2248" s="5" t="s">
        <v>5051</v>
      </c>
      <c r="D2248" s="5" t="s">
        <v>133</v>
      </c>
      <c r="E2248" s="5" t="s">
        <v>10</v>
      </c>
      <c r="F2248" s="5" t="s">
        <v>134</v>
      </c>
      <c r="G2248" s="5" t="s">
        <v>14</v>
      </c>
      <c r="H2248" s="5" t="s">
        <v>6</v>
      </c>
      <c r="I2248" s="360" t="s">
        <v>8175</v>
      </c>
      <c r="K2248" s="5" t="s">
        <v>135</v>
      </c>
      <c r="L2248" s="5" t="s">
        <v>14482</v>
      </c>
      <c r="M2248" s="5" t="s">
        <v>2882</v>
      </c>
      <c r="N2248" s="5" t="s">
        <v>5051</v>
      </c>
      <c r="O2248" s="5" t="s">
        <v>15255</v>
      </c>
      <c r="P2248" s="5" t="s">
        <v>12013</v>
      </c>
      <c r="Q2248" s="5">
        <v>22001213</v>
      </c>
      <c r="R2248" s="5">
        <v>27733512</v>
      </c>
      <c r="S2248" t="s">
        <v>42</v>
      </c>
      <c r="T2248" t="s">
        <v>4524</v>
      </c>
      <c r="U2248" t="s">
        <v>18936</v>
      </c>
      <c r="V2248" t="s">
        <v>5051</v>
      </c>
    </row>
    <row r="2249" spans="1:22" ht="15" x14ac:dyDescent="0.35">
      <c r="A2249" s="5" t="s">
        <v>5895</v>
      </c>
      <c r="B2249" s="344" t="s">
        <v>5343</v>
      </c>
      <c r="C2249" s="5" t="s">
        <v>9907</v>
      </c>
      <c r="D2249" s="5" t="s">
        <v>133</v>
      </c>
      <c r="E2249" s="5" t="s">
        <v>22</v>
      </c>
      <c r="F2249" s="5" t="s">
        <v>134</v>
      </c>
      <c r="G2249" s="362" t="s">
        <v>8</v>
      </c>
      <c r="H2249" s="362" t="s">
        <v>12</v>
      </c>
      <c r="I2249" s="360" t="s">
        <v>8157</v>
      </c>
      <c r="K2249" s="5" t="s">
        <v>135</v>
      </c>
      <c r="L2249" s="5" t="s">
        <v>1514</v>
      </c>
      <c r="M2249" s="5" t="s">
        <v>14668</v>
      </c>
      <c r="N2249" s="5" t="s">
        <v>12138</v>
      </c>
      <c r="O2249" s="5" t="s">
        <v>15255</v>
      </c>
      <c r="P2249" s="5" t="s">
        <v>13172</v>
      </c>
      <c r="Q2249" s="5">
        <v>87239824</v>
      </c>
      <c r="S2249" t="s">
        <v>42</v>
      </c>
      <c r="T2249" t="s">
        <v>7347</v>
      </c>
      <c r="U2249" t="s">
        <v>18937</v>
      </c>
      <c r="V2249" t="s">
        <v>9907</v>
      </c>
    </row>
    <row r="2250" spans="1:22" ht="15" x14ac:dyDescent="0.35">
      <c r="A2250" s="5" t="s">
        <v>5024</v>
      </c>
      <c r="B2250" s="344" t="s">
        <v>4900</v>
      </c>
      <c r="C2250" s="5" t="s">
        <v>902</v>
      </c>
      <c r="D2250" s="5" t="s">
        <v>133</v>
      </c>
      <c r="E2250" s="5" t="s">
        <v>9</v>
      </c>
      <c r="F2250" s="5" t="s">
        <v>134</v>
      </c>
      <c r="G2250" s="5" t="s">
        <v>12</v>
      </c>
      <c r="H2250" s="5" t="s">
        <v>8</v>
      </c>
      <c r="I2250" s="360" t="s">
        <v>8173</v>
      </c>
      <c r="K2250" s="5" t="s">
        <v>135</v>
      </c>
      <c r="L2250" s="5" t="s">
        <v>12215</v>
      </c>
      <c r="M2250" s="5" t="s">
        <v>14481</v>
      </c>
      <c r="N2250" s="5" t="s">
        <v>12064</v>
      </c>
      <c r="O2250" s="5" t="s">
        <v>15255</v>
      </c>
      <c r="P2250" s="5" t="s">
        <v>7654</v>
      </c>
      <c r="Q2250" s="5">
        <v>27418134</v>
      </c>
      <c r="S2250" t="s">
        <v>42</v>
      </c>
      <c r="T2250" t="s">
        <v>3505</v>
      </c>
      <c r="U2250" t="s">
        <v>18938</v>
      </c>
      <c r="V2250" t="s">
        <v>902</v>
      </c>
    </row>
    <row r="2251" spans="1:22" ht="15" x14ac:dyDescent="0.35">
      <c r="A2251" s="5" t="s">
        <v>5263</v>
      </c>
      <c r="B2251" s="344" t="s">
        <v>1765</v>
      </c>
      <c r="C2251" s="5" t="s">
        <v>2991</v>
      </c>
      <c r="D2251" s="5" t="s">
        <v>133</v>
      </c>
      <c r="E2251" s="5" t="s">
        <v>20</v>
      </c>
      <c r="F2251" s="5" t="s">
        <v>134</v>
      </c>
      <c r="G2251" s="5" t="s">
        <v>16</v>
      </c>
      <c r="H2251" s="5" t="s">
        <v>9</v>
      </c>
      <c r="I2251" s="360" t="s">
        <v>8184</v>
      </c>
      <c r="K2251" s="5" t="s">
        <v>135</v>
      </c>
      <c r="L2251" s="5" t="s">
        <v>14484</v>
      </c>
      <c r="M2251" s="5" t="s">
        <v>5177</v>
      </c>
      <c r="N2251" s="5" t="s">
        <v>2991</v>
      </c>
      <c r="O2251" s="5" t="s">
        <v>15255</v>
      </c>
      <c r="P2251" s="5" t="s">
        <v>10936</v>
      </c>
      <c r="Q2251" s="5">
        <v>27766593</v>
      </c>
      <c r="S2251" t="s">
        <v>42</v>
      </c>
      <c r="T2251" t="s">
        <v>3956</v>
      </c>
      <c r="U2251" t="s">
        <v>18939</v>
      </c>
      <c r="V2251" t="s">
        <v>2991</v>
      </c>
    </row>
    <row r="2252" spans="1:22" ht="15" x14ac:dyDescent="0.35">
      <c r="A2252" s="5" t="s">
        <v>7655</v>
      </c>
      <c r="B2252" s="344" t="s">
        <v>7197</v>
      </c>
      <c r="C2252" s="5" t="s">
        <v>7656</v>
      </c>
      <c r="D2252" s="5" t="s">
        <v>133</v>
      </c>
      <c r="E2252" s="5" t="s">
        <v>20</v>
      </c>
      <c r="F2252" s="5" t="s">
        <v>134</v>
      </c>
      <c r="G2252" s="5" t="s">
        <v>16</v>
      </c>
      <c r="H2252" s="5" t="s">
        <v>9</v>
      </c>
      <c r="I2252" s="360" t="s">
        <v>8184</v>
      </c>
      <c r="K2252" s="5" t="s">
        <v>135</v>
      </c>
      <c r="L2252" s="5" t="s">
        <v>14484</v>
      </c>
      <c r="M2252" s="5" t="s">
        <v>5177</v>
      </c>
      <c r="N2252" s="5" t="s">
        <v>166</v>
      </c>
      <c r="O2252" s="5" t="s">
        <v>15255</v>
      </c>
      <c r="P2252" s="5" t="s">
        <v>16047</v>
      </c>
      <c r="Q2252" s="5">
        <v>22001348</v>
      </c>
      <c r="R2252" s="5">
        <v>27322143</v>
      </c>
      <c r="S2252" t="s">
        <v>42</v>
      </c>
      <c r="T2252" t="s">
        <v>5271</v>
      </c>
      <c r="U2252" t="s">
        <v>18940</v>
      </c>
      <c r="V2252" t="s">
        <v>7656</v>
      </c>
    </row>
    <row r="2253" spans="1:22" ht="15" x14ac:dyDescent="0.35">
      <c r="A2253" s="5" t="s">
        <v>5044</v>
      </c>
      <c r="B2253" s="344" t="s">
        <v>3092</v>
      </c>
      <c r="C2253" s="5" t="s">
        <v>9848</v>
      </c>
      <c r="D2253" s="5" t="s">
        <v>133</v>
      </c>
      <c r="E2253" s="5" t="s">
        <v>21</v>
      </c>
      <c r="F2253" s="5" t="s">
        <v>134</v>
      </c>
      <c r="G2253" s="5" t="s">
        <v>14</v>
      </c>
      <c r="H2253" s="5" t="s">
        <v>11</v>
      </c>
      <c r="I2253" s="360" t="s">
        <v>8639</v>
      </c>
      <c r="K2253" s="5" t="s">
        <v>135</v>
      </c>
      <c r="L2253" s="5" t="s">
        <v>14482</v>
      </c>
      <c r="M2253" s="5" t="s">
        <v>14569</v>
      </c>
      <c r="N2253" s="5" t="s">
        <v>9848</v>
      </c>
      <c r="O2253" s="5" t="s">
        <v>15255</v>
      </c>
      <c r="P2253" s="5" t="s">
        <v>10941</v>
      </c>
      <c r="Q2253" s="5">
        <v>27848404</v>
      </c>
      <c r="R2253" s="5">
        <v>27848079</v>
      </c>
      <c r="S2253" t="s">
        <v>42</v>
      </c>
      <c r="T2253" t="s">
        <v>4692</v>
      </c>
      <c r="U2253" t="s">
        <v>18941</v>
      </c>
      <c r="V2253" t="s">
        <v>9848</v>
      </c>
    </row>
    <row r="2254" spans="1:22" ht="15" x14ac:dyDescent="0.35">
      <c r="A2254" s="5" t="s">
        <v>5045</v>
      </c>
      <c r="B2254" s="344" t="s">
        <v>4932</v>
      </c>
      <c r="C2254" s="5" t="s">
        <v>9891</v>
      </c>
      <c r="D2254" s="5" t="s">
        <v>133</v>
      </c>
      <c r="E2254" s="5" t="s">
        <v>21</v>
      </c>
      <c r="F2254" s="5" t="s">
        <v>134</v>
      </c>
      <c r="G2254" s="5" t="s">
        <v>14</v>
      </c>
      <c r="H2254" s="5" t="s">
        <v>10</v>
      </c>
      <c r="I2254" s="360" t="s">
        <v>8179</v>
      </c>
      <c r="K2254" s="5" t="s">
        <v>135</v>
      </c>
      <c r="L2254" s="5" t="s">
        <v>14482</v>
      </c>
      <c r="M2254" s="5" t="s">
        <v>14570</v>
      </c>
      <c r="N2254" s="5" t="s">
        <v>12068</v>
      </c>
      <c r="O2254" s="5" t="s">
        <v>15255</v>
      </c>
      <c r="P2254" s="5" t="s">
        <v>10141</v>
      </c>
      <c r="Q2254" s="5">
        <v>22001147</v>
      </c>
      <c r="S2254" t="s">
        <v>42</v>
      </c>
      <c r="T2254" t="s">
        <v>4719</v>
      </c>
      <c r="U2254" t="s">
        <v>18942</v>
      </c>
      <c r="V2254" t="s">
        <v>9891</v>
      </c>
    </row>
    <row r="2255" spans="1:22" ht="15" x14ac:dyDescent="0.35">
      <c r="A2255" s="5" t="s">
        <v>5047</v>
      </c>
      <c r="B2255" s="344" t="s">
        <v>4039</v>
      </c>
      <c r="C2255" s="5" t="s">
        <v>7088</v>
      </c>
      <c r="D2255" s="5" t="s">
        <v>133</v>
      </c>
      <c r="E2255" s="5" t="s">
        <v>21</v>
      </c>
      <c r="F2255" s="5" t="s">
        <v>134</v>
      </c>
      <c r="G2255" s="5" t="s">
        <v>14</v>
      </c>
      <c r="H2255" s="5" t="s">
        <v>11</v>
      </c>
      <c r="I2255" s="360" t="s">
        <v>8639</v>
      </c>
      <c r="K2255" s="5" t="s">
        <v>135</v>
      </c>
      <c r="L2255" s="5" t="s">
        <v>14482</v>
      </c>
      <c r="M2255" s="5" t="s">
        <v>14569</v>
      </c>
      <c r="N2255" s="5" t="s">
        <v>11923</v>
      </c>
      <c r="O2255" s="5" t="s">
        <v>15255</v>
      </c>
      <c r="P2255" s="5" t="s">
        <v>10091</v>
      </c>
      <c r="Q2255" s="5">
        <v>22001166</v>
      </c>
      <c r="S2255" t="s">
        <v>42</v>
      </c>
      <c r="T2255" t="s">
        <v>7087</v>
      </c>
      <c r="U2255" t="s">
        <v>18943</v>
      </c>
      <c r="V2255" t="s">
        <v>7088</v>
      </c>
    </row>
    <row r="2256" spans="1:22" ht="15" x14ac:dyDescent="0.35">
      <c r="A2256" s="5" t="s">
        <v>15021</v>
      </c>
      <c r="B2256" s="344" t="s">
        <v>7407</v>
      </c>
      <c r="C2256" s="5" t="s">
        <v>178</v>
      </c>
      <c r="D2256" s="5" t="s">
        <v>133</v>
      </c>
      <c r="E2256" s="5" t="s">
        <v>6</v>
      </c>
      <c r="F2256" s="5" t="s">
        <v>134</v>
      </c>
      <c r="G2256" s="5" t="s">
        <v>12</v>
      </c>
      <c r="H2256" s="5" t="s">
        <v>6</v>
      </c>
      <c r="I2256" s="360" t="s">
        <v>8172</v>
      </c>
      <c r="K2256" s="5" t="s">
        <v>135</v>
      </c>
      <c r="L2256" s="5" t="s">
        <v>12215</v>
      </c>
      <c r="M2256" s="5" t="s">
        <v>12215</v>
      </c>
      <c r="N2256" s="5" t="s">
        <v>178</v>
      </c>
      <c r="O2256" s="5" t="s">
        <v>15255</v>
      </c>
      <c r="P2256" s="5" t="s">
        <v>16404</v>
      </c>
      <c r="Q2256" s="5">
        <v>27801498</v>
      </c>
      <c r="S2256" t="s">
        <v>42</v>
      </c>
      <c r="T2256" t="s">
        <v>15022</v>
      </c>
      <c r="U2256" t="s">
        <v>18944</v>
      </c>
      <c r="V2256" t="s">
        <v>178</v>
      </c>
    </row>
    <row r="2257" spans="1:22" ht="15" x14ac:dyDescent="0.35">
      <c r="A2257" s="5" t="s">
        <v>5107</v>
      </c>
      <c r="B2257" s="344" t="s">
        <v>1805</v>
      </c>
      <c r="C2257" s="5" t="s">
        <v>9824</v>
      </c>
      <c r="D2257" s="5" t="s">
        <v>133</v>
      </c>
      <c r="E2257" s="5" t="s">
        <v>11</v>
      </c>
      <c r="F2257" s="5" t="s">
        <v>134</v>
      </c>
      <c r="G2257" s="5" t="s">
        <v>14</v>
      </c>
      <c r="H2257" s="5" t="s">
        <v>7</v>
      </c>
      <c r="I2257" s="360" t="s">
        <v>8176</v>
      </c>
      <c r="K2257" s="5" t="s">
        <v>135</v>
      </c>
      <c r="L2257" s="5" t="s">
        <v>14482</v>
      </c>
      <c r="M2257" s="5" t="s">
        <v>11260</v>
      </c>
      <c r="N2257" s="5" t="s">
        <v>154</v>
      </c>
      <c r="O2257" s="5" t="s">
        <v>15255</v>
      </c>
      <c r="P2257" s="5" t="s">
        <v>7666</v>
      </c>
      <c r="Q2257" s="5">
        <v>27840250</v>
      </c>
      <c r="R2257" s="5">
        <v>27840250</v>
      </c>
      <c r="S2257" t="s">
        <v>42</v>
      </c>
      <c r="T2257" t="s">
        <v>677</v>
      </c>
      <c r="U2257" t="s">
        <v>18945</v>
      </c>
      <c r="V2257" t="s">
        <v>9824</v>
      </c>
    </row>
    <row r="2258" spans="1:22" ht="15" x14ac:dyDescent="0.35">
      <c r="A2258" s="5" t="s">
        <v>14733</v>
      </c>
      <c r="B2258" s="344" t="s">
        <v>14734</v>
      </c>
      <c r="C2258" s="5" t="s">
        <v>1709</v>
      </c>
      <c r="D2258" s="5" t="s">
        <v>133</v>
      </c>
      <c r="E2258" s="5" t="s">
        <v>11</v>
      </c>
      <c r="F2258" s="5" t="s">
        <v>134</v>
      </c>
      <c r="G2258" s="5" t="s">
        <v>14</v>
      </c>
      <c r="H2258" s="5" t="s">
        <v>7</v>
      </c>
      <c r="I2258" s="360" t="s">
        <v>8176</v>
      </c>
      <c r="K2258" s="5" t="s">
        <v>135</v>
      </c>
      <c r="L2258" s="5" t="s">
        <v>14482</v>
      </c>
      <c r="M2258" s="5" t="s">
        <v>11260</v>
      </c>
      <c r="N2258" s="5" t="s">
        <v>1709</v>
      </c>
      <c r="O2258" s="5" t="s">
        <v>15255</v>
      </c>
      <c r="P2258" s="5" t="s">
        <v>15996</v>
      </c>
      <c r="Q2258" s="5">
        <v>22002112</v>
      </c>
      <c r="S2258" t="s">
        <v>42</v>
      </c>
      <c r="T2258" t="s">
        <v>1106</v>
      </c>
      <c r="U2258" t="s">
        <v>18946</v>
      </c>
      <c r="V2258" t="s">
        <v>1709</v>
      </c>
    </row>
    <row r="2259" spans="1:22" ht="15" x14ac:dyDescent="0.35">
      <c r="A2259" s="5" t="s">
        <v>5130</v>
      </c>
      <c r="B2259" s="344" t="s">
        <v>3179</v>
      </c>
      <c r="C2259" s="5" t="s">
        <v>699</v>
      </c>
      <c r="D2259" s="5" t="s">
        <v>133</v>
      </c>
      <c r="E2259" s="5" t="s">
        <v>10</v>
      </c>
      <c r="F2259" s="5" t="s">
        <v>134</v>
      </c>
      <c r="G2259" s="5" t="s">
        <v>14</v>
      </c>
      <c r="H2259" s="5" t="s">
        <v>6</v>
      </c>
      <c r="I2259" s="360" t="s">
        <v>8175</v>
      </c>
      <c r="K2259" s="5" t="s">
        <v>135</v>
      </c>
      <c r="L2259" s="5" t="s">
        <v>14482</v>
      </c>
      <c r="M2259" s="5" t="s">
        <v>2882</v>
      </c>
      <c r="N2259" s="5" t="s">
        <v>699</v>
      </c>
      <c r="O2259" s="5" t="s">
        <v>15255</v>
      </c>
      <c r="P2259" s="5" t="s">
        <v>15718</v>
      </c>
      <c r="Q2259" s="5">
        <v>27733522</v>
      </c>
      <c r="R2259" s="5">
        <v>27733522</v>
      </c>
      <c r="S2259" t="s">
        <v>42</v>
      </c>
      <c r="T2259" t="s">
        <v>6993</v>
      </c>
      <c r="U2259" t="s">
        <v>18947</v>
      </c>
      <c r="V2259" t="s">
        <v>699</v>
      </c>
    </row>
    <row r="2260" spans="1:22" ht="15" x14ac:dyDescent="0.35">
      <c r="A2260" s="5" t="s">
        <v>4952</v>
      </c>
      <c r="B2260" s="344" t="s">
        <v>1795</v>
      </c>
      <c r="C2260" s="5" t="s">
        <v>9820</v>
      </c>
      <c r="D2260" s="5" t="s">
        <v>133</v>
      </c>
      <c r="E2260" s="5" t="s">
        <v>6</v>
      </c>
      <c r="F2260" s="5" t="s">
        <v>134</v>
      </c>
      <c r="G2260" s="5" t="s">
        <v>12</v>
      </c>
      <c r="H2260" s="5" t="s">
        <v>6</v>
      </c>
      <c r="I2260" s="360" t="s">
        <v>8172</v>
      </c>
      <c r="K2260" s="5" t="s">
        <v>135</v>
      </c>
      <c r="L2260" s="5" t="s">
        <v>12215</v>
      </c>
      <c r="M2260" s="5" t="s">
        <v>12215</v>
      </c>
      <c r="N2260" s="5" t="s">
        <v>11645</v>
      </c>
      <c r="O2260" s="5" t="s">
        <v>15255</v>
      </c>
      <c r="P2260" s="5" t="s">
        <v>13180</v>
      </c>
      <c r="Q2260" s="5">
        <v>27750456</v>
      </c>
      <c r="R2260" s="5">
        <v>27750456</v>
      </c>
      <c r="S2260" t="s">
        <v>42</v>
      </c>
      <c r="T2260" t="s">
        <v>136</v>
      </c>
      <c r="U2260" t="s">
        <v>18948</v>
      </c>
      <c r="V2260" t="s">
        <v>9820</v>
      </c>
    </row>
    <row r="2261" spans="1:22" ht="15" x14ac:dyDescent="0.35">
      <c r="A2261" s="5" t="s">
        <v>5269</v>
      </c>
      <c r="B2261" s="344" t="s">
        <v>973</v>
      </c>
      <c r="C2261" s="5" t="s">
        <v>5270</v>
      </c>
      <c r="D2261" s="5" t="s">
        <v>133</v>
      </c>
      <c r="E2261" s="5" t="s">
        <v>20</v>
      </c>
      <c r="F2261" s="5" t="s">
        <v>134</v>
      </c>
      <c r="G2261" s="5" t="s">
        <v>16</v>
      </c>
      <c r="H2261" s="5" t="s">
        <v>7</v>
      </c>
      <c r="I2261" s="360" t="s">
        <v>8182</v>
      </c>
      <c r="K2261" s="5" t="s">
        <v>135</v>
      </c>
      <c r="L2261" s="5" t="s">
        <v>14484</v>
      </c>
      <c r="M2261" s="5" t="s">
        <v>3181</v>
      </c>
      <c r="N2261" s="5" t="s">
        <v>3181</v>
      </c>
      <c r="O2261" s="5" t="s">
        <v>15255</v>
      </c>
      <c r="P2261" s="5" t="s">
        <v>10947</v>
      </c>
      <c r="Q2261" s="5">
        <v>27322135</v>
      </c>
      <c r="R2261" s="5">
        <v>27322135</v>
      </c>
      <c r="S2261" t="s">
        <v>42</v>
      </c>
      <c r="T2261" t="s">
        <v>3028</v>
      </c>
      <c r="U2261" t="s">
        <v>18949</v>
      </c>
      <c r="V2261" t="s">
        <v>5270</v>
      </c>
    </row>
    <row r="2262" spans="1:22" ht="15" x14ac:dyDescent="0.35">
      <c r="A2262" s="5" t="s">
        <v>4979</v>
      </c>
      <c r="B2262" s="344" t="s">
        <v>4949</v>
      </c>
      <c r="C2262" s="5" t="s">
        <v>1709</v>
      </c>
      <c r="D2262" s="5" t="s">
        <v>133</v>
      </c>
      <c r="E2262" s="5" t="s">
        <v>208</v>
      </c>
      <c r="F2262" s="5" t="s">
        <v>134</v>
      </c>
      <c r="G2262" s="5" t="s">
        <v>12</v>
      </c>
      <c r="H2262" s="5" t="s">
        <v>9</v>
      </c>
      <c r="I2262" s="360" t="s">
        <v>8174</v>
      </c>
      <c r="K2262" s="5" t="s">
        <v>135</v>
      </c>
      <c r="L2262" s="5" t="s">
        <v>12215</v>
      </c>
      <c r="M2262" s="5" t="s">
        <v>12885</v>
      </c>
      <c r="N2262" s="5" t="s">
        <v>1709</v>
      </c>
      <c r="O2262" s="5" t="s">
        <v>15255</v>
      </c>
      <c r="P2262" s="5" t="s">
        <v>8438</v>
      </c>
      <c r="Q2262" s="5">
        <v>83421798</v>
      </c>
      <c r="S2262" t="s">
        <v>42</v>
      </c>
      <c r="T2262" t="s">
        <v>4978</v>
      </c>
      <c r="U2262" t="s">
        <v>18950</v>
      </c>
      <c r="V2262" t="s">
        <v>1709</v>
      </c>
    </row>
    <row r="2263" spans="1:22" ht="15" x14ac:dyDescent="0.35">
      <c r="A2263" s="5" t="s">
        <v>8304</v>
      </c>
      <c r="B2263" s="344" t="s">
        <v>7239</v>
      </c>
      <c r="C2263" s="5" t="s">
        <v>8305</v>
      </c>
      <c r="D2263" s="5" t="s">
        <v>133</v>
      </c>
      <c r="E2263" s="5" t="s">
        <v>8</v>
      </c>
      <c r="F2263" s="5" t="s">
        <v>134</v>
      </c>
      <c r="G2263" s="362" t="s">
        <v>22</v>
      </c>
      <c r="H2263" s="362" t="s">
        <v>6</v>
      </c>
      <c r="I2263" s="360" t="s">
        <v>15227</v>
      </c>
      <c r="K2263" s="5" t="s">
        <v>135</v>
      </c>
      <c r="L2263" s="5" t="s">
        <v>11648</v>
      </c>
      <c r="M2263" s="5" t="s">
        <v>11648</v>
      </c>
      <c r="N2263" s="5" t="s">
        <v>11984</v>
      </c>
      <c r="O2263" s="5" t="s">
        <v>15255</v>
      </c>
      <c r="P2263" s="5" t="s">
        <v>10139</v>
      </c>
      <c r="Q2263" s="5">
        <v>22005417</v>
      </c>
      <c r="S2263" t="s">
        <v>42</v>
      </c>
      <c r="T2263" t="s">
        <v>8469</v>
      </c>
      <c r="U2263" t="s">
        <v>18951</v>
      </c>
      <c r="V2263" t="s">
        <v>8305</v>
      </c>
    </row>
    <row r="2264" spans="1:22" ht="15" x14ac:dyDescent="0.35">
      <c r="A2264" s="5" t="s">
        <v>4963</v>
      </c>
      <c r="B2264" s="344" t="s">
        <v>6423</v>
      </c>
      <c r="C2264" s="5" t="s">
        <v>9890</v>
      </c>
      <c r="D2264" s="5" t="s">
        <v>133</v>
      </c>
      <c r="E2264" s="5" t="s">
        <v>6</v>
      </c>
      <c r="F2264" s="5" t="s">
        <v>134</v>
      </c>
      <c r="G2264" s="5" t="s">
        <v>12</v>
      </c>
      <c r="H2264" s="5" t="s">
        <v>6</v>
      </c>
      <c r="I2264" s="360" t="s">
        <v>8172</v>
      </c>
      <c r="K2264" s="5" t="s">
        <v>135</v>
      </c>
      <c r="L2264" s="5" t="s">
        <v>12215</v>
      </c>
      <c r="M2264" s="5" t="s">
        <v>12215</v>
      </c>
      <c r="N2264" s="5" t="s">
        <v>9890</v>
      </c>
      <c r="O2264" s="5" t="s">
        <v>15255</v>
      </c>
      <c r="P2264" s="5" t="s">
        <v>15988</v>
      </c>
      <c r="Q2264" s="5">
        <v>27756310</v>
      </c>
      <c r="R2264" s="5">
        <v>27756310</v>
      </c>
      <c r="S2264" t="s">
        <v>42</v>
      </c>
      <c r="T2264" t="s">
        <v>7252</v>
      </c>
      <c r="U2264" t="s">
        <v>18952</v>
      </c>
      <c r="V2264" t="s">
        <v>9890</v>
      </c>
    </row>
    <row r="2265" spans="1:22" ht="15" x14ac:dyDescent="0.35">
      <c r="A2265" s="5" t="s">
        <v>4965</v>
      </c>
      <c r="B2265" s="344" t="s">
        <v>4966</v>
      </c>
      <c r="C2265" s="5" t="s">
        <v>9906</v>
      </c>
      <c r="D2265" s="5" t="s">
        <v>133</v>
      </c>
      <c r="E2265" s="5" t="s">
        <v>6</v>
      </c>
      <c r="F2265" s="5" t="s">
        <v>134</v>
      </c>
      <c r="G2265" s="5" t="s">
        <v>12</v>
      </c>
      <c r="H2265" s="5" t="s">
        <v>6</v>
      </c>
      <c r="I2265" s="360" t="s">
        <v>8172</v>
      </c>
      <c r="K2265" s="5" t="s">
        <v>135</v>
      </c>
      <c r="L2265" s="5" t="s">
        <v>12215</v>
      </c>
      <c r="M2265" s="5" t="s">
        <v>12215</v>
      </c>
      <c r="N2265" s="5" t="s">
        <v>9906</v>
      </c>
      <c r="O2265" s="5" t="s">
        <v>15255</v>
      </c>
      <c r="P2265" s="5" t="s">
        <v>13800</v>
      </c>
      <c r="Q2265" s="5">
        <v>27897118</v>
      </c>
      <c r="R2265" s="5">
        <v>27897118</v>
      </c>
      <c r="S2265" t="s">
        <v>42</v>
      </c>
      <c r="T2265" t="s">
        <v>4964</v>
      </c>
      <c r="U2265" t="s">
        <v>18953</v>
      </c>
      <c r="V2265" t="s">
        <v>9906</v>
      </c>
    </row>
    <row r="2266" spans="1:22" ht="15" x14ac:dyDescent="0.35">
      <c r="A2266" s="5" t="s">
        <v>10604</v>
      </c>
      <c r="B2266" s="344" t="s">
        <v>10605</v>
      </c>
      <c r="C2266" s="5" t="s">
        <v>10606</v>
      </c>
      <c r="D2266" s="5" t="s">
        <v>133</v>
      </c>
      <c r="E2266" s="5" t="s">
        <v>9</v>
      </c>
      <c r="F2266" s="5" t="s">
        <v>134</v>
      </c>
      <c r="G2266" s="5" t="s">
        <v>12</v>
      </c>
      <c r="H2266" s="5" t="s">
        <v>8</v>
      </c>
      <c r="I2266" s="360" t="s">
        <v>8173</v>
      </c>
      <c r="K2266" s="5" t="s">
        <v>135</v>
      </c>
      <c r="L2266" s="5" t="s">
        <v>12215</v>
      </c>
      <c r="M2266" s="5" t="s">
        <v>14481</v>
      </c>
      <c r="N2266" s="5" t="s">
        <v>10606</v>
      </c>
      <c r="O2266" s="5" t="s">
        <v>15255</v>
      </c>
      <c r="P2266" s="5" t="s">
        <v>10942</v>
      </c>
      <c r="Q2266" s="5">
        <v>27897887</v>
      </c>
      <c r="S2266" t="s">
        <v>42</v>
      </c>
      <c r="T2266" t="s">
        <v>2270</v>
      </c>
      <c r="U2266" t="s">
        <v>18954</v>
      </c>
      <c r="V2266" t="s">
        <v>10606</v>
      </c>
    </row>
    <row r="2267" spans="1:22" ht="15" x14ac:dyDescent="0.35">
      <c r="A2267" s="5" t="s">
        <v>4954</v>
      </c>
      <c r="B2267" s="344" t="s">
        <v>4301</v>
      </c>
      <c r="C2267" s="5" t="s">
        <v>9868</v>
      </c>
      <c r="D2267" s="5" t="s">
        <v>133</v>
      </c>
      <c r="E2267" s="5" t="s">
        <v>6</v>
      </c>
      <c r="F2267" s="5" t="s">
        <v>134</v>
      </c>
      <c r="G2267" s="5" t="s">
        <v>12</v>
      </c>
      <c r="H2267" s="5" t="s">
        <v>6</v>
      </c>
      <c r="I2267" s="360" t="s">
        <v>8172</v>
      </c>
      <c r="K2267" s="5" t="s">
        <v>135</v>
      </c>
      <c r="L2267" s="5" t="s">
        <v>12215</v>
      </c>
      <c r="M2267" s="5" t="s">
        <v>12215</v>
      </c>
      <c r="N2267" s="5" t="s">
        <v>11960</v>
      </c>
      <c r="O2267" s="5" t="s">
        <v>15255</v>
      </c>
      <c r="P2267" s="5" t="s">
        <v>10939</v>
      </c>
      <c r="Q2267" s="5">
        <v>27755155</v>
      </c>
      <c r="R2267" s="5">
        <v>27755155</v>
      </c>
      <c r="S2267" t="s">
        <v>42</v>
      </c>
      <c r="T2267" t="s">
        <v>4953</v>
      </c>
      <c r="U2267" t="s">
        <v>18955</v>
      </c>
      <c r="V2267" t="s">
        <v>9868</v>
      </c>
    </row>
    <row r="2268" spans="1:22" ht="15" x14ac:dyDescent="0.35">
      <c r="A2268" s="5" t="s">
        <v>5222</v>
      </c>
      <c r="B2268" s="344" t="s">
        <v>1975</v>
      </c>
      <c r="C2268" s="5" t="s">
        <v>5223</v>
      </c>
      <c r="D2268" s="5" t="s">
        <v>133</v>
      </c>
      <c r="E2268" s="5" t="s">
        <v>16</v>
      </c>
      <c r="F2268" s="5" t="s">
        <v>134</v>
      </c>
      <c r="G2268" s="5" t="s">
        <v>16</v>
      </c>
      <c r="H2268" s="5" t="s">
        <v>8</v>
      </c>
      <c r="I2268" s="360" t="s">
        <v>8183</v>
      </c>
      <c r="K2268" s="5" t="s">
        <v>135</v>
      </c>
      <c r="L2268" s="5" t="s">
        <v>14484</v>
      </c>
      <c r="M2268" s="5" t="s">
        <v>11540</v>
      </c>
      <c r="N2268" s="5" t="s">
        <v>91</v>
      </c>
      <c r="O2268" s="5" t="s">
        <v>15255</v>
      </c>
      <c r="P2268" s="5" t="s">
        <v>5074</v>
      </c>
      <c r="Q2268" s="5">
        <v>27321126</v>
      </c>
      <c r="R2268" s="5">
        <v>27321126</v>
      </c>
      <c r="S2268" t="s">
        <v>42</v>
      </c>
      <c r="T2268" t="s">
        <v>4504</v>
      </c>
      <c r="U2268" t="s">
        <v>18956</v>
      </c>
      <c r="V2268" t="s">
        <v>5223</v>
      </c>
    </row>
    <row r="2269" spans="1:22" ht="15" x14ac:dyDescent="0.35">
      <c r="A2269" s="5" t="s">
        <v>5203</v>
      </c>
      <c r="B2269" s="344" t="s">
        <v>2220</v>
      </c>
      <c r="C2269" s="5" t="s">
        <v>146</v>
      </c>
      <c r="D2269" s="5" t="s">
        <v>133</v>
      </c>
      <c r="E2269" s="5" t="s">
        <v>15</v>
      </c>
      <c r="F2269" s="5" t="s">
        <v>134</v>
      </c>
      <c r="G2269" s="5" t="s">
        <v>16</v>
      </c>
      <c r="H2269" s="5" t="s">
        <v>6</v>
      </c>
      <c r="I2269" s="360" t="s">
        <v>8181</v>
      </c>
      <c r="K2269" s="5" t="s">
        <v>135</v>
      </c>
      <c r="L2269" s="5" t="s">
        <v>14484</v>
      </c>
      <c r="M2269" s="5" t="s">
        <v>14485</v>
      </c>
      <c r="N2269" s="5" t="s">
        <v>11692</v>
      </c>
      <c r="O2269" s="5" t="s">
        <v>15255</v>
      </c>
      <c r="P2269" s="5" t="s">
        <v>10053</v>
      </c>
      <c r="Q2269" s="5">
        <v>27835233</v>
      </c>
      <c r="R2269" s="5">
        <v>27835233</v>
      </c>
      <c r="S2269" t="s">
        <v>42</v>
      </c>
      <c r="T2269" t="s">
        <v>5011</v>
      </c>
      <c r="U2269" t="s">
        <v>18957</v>
      </c>
      <c r="V2269" t="s">
        <v>146</v>
      </c>
    </row>
    <row r="2270" spans="1:22" ht="15" x14ac:dyDescent="0.35">
      <c r="A2270" s="5" t="s">
        <v>5026</v>
      </c>
      <c r="B2270" s="344" t="s">
        <v>4640</v>
      </c>
      <c r="C2270" s="5" t="s">
        <v>5027</v>
      </c>
      <c r="D2270" s="5" t="s">
        <v>133</v>
      </c>
      <c r="E2270" s="5" t="s">
        <v>9</v>
      </c>
      <c r="F2270" s="5" t="s">
        <v>134</v>
      </c>
      <c r="G2270" s="5" t="s">
        <v>12</v>
      </c>
      <c r="H2270" s="5" t="s">
        <v>8</v>
      </c>
      <c r="I2270" s="360" t="s">
        <v>8173</v>
      </c>
      <c r="K2270" s="5" t="s">
        <v>135</v>
      </c>
      <c r="L2270" s="5" t="s">
        <v>12215</v>
      </c>
      <c r="M2270" s="5" t="s">
        <v>14481</v>
      </c>
      <c r="N2270" s="5" t="s">
        <v>5027</v>
      </c>
      <c r="O2270" s="5" t="s">
        <v>15255</v>
      </c>
      <c r="P2270" s="5" t="s">
        <v>15913</v>
      </c>
      <c r="Q2270" s="5">
        <v>22001204</v>
      </c>
      <c r="S2270" t="s">
        <v>42</v>
      </c>
      <c r="T2270" t="s">
        <v>5025</v>
      </c>
      <c r="U2270" t="s">
        <v>18958</v>
      </c>
      <c r="V2270" t="s">
        <v>5027</v>
      </c>
    </row>
    <row r="2271" spans="1:22" ht="15" x14ac:dyDescent="0.35">
      <c r="A2271" s="5" t="s">
        <v>7657</v>
      </c>
      <c r="B2271" s="344" t="s">
        <v>7658</v>
      </c>
      <c r="C2271" s="5" t="s">
        <v>1262</v>
      </c>
      <c r="D2271" s="5" t="s">
        <v>9807</v>
      </c>
      <c r="E2271" s="5" t="s">
        <v>15</v>
      </c>
      <c r="F2271" s="5" t="s">
        <v>134</v>
      </c>
      <c r="G2271" s="5" t="s">
        <v>10</v>
      </c>
      <c r="H2271" s="5" t="s">
        <v>10</v>
      </c>
      <c r="I2271" s="360" t="s">
        <v>8167</v>
      </c>
      <c r="K2271" s="5" t="s">
        <v>135</v>
      </c>
      <c r="L2271" s="5" t="s">
        <v>14477</v>
      </c>
      <c r="M2271" s="5" t="s">
        <v>11757</v>
      </c>
      <c r="N2271" s="5" t="s">
        <v>1262</v>
      </c>
      <c r="O2271" s="5" t="s">
        <v>15255</v>
      </c>
      <c r="P2271" s="5" t="s">
        <v>14992</v>
      </c>
      <c r="Q2271" s="5">
        <v>87629235</v>
      </c>
      <c r="R2271" s="5">
        <v>27418045</v>
      </c>
      <c r="S2271" t="s">
        <v>42</v>
      </c>
      <c r="T2271" t="s">
        <v>7659</v>
      </c>
      <c r="U2271" t="s">
        <v>18959</v>
      </c>
      <c r="V2271" t="s">
        <v>1262</v>
      </c>
    </row>
    <row r="2272" spans="1:22" ht="15" x14ac:dyDescent="0.35">
      <c r="A2272" s="5" t="s">
        <v>5169</v>
      </c>
      <c r="B2272" s="344" t="s">
        <v>5171</v>
      </c>
      <c r="C2272" s="5" t="s">
        <v>5170</v>
      </c>
      <c r="D2272" s="5" t="s">
        <v>133</v>
      </c>
      <c r="E2272" s="5" t="s">
        <v>22</v>
      </c>
      <c r="F2272" s="5" t="s">
        <v>134</v>
      </c>
      <c r="G2272" s="5" t="s">
        <v>14</v>
      </c>
      <c r="H2272" s="5" t="s">
        <v>9</v>
      </c>
      <c r="I2272" s="360" t="s">
        <v>8178</v>
      </c>
      <c r="K2272" s="5" t="s">
        <v>135</v>
      </c>
      <c r="L2272" s="5" t="s">
        <v>14482</v>
      </c>
      <c r="M2272" s="5" t="s">
        <v>12189</v>
      </c>
      <c r="N2272" s="5" t="s">
        <v>12117</v>
      </c>
      <c r="O2272" s="5" t="s">
        <v>15255</v>
      </c>
      <c r="P2272" s="5" t="s">
        <v>16065</v>
      </c>
      <c r="Q2272" s="5">
        <v>22001528</v>
      </c>
      <c r="S2272" t="s">
        <v>42</v>
      </c>
      <c r="T2272" t="s">
        <v>5168</v>
      </c>
      <c r="U2272" t="s">
        <v>18960</v>
      </c>
      <c r="V2272" t="s">
        <v>5170</v>
      </c>
    </row>
    <row r="2273" spans="1:22" ht="15" x14ac:dyDescent="0.35">
      <c r="A2273" s="5" t="s">
        <v>5778</v>
      </c>
      <c r="B2273" s="344" t="s">
        <v>4042</v>
      </c>
      <c r="C2273" s="5" t="s">
        <v>5779</v>
      </c>
      <c r="D2273" s="5" t="s">
        <v>133</v>
      </c>
      <c r="E2273" s="5" t="s">
        <v>21</v>
      </c>
      <c r="F2273" s="5" t="s">
        <v>134</v>
      </c>
      <c r="G2273" s="5" t="s">
        <v>14</v>
      </c>
      <c r="H2273" s="5" t="s">
        <v>11</v>
      </c>
      <c r="I2273" s="360" t="s">
        <v>8639</v>
      </c>
      <c r="K2273" s="5" t="s">
        <v>135</v>
      </c>
      <c r="L2273" s="5" t="s">
        <v>14482</v>
      </c>
      <c r="M2273" s="5" t="s">
        <v>14569</v>
      </c>
      <c r="N2273" s="5" t="s">
        <v>5779</v>
      </c>
      <c r="O2273" s="5" t="s">
        <v>15255</v>
      </c>
      <c r="P2273" s="5" t="s">
        <v>15817</v>
      </c>
      <c r="Q2273" s="5">
        <v>22001169</v>
      </c>
      <c r="R2273" s="5">
        <v>27848079</v>
      </c>
      <c r="S2273" t="s">
        <v>42</v>
      </c>
      <c r="T2273" t="s">
        <v>7089</v>
      </c>
      <c r="U2273" t="s">
        <v>18961</v>
      </c>
      <c r="V2273" t="s">
        <v>5779</v>
      </c>
    </row>
    <row r="2274" spans="1:22" ht="15" x14ac:dyDescent="0.35">
      <c r="A2274" s="5" t="s">
        <v>5136</v>
      </c>
      <c r="B2274" s="344" t="s">
        <v>4936</v>
      </c>
      <c r="C2274" s="5" t="s">
        <v>5137</v>
      </c>
      <c r="D2274" s="5" t="s">
        <v>133</v>
      </c>
      <c r="E2274" s="5" t="s">
        <v>12</v>
      </c>
      <c r="F2274" s="5" t="s">
        <v>134</v>
      </c>
      <c r="G2274" s="5" t="s">
        <v>14</v>
      </c>
      <c r="H2274" s="5" t="s">
        <v>8</v>
      </c>
      <c r="I2274" s="360" t="s">
        <v>8177</v>
      </c>
      <c r="K2274" s="5" t="s">
        <v>135</v>
      </c>
      <c r="L2274" s="5" t="s">
        <v>14482</v>
      </c>
      <c r="M2274" s="5" t="s">
        <v>14483</v>
      </c>
      <c r="N2274" s="5" t="s">
        <v>5137</v>
      </c>
      <c r="O2274" s="5" t="s">
        <v>15255</v>
      </c>
      <c r="P2274" s="5" t="s">
        <v>10188</v>
      </c>
      <c r="Q2274" s="5">
        <v>87607445</v>
      </c>
      <c r="S2274" t="s">
        <v>42</v>
      </c>
      <c r="T2274" t="s">
        <v>3461</v>
      </c>
      <c r="U2274" t="s">
        <v>18962</v>
      </c>
      <c r="V2274" t="s">
        <v>5137</v>
      </c>
    </row>
    <row r="2275" spans="1:22" ht="15" x14ac:dyDescent="0.35">
      <c r="A2275" s="5" t="s">
        <v>5058</v>
      </c>
      <c r="B2275" s="344" t="s">
        <v>3095</v>
      </c>
      <c r="C2275" s="5" t="s">
        <v>610</v>
      </c>
      <c r="D2275" s="5" t="s">
        <v>133</v>
      </c>
      <c r="E2275" s="5" t="s">
        <v>10</v>
      </c>
      <c r="F2275" s="5" t="s">
        <v>134</v>
      </c>
      <c r="G2275" s="5" t="s">
        <v>14</v>
      </c>
      <c r="H2275" s="5" t="s">
        <v>6</v>
      </c>
      <c r="I2275" s="360" t="s">
        <v>8175</v>
      </c>
      <c r="K2275" s="5" t="s">
        <v>135</v>
      </c>
      <c r="L2275" s="5" t="s">
        <v>14482</v>
      </c>
      <c r="M2275" s="5" t="s">
        <v>2882</v>
      </c>
      <c r="N2275" s="5" t="s">
        <v>610</v>
      </c>
      <c r="O2275" s="5" t="s">
        <v>15255</v>
      </c>
      <c r="P2275" s="5" t="s">
        <v>10079</v>
      </c>
      <c r="Q2275" s="5">
        <v>27735018</v>
      </c>
      <c r="R2275" s="5">
        <v>27735018</v>
      </c>
      <c r="S2275" t="s">
        <v>42</v>
      </c>
      <c r="T2275" t="s">
        <v>5057</v>
      </c>
      <c r="U2275" t="s">
        <v>18963</v>
      </c>
      <c r="V2275" t="s">
        <v>610</v>
      </c>
    </row>
    <row r="2276" spans="1:22" ht="15" x14ac:dyDescent="0.35">
      <c r="A2276" s="5" t="s">
        <v>5102</v>
      </c>
      <c r="B2276" s="344" t="s">
        <v>3110</v>
      </c>
      <c r="C2276" s="5" t="s">
        <v>409</v>
      </c>
      <c r="D2276" s="5" t="s">
        <v>133</v>
      </c>
      <c r="E2276" s="5" t="s">
        <v>11</v>
      </c>
      <c r="F2276" s="5" t="s">
        <v>134</v>
      </c>
      <c r="G2276" s="5" t="s">
        <v>14</v>
      </c>
      <c r="H2276" s="5" t="s">
        <v>7</v>
      </c>
      <c r="I2276" s="360" t="s">
        <v>8176</v>
      </c>
      <c r="K2276" s="5" t="s">
        <v>135</v>
      </c>
      <c r="L2276" s="5" t="s">
        <v>14482</v>
      </c>
      <c r="M2276" s="5" t="s">
        <v>11260</v>
      </c>
      <c r="N2276" s="5" t="s">
        <v>409</v>
      </c>
      <c r="O2276" s="5" t="s">
        <v>15255</v>
      </c>
      <c r="P2276" s="5" t="s">
        <v>10948</v>
      </c>
      <c r="Q2276" s="5">
        <v>27845011</v>
      </c>
      <c r="S2276" t="s">
        <v>42</v>
      </c>
      <c r="T2276" t="s">
        <v>4484</v>
      </c>
      <c r="U2276" t="s">
        <v>18964</v>
      </c>
      <c r="V2276" t="s">
        <v>409</v>
      </c>
    </row>
    <row r="2277" spans="1:22" ht="15" x14ac:dyDescent="0.35">
      <c r="A2277" s="5" t="s">
        <v>15384</v>
      </c>
      <c r="B2277" s="344" t="s">
        <v>7233</v>
      </c>
      <c r="C2277" s="5" t="s">
        <v>15460</v>
      </c>
      <c r="D2277" s="5" t="s">
        <v>133</v>
      </c>
      <c r="E2277" s="5" t="s">
        <v>14</v>
      </c>
      <c r="F2277" s="5" t="s">
        <v>134</v>
      </c>
      <c r="G2277" s="5" t="s">
        <v>14</v>
      </c>
      <c r="H2277" s="5" t="s">
        <v>9</v>
      </c>
      <c r="I2277" s="360" t="s">
        <v>8178</v>
      </c>
      <c r="K2277" s="5" t="s">
        <v>135</v>
      </c>
      <c r="L2277" s="5" t="s">
        <v>14482</v>
      </c>
      <c r="M2277" s="5" t="s">
        <v>12189</v>
      </c>
      <c r="N2277" s="5" t="s">
        <v>15460</v>
      </c>
      <c r="O2277" s="5" t="s">
        <v>15255</v>
      </c>
      <c r="P2277" s="5" t="s">
        <v>15819</v>
      </c>
      <c r="Q2277" s="5">
        <v>27735242</v>
      </c>
      <c r="R2277" s="5">
        <v>27735242</v>
      </c>
      <c r="S2277" t="s">
        <v>42</v>
      </c>
      <c r="T2277" t="s">
        <v>5166</v>
      </c>
      <c r="U2277" t="s">
        <v>18965</v>
      </c>
      <c r="V2277" t="s">
        <v>15460</v>
      </c>
    </row>
    <row r="2278" spans="1:22" ht="15" x14ac:dyDescent="0.35">
      <c r="A2278" s="5" t="s">
        <v>5059</v>
      </c>
      <c r="B2278" s="344" t="s">
        <v>4901</v>
      </c>
      <c r="C2278" s="5" t="s">
        <v>4187</v>
      </c>
      <c r="D2278" s="5" t="s">
        <v>133</v>
      </c>
      <c r="E2278" s="5" t="s">
        <v>10</v>
      </c>
      <c r="F2278" s="5" t="s">
        <v>134</v>
      </c>
      <c r="G2278" s="5" t="s">
        <v>14</v>
      </c>
      <c r="H2278" s="5" t="s">
        <v>6</v>
      </c>
      <c r="I2278" s="360" t="s">
        <v>8175</v>
      </c>
      <c r="K2278" s="5" t="s">
        <v>135</v>
      </c>
      <c r="L2278" s="5" t="s">
        <v>14482</v>
      </c>
      <c r="M2278" s="5" t="s">
        <v>2882</v>
      </c>
      <c r="N2278" s="5" t="s">
        <v>4187</v>
      </c>
      <c r="O2278" s="5" t="s">
        <v>15255</v>
      </c>
      <c r="P2278" s="5" t="s">
        <v>14731</v>
      </c>
      <c r="Q2278" s="5">
        <v>22001170</v>
      </c>
      <c r="S2278" t="s">
        <v>42</v>
      </c>
      <c r="T2278" t="s">
        <v>4832</v>
      </c>
      <c r="U2278" t="s">
        <v>18966</v>
      </c>
      <c r="V2278" t="s">
        <v>4187</v>
      </c>
    </row>
    <row r="2279" spans="1:22" ht="15" x14ac:dyDescent="0.35">
      <c r="A2279" s="5" t="s">
        <v>5217</v>
      </c>
      <c r="B2279" s="344" t="s">
        <v>5215</v>
      </c>
      <c r="C2279" s="5" t="s">
        <v>5218</v>
      </c>
      <c r="D2279" s="5" t="s">
        <v>133</v>
      </c>
      <c r="E2279" s="5" t="s">
        <v>16</v>
      </c>
      <c r="F2279" s="5" t="s">
        <v>134</v>
      </c>
      <c r="G2279" s="5" t="s">
        <v>16</v>
      </c>
      <c r="H2279" s="5" t="s">
        <v>8</v>
      </c>
      <c r="I2279" s="360" t="s">
        <v>8183</v>
      </c>
      <c r="K2279" s="5" t="s">
        <v>135</v>
      </c>
      <c r="L2279" s="5" t="s">
        <v>14484</v>
      </c>
      <c r="M2279" s="5" t="s">
        <v>11540</v>
      </c>
      <c r="N2279" s="5" t="s">
        <v>5218</v>
      </c>
      <c r="O2279" s="5" t="s">
        <v>15255</v>
      </c>
      <c r="P2279" s="5" t="s">
        <v>10171</v>
      </c>
      <c r="Q2279" s="5">
        <v>22005262</v>
      </c>
      <c r="S2279" t="s">
        <v>42</v>
      </c>
      <c r="T2279" t="s">
        <v>7324</v>
      </c>
      <c r="U2279" t="s">
        <v>18967</v>
      </c>
      <c r="V2279" t="s">
        <v>5218</v>
      </c>
    </row>
    <row r="2280" spans="1:22" ht="15" x14ac:dyDescent="0.35">
      <c r="A2280" s="5" t="s">
        <v>1759</v>
      </c>
      <c r="B2280" s="344" t="s">
        <v>1761</v>
      </c>
      <c r="C2280" s="5" t="s">
        <v>1760</v>
      </c>
      <c r="D2280" s="5" t="s">
        <v>133</v>
      </c>
      <c r="E2280" s="5" t="s">
        <v>208</v>
      </c>
      <c r="F2280" s="5" t="s">
        <v>134</v>
      </c>
      <c r="G2280" s="5" t="s">
        <v>12</v>
      </c>
      <c r="H2280" s="5" t="s">
        <v>9</v>
      </c>
      <c r="I2280" s="360" t="s">
        <v>8174</v>
      </c>
      <c r="K2280" s="5" t="s">
        <v>135</v>
      </c>
      <c r="L2280" s="5" t="s">
        <v>12215</v>
      </c>
      <c r="M2280" s="5" t="s">
        <v>12885</v>
      </c>
      <c r="N2280" s="5" t="s">
        <v>12193</v>
      </c>
      <c r="O2280" s="5" t="s">
        <v>15255</v>
      </c>
      <c r="P2280" s="5" t="s">
        <v>10932</v>
      </c>
      <c r="Q2280" s="5">
        <v>84356762</v>
      </c>
      <c r="S2280" t="s">
        <v>42</v>
      </c>
      <c r="T2280" t="s">
        <v>1735</v>
      </c>
      <c r="U2280" t="s">
        <v>18968</v>
      </c>
      <c r="V2280" t="s">
        <v>1760</v>
      </c>
    </row>
    <row r="2281" spans="1:22" ht="15" x14ac:dyDescent="0.35">
      <c r="A2281" s="5" t="s">
        <v>4968</v>
      </c>
      <c r="B2281" s="344" t="s">
        <v>1033</v>
      </c>
      <c r="C2281" s="5" t="s">
        <v>4969</v>
      </c>
      <c r="D2281" s="5" t="s">
        <v>133</v>
      </c>
      <c r="E2281" s="5" t="s">
        <v>6</v>
      </c>
      <c r="F2281" s="5" t="s">
        <v>134</v>
      </c>
      <c r="G2281" s="5" t="s">
        <v>12</v>
      </c>
      <c r="H2281" s="5" t="s">
        <v>6</v>
      </c>
      <c r="I2281" s="360" t="s">
        <v>8172</v>
      </c>
      <c r="K2281" s="5" t="s">
        <v>135</v>
      </c>
      <c r="L2281" s="5" t="s">
        <v>12215</v>
      </c>
      <c r="M2281" s="5" t="s">
        <v>12215</v>
      </c>
      <c r="N2281" s="5" t="s">
        <v>4969</v>
      </c>
      <c r="O2281" s="5" t="s">
        <v>15255</v>
      </c>
      <c r="P2281" s="5" t="s">
        <v>13808</v>
      </c>
      <c r="Q2281" s="5">
        <v>27756020</v>
      </c>
      <c r="R2281" s="5">
        <v>27756020</v>
      </c>
      <c r="S2281" t="s">
        <v>42</v>
      </c>
      <c r="T2281" t="s">
        <v>4967</v>
      </c>
      <c r="U2281" t="s">
        <v>18969</v>
      </c>
      <c r="V2281" t="s">
        <v>4969</v>
      </c>
    </row>
    <row r="2282" spans="1:22" ht="15" x14ac:dyDescent="0.35">
      <c r="A2282" s="5" t="s">
        <v>5268</v>
      </c>
      <c r="B2282" s="344" t="s">
        <v>2344</v>
      </c>
      <c r="C2282" s="5" t="s">
        <v>720</v>
      </c>
      <c r="D2282" s="5" t="s">
        <v>133</v>
      </c>
      <c r="E2282" s="5" t="s">
        <v>20</v>
      </c>
      <c r="F2282" s="5" t="s">
        <v>134</v>
      </c>
      <c r="G2282" s="5" t="s">
        <v>16</v>
      </c>
      <c r="H2282" s="5" t="s">
        <v>8</v>
      </c>
      <c r="I2282" s="360" t="s">
        <v>8183</v>
      </c>
      <c r="K2282" s="5" t="s">
        <v>135</v>
      </c>
      <c r="L2282" s="5" t="s">
        <v>14484</v>
      </c>
      <c r="M2282" s="5" t="s">
        <v>11540</v>
      </c>
      <c r="N2282" s="5" t="s">
        <v>720</v>
      </c>
      <c r="O2282" s="5" t="s">
        <v>15255</v>
      </c>
      <c r="P2282" s="5" t="s">
        <v>10940</v>
      </c>
      <c r="Q2282" s="5">
        <v>22001459</v>
      </c>
      <c r="R2282" s="5">
        <v>22005236</v>
      </c>
      <c r="S2282" t="s">
        <v>42</v>
      </c>
      <c r="T2282" t="s">
        <v>5267</v>
      </c>
      <c r="U2282" t="s">
        <v>18970</v>
      </c>
      <c r="V2282" t="s">
        <v>720</v>
      </c>
    </row>
    <row r="2283" spans="1:22" ht="15" x14ac:dyDescent="0.35">
      <c r="A2283" s="5" t="s">
        <v>5060</v>
      </c>
      <c r="B2283" s="344" t="s">
        <v>3098</v>
      </c>
      <c r="C2283" s="5" t="s">
        <v>5061</v>
      </c>
      <c r="D2283" s="5" t="s">
        <v>133</v>
      </c>
      <c r="E2283" s="5" t="s">
        <v>10</v>
      </c>
      <c r="F2283" s="5" t="s">
        <v>134</v>
      </c>
      <c r="G2283" s="5" t="s">
        <v>14</v>
      </c>
      <c r="H2283" s="5" t="s">
        <v>6</v>
      </c>
      <c r="I2283" s="360" t="s">
        <v>8175</v>
      </c>
      <c r="K2283" s="5" t="s">
        <v>135</v>
      </c>
      <c r="L2283" s="5" t="s">
        <v>14482</v>
      </c>
      <c r="M2283" s="5" t="s">
        <v>2882</v>
      </c>
      <c r="N2283" s="5" t="s">
        <v>11801</v>
      </c>
      <c r="O2283" s="5" t="s">
        <v>15255</v>
      </c>
      <c r="P2283" s="5" t="s">
        <v>10044</v>
      </c>
      <c r="Q2283" s="5">
        <v>27734475</v>
      </c>
      <c r="R2283" s="5">
        <v>27734475</v>
      </c>
      <c r="S2283" t="s">
        <v>42</v>
      </c>
      <c r="T2283" t="s">
        <v>4853</v>
      </c>
      <c r="U2283" t="s">
        <v>18971</v>
      </c>
      <c r="V2283" t="s">
        <v>5061</v>
      </c>
    </row>
    <row r="2284" spans="1:22" ht="15" x14ac:dyDescent="0.35">
      <c r="A2284" s="5" t="s">
        <v>5150</v>
      </c>
      <c r="B2284" s="344" t="s">
        <v>2278</v>
      </c>
      <c r="C2284" s="5" t="s">
        <v>225</v>
      </c>
      <c r="D2284" s="5" t="s">
        <v>133</v>
      </c>
      <c r="E2284" s="5" t="s">
        <v>14</v>
      </c>
      <c r="F2284" s="5" t="s">
        <v>134</v>
      </c>
      <c r="G2284" s="5" t="s">
        <v>14</v>
      </c>
      <c r="H2284" s="5" t="s">
        <v>9</v>
      </c>
      <c r="I2284" s="360" t="s">
        <v>8178</v>
      </c>
      <c r="K2284" s="5" t="s">
        <v>135</v>
      </c>
      <c r="L2284" s="5" t="s">
        <v>14482</v>
      </c>
      <c r="M2284" s="5" t="s">
        <v>12189</v>
      </c>
      <c r="N2284" s="5" t="s">
        <v>225</v>
      </c>
      <c r="O2284" s="5" t="s">
        <v>15255</v>
      </c>
      <c r="P2284" s="5" t="s">
        <v>10943</v>
      </c>
      <c r="Q2284" s="5">
        <v>27847322</v>
      </c>
      <c r="S2284" t="s">
        <v>42</v>
      </c>
      <c r="T2284" t="s">
        <v>5149</v>
      </c>
      <c r="U2284" t="s">
        <v>18972</v>
      </c>
      <c r="V2284" t="s">
        <v>225</v>
      </c>
    </row>
    <row r="2285" spans="1:22" ht="15" x14ac:dyDescent="0.35">
      <c r="A2285" s="5" t="s">
        <v>5096</v>
      </c>
      <c r="B2285" s="344" t="s">
        <v>1029</v>
      </c>
      <c r="C2285" s="5" t="s">
        <v>225</v>
      </c>
      <c r="D2285" s="5" t="s">
        <v>133</v>
      </c>
      <c r="E2285" s="5" t="s">
        <v>11</v>
      </c>
      <c r="F2285" s="5" t="s">
        <v>134</v>
      </c>
      <c r="G2285" s="5" t="s">
        <v>14</v>
      </c>
      <c r="H2285" s="5" t="s">
        <v>7</v>
      </c>
      <c r="I2285" s="360" t="s">
        <v>8176</v>
      </c>
      <c r="K2285" s="5" t="s">
        <v>135</v>
      </c>
      <c r="L2285" s="5" t="s">
        <v>14482</v>
      </c>
      <c r="M2285" s="5" t="s">
        <v>11260</v>
      </c>
      <c r="N2285" s="5" t="s">
        <v>225</v>
      </c>
      <c r="O2285" s="5" t="s">
        <v>15255</v>
      </c>
      <c r="P2285" s="5" t="s">
        <v>10092</v>
      </c>
      <c r="Q2285" s="5">
        <v>27840829</v>
      </c>
      <c r="R2285" s="5">
        <v>27841121</v>
      </c>
      <c r="S2285" t="s">
        <v>42</v>
      </c>
      <c r="T2285" t="s">
        <v>6946</v>
      </c>
      <c r="U2285" t="s">
        <v>18973</v>
      </c>
      <c r="V2285" t="s">
        <v>225</v>
      </c>
    </row>
    <row r="2286" spans="1:22" ht="15" x14ac:dyDescent="0.35">
      <c r="A2286" s="5" t="s">
        <v>11457</v>
      </c>
      <c r="B2286" s="344" t="s">
        <v>11458</v>
      </c>
      <c r="C2286" s="5" t="s">
        <v>11459</v>
      </c>
      <c r="D2286" s="5" t="s">
        <v>9807</v>
      </c>
      <c r="E2286" s="5" t="s">
        <v>14</v>
      </c>
      <c r="F2286" s="5" t="s">
        <v>134</v>
      </c>
      <c r="G2286" s="5" t="s">
        <v>10</v>
      </c>
      <c r="H2286" s="5" t="s">
        <v>11</v>
      </c>
      <c r="I2286" s="360" t="s">
        <v>8168</v>
      </c>
      <c r="K2286" s="5" t="s">
        <v>135</v>
      </c>
      <c r="L2286" s="5" t="s">
        <v>14477</v>
      </c>
      <c r="M2286" s="5" t="s">
        <v>14739</v>
      </c>
      <c r="N2286" s="5" t="s">
        <v>79</v>
      </c>
      <c r="O2286" s="5" t="s">
        <v>15255</v>
      </c>
      <c r="P2286" s="5" t="s">
        <v>16347</v>
      </c>
      <c r="Q2286" s="5">
        <v>88772412</v>
      </c>
      <c r="S2286" t="s">
        <v>42</v>
      </c>
      <c r="T2286" t="s">
        <v>7669</v>
      </c>
      <c r="U2286" t="s">
        <v>18974</v>
      </c>
      <c r="V2286" t="s">
        <v>11459</v>
      </c>
    </row>
    <row r="2287" spans="1:22" ht="15" x14ac:dyDescent="0.35">
      <c r="A2287" s="5" t="s">
        <v>5062</v>
      </c>
      <c r="B2287" s="344" t="s">
        <v>3100</v>
      </c>
      <c r="C2287" s="5" t="s">
        <v>1445</v>
      </c>
      <c r="D2287" s="5" t="s">
        <v>133</v>
      </c>
      <c r="E2287" s="5" t="s">
        <v>10</v>
      </c>
      <c r="F2287" s="5" t="s">
        <v>134</v>
      </c>
      <c r="G2287" s="5" t="s">
        <v>14</v>
      </c>
      <c r="H2287" s="5" t="s">
        <v>11</v>
      </c>
      <c r="I2287" s="360" t="s">
        <v>8639</v>
      </c>
      <c r="K2287" s="5" t="s">
        <v>135</v>
      </c>
      <c r="L2287" s="5" t="s">
        <v>14482</v>
      </c>
      <c r="M2287" s="5" t="s">
        <v>14569</v>
      </c>
      <c r="N2287" s="5" t="s">
        <v>1445</v>
      </c>
      <c r="O2287" s="5" t="s">
        <v>15255</v>
      </c>
      <c r="P2287" s="5" t="s">
        <v>10926</v>
      </c>
      <c r="Q2287" s="5">
        <v>89497953</v>
      </c>
      <c r="R2287" s="5">
        <v>22001171</v>
      </c>
      <c r="S2287" t="s">
        <v>42</v>
      </c>
      <c r="T2287" t="s">
        <v>2077</v>
      </c>
      <c r="U2287" t="s">
        <v>18975</v>
      </c>
      <c r="V2287" t="s">
        <v>1445</v>
      </c>
    </row>
    <row r="2288" spans="1:22" ht="15" x14ac:dyDescent="0.35">
      <c r="A2288" s="5" t="s">
        <v>5103</v>
      </c>
      <c r="B2288" s="344" t="s">
        <v>2790</v>
      </c>
      <c r="C2288" s="5" t="s">
        <v>5104</v>
      </c>
      <c r="D2288" s="5" t="s">
        <v>133</v>
      </c>
      <c r="E2288" s="5" t="s">
        <v>11</v>
      </c>
      <c r="F2288" s="5" t="s">
        <v>134</v>
      </c>
      <c r="G2288" s="5" t="s">
        <v>14</v>
      </c>
      <c r="H2288" s="5" t="s">
        <v>7</v>
      </c>
      <c r="I2288" s="360" t="s">
        <v>8176</v>
      </c>
      <c r="K2288" s="5" t="s">
        <v>135</v>
      </c>
      <c r="L2288" s="5" t="s">
        <v>14482</v>
      </c>
      <c r="M2288" s="5" t="s">
        <v>11260</v>
      </c>
      <c r="N2288" s="5" t="s">
        <v>5104</v>
      </c>
      <c r="O2288" s="5" t="s">
        <v>15255</v>
      </c>
      <c r="P2288" s="5" t="s">
        <v>6635</v>
      </c>
      <c r="Q2288" s="5">
        <v>83221900</v>
      </c>
      <c r="R2288" s="5">
        <v>22001300</v>
      </c>
      <c r="S2288" t="s">
        <v>42</v>
      </c>
      <c r="T2288" t="s">
        <v>3973</v>
      </c>
      <c r="U2288" t="s">
        <v>18976</v>
      </c>
      <c r="V2288" t="s">
        <v>5104</v>
      </c>
    </row>
    <row r="2289" spans="1:22" ht="15" x14ac:dyDescent="0.35">
      <c r="A2289" s="5" t="s">
        <v>15017</v>
      </c>
      <c r="B2289" s="344" t="s">
        <v>15018</v>
      </c>
      <c r="C2289" s="5" t="s">
        <v>15019</v>
      </c>
      <c r="D2289" s="5" t="s">
        <v>133</v>
      </c>
      <c r="E2289" s="5" t="s">
        <v>6</v>
      </c>
      <c r="F2289" s="5" t="s">
        <v>134</v>
      </c>
      <c r="G2289" s="5" t="s">
        <v>12</v>
      </c>
      <c r="H2289" s="5" t="s">
        <v>6</v>
      </c>
      <c r="I2289" s="360" t="s">
        <v>8172</v>
      </c>
      <c r="K2289" s="5" t="s">
        <v>135</v>
      </c>
      <c r="L2289" s="5" t="s">
        <v>12215</v>
      </c>
      <c r="M2289" s="5" t="s">
        <v>12215</v>
      </c>
      <c r="N2289" s="5" t="s">
        <v>15019</v>
      </c>
      <c r="O2289" s="5" t="s">
        <v>15255</v>
      </c>
      <c r="P2289" s="5" t="s">
        <v>15020</v>
      </c>
      <c r="Q2289" s="5">
        <v>27766257</v>
      </c>
      <c r="R2289" s="5">
        <v>27751571</v>
      </c>
      <c r="S2289" t="s">
        <v>42</v>
      </c>
      <c r="T2289" t="s">
        <v>11242</v>
      </c>
      <c r="U2289" t="s">
        <v>18977</v>
      </c>
      <c r="V2289" t="s">
        <v>15019</v>
      </c>
    </row>
    <row r="2290" spans="1:22" ht="15" x14ac:dyDescent="0.35">
      <c r="A2290" s="5" t="s">
        <v>5216</v>
      </c>
      <c r="B2290" s="344" t="s">
        <v>6383</v>
      </c>
      <c r="C2290" s="5" t="s">
        <v>9851</v>
      </c>
      <c r="D2290" s="5" t="s">
        <v>133</v>
      </c>
      <c r="E2290" s="5" t="s">
        <v>16</v>
      </c>
      <c r="F2290" s="5" t="s">
        <v>134</v>
      </c>
      <c r="G2290" s="5" t="s">
        <v>16</v>
      </c>
      <c r="H2290" s="5" t="s">
        <v>6</v>
      </c>
      <c r="I2290" s="360" t="s">
        <v>8181</v>
      </c>
      <c r="K2290" s="5" t="s">
        <v>135</v>
      </c>
      <c r="L2290" s="5" t="s">
        <v>14484</v>
      </c>
      <c r="M2290" s="5" t="s">
        <v>14485</v>
      </c>
      <c r="N2290" s="5" t="s">
        <v>11850</v>
      </c>
      <c r="O2290" s="5" t="s">
        <v>15255</v>
      </c>
      <c r="P2290" s="5" t="s">
        <v>14591</v>
      </c>
      <c r="Q2290" s="5">
        <v>27836161</v>
      </c>
      <c r="S2290" t="s">
        <v>42</v>
      </c>
      <c r="T2290" t="s">
        <v>5215</v>
      </c>
      <c r="U2290" t="s">
        <v>18978</v>
      </c>
      <c r="V2290" t="s">
        <v>9851</v>
      </c>
    </row>
    <row r="2291" spans="1:22" ht="15" x14ac:dyDescent="0.35">
      <c r="A2291" s="5" t="s">
        <v>4981</v>
      </c>
      <c r="B2291" s="344" t="s">
        <v>4983</v>
      </c>
      <c r="C2291" s="5" t="s">
        <v>4982</v>
      </c>
      <c r="D2291" s="5" t="s">
        <v>133</v>
      </c>
      <c r="E2291" s="5" t="s">
        <v>208</v>
      </c>
      <c r="F2291" s="5" t="s">
        <v>134</v>
      </c>
      <c r="G2291" s="5" t="s">
        <v>12</v>
      </c>
      <c r="H2291" s="5" t="s">
        <v>9</v>
      </c>
      <c r="I2291" s="360" t="s">
        <v>8174</v>
      </c>
      <c r="K2291" s="5" t="s">
        <v>135</v>
      </c>
      <c r="L2291" s="5" t="s">
        <v>12215</v>
      </c>
      <c r="M2291" s="5" t="s">
        <v>12885</v>
      </c>
      <c r="N2291" s="5" t="s">
        <v>12114</v>
      </c>
      <c r="O2291" s="5" t="s">
        <v>15255</v>
      </c>
      <c r="P2291" s="5" t="s">
        <v>16061</v>
      </c>
      <c r="Q2291" s="5">
        <v>84455833</v>
      </c>
      <c r="S2291" t="s">
        <v>42</v>
      </c>
      <c r="T2291" t="s">
        <v>4980</v>
      </c>
      <c r="U2291" t="s">
        <v>18979</v>
      </c>
      <c r="V2291" t="s">
        <v>4982</v>
      </c>
    </row>
    <row r="2292" spans="1:22" ht="15" x14ac:dyDescent="0.35">
      <c r="A2292" s="5" t="s">
        <v>4892</v>
      </c>
      <c r="B2292" s="344" t="s">
        <v>3418</v>
      </c>
      <c r="C2292" s="5" t="s">
        <v>14606</v>
      </c>
      <c r="D2292" s="5" t="s">
        <v>9807</v>
      </c>
      <c r="E2292" s="5" t="s">
        <v>15</v>
      </c>
      <c r="F2292" s="5" t="s">
        <v>134</v>
      </c>
      <c r="G2292" s="5" t="s">
        <v>10</v>
      </c>
      <c r="H2292" s="5" t="s">
        <v>7</v>
      </c>
      <c r="I2292" s="360" t="s">
        <v>8164</v>
      </c>
      <c r="K2292" s="5" t="s">
        <v>135</v>
      </c>
      <c r="L2292" s="5" t="s">
        <v>14477</v>
      </c>
      <c r="M2292" s="5" t="s">
        <v>14480</v>
      </c>
      <c r="N2292" s="5" t="s">
        <v>11880</v>
      </c>
      <c r="O2292" s="5" t="s">
        <v>15255</v>
      </c>
      <c r="P2292" s="5" t="s">
        <v>4893</v>
      </c>
      <c r="Q2292" s="5">
        <v>27863330</v>
      </c>
      <c r="R2292" s="5">
        <v>22002819</v>
      </c>
      <c r="S2292" t="s">
        <v>42</v>
      </c>
      <c r="T2292" t="s">
        <v>2875</v>
      </c>
      <c r="U2292" t="s">
        <v>18980</v>
      </c>
      <c r="V2292" t="s">
        <v>14606</v>
      </c>
    </row>
    <row r="2293" spans="1:22" ht="15" x14ac:dyDescent="0.35">
      <c r="A2293" s="5" t="s">
        <v>5132</v>
      </c>
      <c r="B2293" s="344" t="s">
        <v>2222</v>
      </c>
      <c r="C2293" s="5" t="s">
        <v>79</v>
      </c>
      <c r="D2293" s="5" t="s">
        <v>133</v>
      </c>
      <c r="E2293" s="5" t="s">
        <v>12</v>
      </c>
      <c r="F2293" s="5" t="s">
        <v>134</v>
      </c>
      <c r="G2293" s="5" t="s">
        <v>14</v>
      </c>
      <c r="H2293" s="5" t="s">
        <v>7</v>
      </c>
      <c r="I2293" s="360" t="s">
        <v>8176</v>
      </c>
      <c r="K2293" s="5" t="s">
        <v>135</v>
      </c>
      <c r="L2293" s="5" t="s">
        <v>14482</v>
      </c>
      <c r="M2293" s="5" t="s">
        <v>11260</v>
      </c>
      <c r="N2293" s="5" t="s">
        <v>79</v>
      </c>
      <c r="O2293" s="5" t="s">
        <v>15255</v>
      </c>
      <c r="P2293" s="5" t="s">
        <v>10205</v>
      </c>
      <c r="Q2293" s="5">
        <v>22001220</v>
      </c>
      <c r="S2293" t="s">
        <v>42</v>
      </c>
      <c r="T2293" t="s">
        <v>5131</v>
      </c>
      <c r="U2293" t="s">
        <v>18981</v>
      </c>
      <c r="V2293" t="s">
        <v>79</v>
      </c>
    </row>
    <row r="2294" spans="1:22" ht="15" x14ac:dyDescent="0.35">
      <c r="A2294" s="5" t="s">
        <v>7661</v>
      </c>
      <c r="B2294" s="344" t="s">
        <v>7320</v>
      </c>
      <c r="C2294" s="5" t="s">
        <v>4384</v>
      </c>
      <c r="D2294" s="5" t="s">
        <v>133</v>
      </c>
      <c r="E2294" s="5" t="s">
        <v>12</v>
      </c>
      <c r="F2294" s="5" t="s">
        <v>134</v>
      </c>
      <c r="G2294" s="5" t="s">
        <v>16</v>
      </c>
      <c r="H2294" s="5" t="s">
        <v>6</v>
      </c>
      <c r="I2294" s="360" t="s">
        <v>8181</v>
      </c>
      <c r="K2294" s="5" t="s">
        <v>135</v>
      </c>
      <c r="L2294" s="5" t="s">
        <v>14484</v>
      </c>
      <c r="M2294" s="5" t="s">
        <v>14485</v>
      </c>
      <c r="N2294" s="5" t="s">
        <v>4384</v>
      </c>
      <c r="O2294" s="5" t="s">
        <v>15255</v>
      </c>
      <c r="P2294" s="5" t="s">
        <v>14847</v>
      </c>
      <c r="Q2294" s="5">
        <v>86663238</v>
      </c>
      <c r="S2294" t="s">
        <v>42</v>
      </c>
      <c r="T2294" t="s">
        <v>7662</v>
      </c>
      <c r="U2294" t="s">
        <v>18982</v>
      </c>
      <c r="V2294" t="s">
        <v>4384</v>
      </c>
    </row>
    <row r="2295" spans="1:22" ht="15" x14ac:dyDescent="0.35">
      <c r="A2295" s="5" t="s">
        <v>5064</v>
      </c>
      <c r="B2295" s="344" t="s">
        <v>3438</v>
      </c>
      <c r="C2295" s="5" t="s">
        <v>471</v>
      </c>
      <c r="D2295" s="5" t="s">
        <v>133</v>
      </c>
      <c r="E2295" s="5" t="s">
        <v>10</v>
      </c>
      <c r="F2295" s="5" t="s">
        <v>134</v>
      </c>
      <c r="G2295" s="5" t="s">
        <v>14</v>
      </c>
      <c r="H2295" s="5" t="s">
        <v>6</v>
      </c>
      <c r="I2295" s="360" t="s">
        <v>8175</v>
      </c>
      <c r="K2295" s="5" t="s">
        <v>135</v>
      </c>
      <c r="L2295" s="5" t="s">
        <v>14482</v>
      </c>
      <c r="M2295" s="5" t="s">
        <v>2882</v>
      </c>
      <c r="N2295" s="5" t="s">
        <v>471</v>
      </c>
      <c r="O2295" s="5" t="s">
        <v>15255</v>
      </c>
      <c r="P2295" s="5" t="s">
        <v>5155</v>
      </c>
      <c r="Q2295" s="5">
        <v>27735015</v>
      </c>
      <c r="R2295" s="5">
        <v>27735015</v>
      </c>
      <c r="S2295" t="s">
        <v>42</v>
      </c>
      <c r="T2295" t="s">
        <v>5063</v>
      </c>
      <c r="U2295" t="s">
        <v>18983</v>
      </c>
      <c r="V2295" t="s">
        <v>471</v>
      </c>
    </row>
    <row r="2296" spans="1:22" ht="15" x14ac:dyDescent="0.35">
      <c r="A2296" s="5" t="s">
        <v>14925</v>
      </c>
      <c r="B2296" s="344" t="s">
        <v>7386</v>
      </c>
      <c r="C2296" s="5" t="s">
        <v>14926</v>
      </c>
      <c r="D2296" s="5" t="s">
        <v>133</v>
      </c>
      <c r="E2296" s="5" t="s">
        <v>9</v>
      </c>
      <c r="F2296" s="5" t="s">
        <v>134</v>
      </c>
      <c r="G2296" s="5" t="s">
        <v>12</v>
      </c>
      <c r="H2296" s="5" t="s">
        <v>8</v>
      </c>
      <c r="I2296" s="360" t="s">
        <v>8173</v>
      </c>
      <c r="K2296" s="5" t="s">
        <v>135</v>
      </c>
      <c r="L2296" s="5" t="s">
        <v>12215</v>
      </c>
      <c r="M2296" s="5" t="s">
        <v>14481</v>
      </c>
      <c r="N2296" s="5" t="s">
        <v>14927</v>
      </c>
      <c r="O2296" s="5" t="s">
        <v>15255</v>
      </c>
      <c r="P2296" s="5" t="s">
        <v>14928</v>
      </c>
      <c r="Q2296" s="5">
        <v>22001438</v>
      </c>
      <c r="S2296" t="s">
        <v>42</v>
      </c>
      <c r="T2296" t="s">
        <v>13496</v>
      </c>
      <c r="U2296" t="s">
        <v>18984</v>
      </c>
      <c r="V2296" t="s">
        <v>14926</v>
      </c>
    </row>
    <row r="2297" spans="1:22" ht="15" x14ac:dyDescent="0.35">
      <c r="A2297" s="5" t="s">
        <v>5097</v>
      </c>
      <c r="B2297" s="344" t="s">
        <v>5099</v>
      </c>
      <c r="C2297" s="5" t="s">
        <v>5098</v>
      </c>
      <c r="D2297" s="5" t="s">
        <v>133</v>
      </c>
      <c r="E2297" s="5" t="s">
        <v>21</v>
      </c>
      <c r="F2297" s="5" t="s">
        <v>134</v>
      </c>
      <c r="G2297" s="5" t="s">
        <v>14</v>
      </c>
      <c r="H2297" s="5" t="s">
        <v>10</v>
      </c>
      <c r="I2297" s="360" t="s">
        <v>8179</v>
      </c>
      <c r="K2297" s="5" t="s">
        <v>135</v>
      </c>
      <c r="L2297" s="5" t="s">
        <v>14482</v>
      </c>
      <c r="M2297" s="5" t="s">
        <v>14570</v>
      </c>
      <c r="N2297" s="5" t="s">
        <v>5098</v>
      </c>
      <c r="O2297" s="5" t="s">
        <v>15255</v>
      </c>
      <c r="P2297" s="5" t="s">
        <v>8641</v>
      </c>
      <c r="Q2297" s="5">
        <v>88102989</v>
      </c>
      <c r="R2297" s="5">
        <v>22201384</v>
      </c>
      <c r="S2297" t="s">
        <v>42</v>
      </c>
      <c r="T2297" t="s">
        <v>7344</v>
      </c>
      <c r="U2297" t="s">
        <v>18985</v>
      </c>
      <c r="V2297" t="s">
        <v>5098</v>
      </c>
    </row>
    <row r="2298" spans="1:22" ht="15" x14ac:dyDescent="0.35">
      <c r="A2298" s="5" t="s">
        <v>4869</v>
      </c>
      <c r="B2298" s="344" t="s">
        <v>4297</v>
      </c>
      <c r="C2298" s="5" t="s">
        <v>1210</v>
      </c>
      <c r="D2298" s="5" t="s">
        <v>9807</v>
      </c>
      <c r="E2298" s="5" t="s">
        <v>11</v>
      </c>
      <c r="F2298" s="5" t="s">
        <v>134</v>
      </c>
      <c r="G2298" s="5" t="s">
        <v>10</v>
      </c>
      <c r="H2298" s="5" t="s">
        <v>6</v>
      </c>
      <c r="I2298" s="360" t="s">
        <v>8163</v>
      </c>
      <c r="K2298" s="5" t="s">
        <v>135</v>
      </c>
      <c r="L2298" s="5" t="s">
        <v>14477</v>
      </c>
      <c r="M2298" s="5" t="s">
        <v>14478</v>
      </c>
      <c r="N2298" s="5" t="s">
        <v>1210</v>
      </c>
      <c r="O2298" s="5" t="s">
        <v>15255</v>
      </c>
      <c r="P2298" s="5" t="s">
        <v>15854</v>
      </c>
      <c r="Q2298" s="5">
        <v>27864254</v>
      </c>
      <c r="R2298" s="5">
        <v>27864340</v>
      </c>
      <c r="S2298" t="s">
        <v>42</v>
      </c>
      <c r="T2298" t="s">
        <v>4868</v>
      </c>
      <c r="U2298" t="s">
        <v>18986</v>
      </c>
      <c r="V2298" t="s">
        <v>1210</v>
      </c>
    </row>
    <row r="2299" spans="1:22" ht="15" x14ac:dyDescent="0.35">
      <c r="A2299" s="5" t="s">
        <v>5226</v>
      </c>
      <c r="B2299" s="344" t="s">
        <v>957</v>
      </c>
      <c r="C2299" s="5" t="s">
        <v>5227</v>
      </c>
      <c r="D2299" s="5" t="s">
        <v>133</v>
      </c>
      <c r="E2299" s="5" t="s">
        <v>16</v>
      </c>
      <c r="F2299" s="5" t="s">
        <v>134</v>
      </c>
      <c r="G2299" s="5" t="s">
        <v>16</v>
      </c>
      <c r="H2299" s="5" t="s">
        <v>8</v>
      </c>
      <c r="I2299" s="360" t="s">
        <v>8183</v>
      </c>
      <c r="K2299" s="5" t="s">
        <v>135</v>
      </c>
      <c r="L2299" s="5" t="s">
        <v>14484</v>
      </c>
      <c r="M2299" s="5" t="s">
        <v>11540</v>
      </c>
      <c r="N2299" s="5" t="s">
        <v>11540</v>
      </c>
      <c r="O2299" s="5" t="s">
        <v>15255</v>
      </c>
      <c r="P2299" s="5" t="s">
        <v>10013</v>
      </c>
      <c r="Q2299" s="5">
        <v>27321279</v>
      </c>
      <c r="R2299" s="5">
        <v>27321279</v>
      </c>
      <c r="S2299" t="s">
        <v>42</v>
      </c>
      <c r="T2299" t="s">
        <v>4517</v>
      </c>
      <c r="U2299" t="s">
        <v>18987</v>
      </c>
      <c r="V2299" t="s">
        <v>5227</v>
      </c>
    </row>
    <row r="2300" spans="1:22" ht="15" x14ac:dyDescent="0.35">
      <c r="A2300" s="5" t="s">
        <v>4894</v>
      </c>
      <c r="B2300" s="344" t="s">
        <v>2786</v>
      </c>
      <c r="C2300" s="5" t="s">
        <v>14549</v>
      </c>
      <c r="D2300" s="5" t="s">
        <v>9807</v>
      </c>
      <c r="E2300" s="5" t="s">
        <v>15</v>
      </c>
      <c r="F2300" s="5" t="s">
        <v>134</v>
      </c>
      <c r="G2300" s="5" t="s">
        <v>10</v>
      </c>
      <c r="H2300" s="5" t="s">
        <v>10</v>
      </c>
      <c r="I2300" s="360" t="s">
        <v>8167</v>
      </c>
      <c r="K2300" s="5" t="s">
        <v>135</v>
      </c>
      <c r="L2300" s="5" t="s">
        <v>14477</v>
      </c>
      <c r="M2300" s="5" t="s">
        <v>11757</v>
      </c>
      <c r="N2300" s="5" t="s">
        <v>11757</v>
      </c>
      <c r="O2300" s="5" t="s">
        <v>15255</v>
      </c>
      <c r="P2300" s="5" t="s">
        <v>15673</v>
      </c>
      <c r="Q2300" s="5">
        <v>27411010</v>
      </c>
      <c r="S2300" t="s">
        <v>42</v>
      </c>
      <c r="T2300" t="s">
        <v>2785</v>
      </c>
      <c r="U2300" t="s">
        <v>18988</v>
      </c>
      <c r="V2300" t="s">
        <v>14549</v>
      </c>
    </row>
    <row r="2301" spans="1:22" ht="15" x14ac:dyDescent="0.35">
      <c r="A2301" s="5" t="s">
        <v>5780</v>
      </c>
      <c r="B2301" s="344" t="s">
        <v>5206</v>
      </c>
      <c r="C2301" s="5" t="s">
        <v>5781</v>
      </c>
      <c r="D2301" s="5" t="s">
        <v>133</v>
      </c>
      <c r="E2301" s="5" t="s">
        <v>21</v>
      </c>
      <c r="F2301" s="5" t="s">
        <v>134</v>
      </c>
      <c r="G2301" s="5" t="s">
        <v>14</v>
      </c>
      <c r="H2301" s="5" t="s">
        <v>11</v>
      </c>
      <c r="I2301" s="360" t="s">
        <v>8639</v>
      </c>
      <c r="K2301" s="5" t="s">
        <v>135</v>
      </c>
      <c r="L2301" s="5" t="s">
        <v>14482</v>
      </c>
      <c r="M2301" s="5" t="s">
        <v>14569</v>
      </c>
      <c r="N2301" s="5" t="s">
        <v>5781</v>
      </c>
      <c r="O2301" s="5" t="s">
        <v>15255</v>
      </c>
      <c r="P2301" s="5" t="s">
        <v>16062</v>
      </c>
      <c r="Q2301" s="5">
        <v>22001321</v>
      </c>
      <c r="S2301" t="s">
        <v>42</v>
      </c>
      <c r="T2301" t="s">
        <v>7320</v>
      </c>
      <c r="U2301" t="s">
        <v>18989</v>
      </c>
      <c r="V2301" t="s">
        <v>5781</v>
      </c>
    </row>
    <row r="2302" spans="1:22" ht="15" x14ac:dyDescent="0.35">
      <c r="A2302" s="5" t="s">
        <v>9935</v>
      </c>
      <c r="B2302" s="344" t="s">
        <v>9934</v>
      </c>
      <c r="C2302" s="5" t="s">
        <v>9936</v>
      </c>
      <c r="D2302" s="5" t="s">
        <v>9807</v>
      </c>
      <c r="E2302" s="5" t="s">
        <v>15</v>
      </c>
      <c r="F2302" s="5" t="s">
        <v>134</v>
      </c>
      <c r="G2302" s="5" t="s">
        <v>10</v>
      </c>
      <c r="H2302" s="5" t="s">
        <v>10</v>
      </c>
      <c r="I2302" s="360" t="s">
        <v>8167</v>
      </c>
      <c r="K2302" s="5" t="s">
        <v>135</v>
      </c>
      <c r="L2302" s="5" t="s">
        <v>14477</v>
      </c>
      <c r="M2302" s="5" t="s">
        <v>11757</v>
      </c>
      <c r="N2302" s="5" t="s">
        <v>9936</v>
      </c>
      <c r="O2302" s="5" t="s">
        <v>15255</v>
      </c>
      <c r="P2302" s="5" t="s">
        <v>16216</v>
      </c>
      <c r="Q2302" s="5">
        <v>22001390</v>
      </c>
      <c r="R2302" s="5">
        <v>84847761</v>
      </c>
      <c r="S2302" t="s">
        <v>42</v>
      </c>
      <c r="T2302" t="s">
        <v>4770</v>
      </c>
      <c r="U2302" t="s">
        <v>18990</v>
      </c>
      <c r="V2302" t="s">
        <v>9936</v>
      </c>
    </row>
    <row r="2303" spans="1:22" ht="15" x14ac:dyDescent="0.35">
      <c r="A2303" s="5" t="s">
        <v>5231</v>
      </c>
      <c r="B2303" s="344" t="s">
        <v>692</v>
      </c>
      <c r="C2303" s="5" t="s">
        <v>5232</v>
      </c>
      <c r="D2303" s="5" t="s">
        <v>133</v>
      </c>
      <c r="E2303" s="5" t="s">
        <v>16</v>
      </c>
      <c r="F2303" s="5" t="s">
        <v>134</v>
      </c>
      <c r="G2303" s="5" t="s">
        <v>16</v>
      </c>
      <c r="H2303" s="5" t="s">
        <v>8</v>
      </c>
      <c r="I2303" s="360" t="s">
        <v>8183</v>
      </c>
      <c r="K2303" s="5" t="s">
        <v>135</v>
      </c>
      <c r="L2303" s="5" t="s">
        <v>14484</v>
      </c>
      <c r="M2303" s="5" t="s">
        <v>11540</v>
      </c>
      <c r="N2303" s="5" t="s">
        <v>11806</v>
      </c>
      <c r="O2303" s="5" t="s">
        <v>15255</v>
      </c>
      <c r="P2303" s="5" t="s">
        <v>10047</v>
      </c>
      <c r="Q2303" s="5">
        <v>27321214</v>
      </c>
      <c r="R2303" s="5">
        <v>27321214</v>
      </c>
      <c r="S2303" t="s">
        <v>42</v>
      </c>
      <c r="T2303" t="s">
        <v>1426</v>
      </c>
      <c r="U2303" t="s">
        <v>18991</v>
      </c>
      <c r="V2303" t="s">
        <v>5232</v>
      </c>
    </row>
    <row r="2304" spans="1:22" ht="15" x14ac:dyDescent="0.35">
      <c r="A2304" s="5" t="s">
        <v>4985</v>
      </c>
      <c r="B2304" s="344" t="s">
        <v>3830</v>
      </c>
      <c r="C2304" s="5" t="s">
        <v>403</v>
      </c>
      <c r="D2304" s="5" t="s">
        <v>133</v>
      </c>
      <c r="E2304" s="5" t="s">
        <v>7</v>
      </c>
      <c r="F2304" s="5" t="s">
        <v>134</v>
      </c>
      <c r="G2304" s="5" t="s">
        <v>12</v>
      </c>
      <c r="H2304" s="5" t="s">
        <v>9</v>
      </c>
      <c r="I2304" s="360" t="s">
        <v>8174</v>
      </c>
      <c r="K2304" s="5" t="s">
        <v>135</v>
      </c>
      <c r="L2304" s="5" t="s">
        <v>12215</v>
      </c>
      <c r="M2304" s="5" t="s">
        <v>12885</v>
      </c>
      <c r="N2304" s="5" t="s">
        <v>672</v>
      </c>
      <c r="O2304" s="5" t="s">
        <v>15255</v>
      </c>
      <c r="P2304" s="5" t="s">
        <v>15793</v>
      </c>
      <c r="Q2304" s="5">
        <v>27768224</v>
      </c>
      <c r="R2304" s="5">
        <v>83176090</v>
      </c>
      <c r="S2304" t="s">
        <v>42</v>
      </c>
      <c r="T2304" t="s">
        <v>4984</v>
      </c>
      <c r="U2304" t="s">
        <v>18992</v>
      </c>
      <c r="V2304" t="s">
        <v>403</v>
      </c>
    </row>
    <row r="2305" spans="1:22" ht="15" x14ac:dyDescent="0.35">
      <c r="A2305" s="5" t="s">
        <v>4948</v>
      </c>
      <c r="B2305" s="344" t="s">
        <v>1794</v>
      </c>
      <c r="C2305" s="5" t="s">
        <v>196</v>
      </c>
      <c r="D2305" s="5" t="s">
        <v>133</v>
      </c>
      <c r="E2305" s="5" t="s">
        <v>6</v>
      </c>
      <c r="F2305" s="5" t="s">
        <v>134</v>
      </c>
      <c r="G2305" s="5" t="s">
        <v>12</v>
      </c>
      <c r="H2305" s="5" t="s">
        <v>6</v>
      </c>
      <c r="I2305" s="360" t="s">
        <v>8172</v>
      </c>
      <c r="K2305" s="5" t="s">
        <v>135</v>
      </c>
      <c r="L2305" s="5" t="s">
        <v>12215</v>
      </c>
      <c r="M2305" s="5" t="s">
        <v>12215</v>
      </c>
      <c r="N2305" s="5" t="s">
        <v>196</v>
      </c>
      <c r="O2305" s="5" t="s">
        <v>15255</v>
      </c>
      <c r="P2305" s="5" t="s">
        <v>14687</v>
      </c>
      <c r="Q2305" s="5">
        <v>27750256</v>
      </c>
      <c r="S2305" t="s">
        <v>42</v>
      </c>
      <c r="T2305" t="s">
        <v>4930</v>
      </c>
      <c r="U2305" t="s">
        <v>18993</v>
      </c>
      <c r="V2305" t="s">
        <v>196</v>
      </c>
    </row>
    <row r="2306" spans="1:22" ht="15" x14ac:dyDescent="0.35">
      <c r="A2306" s="5" t="s">
        <v>5002</v>
      </c>
      <c r="B2306" s="344" t="s">
        <v>4953</v>
      </c>
      <c r="C2306" s="5" t="s">
        <v>2733</v>
      </c>
      <c r="D2306" s="5" t="s">
        <v>133</v>
      </c>
      <c r="E2306" s="5" t="s">
        <v>8</v>
      </c>
      <c r="F2306" s="5" t="s">
        <v>134</v>
      </c>
      <c r="G2306" s="362" t="s">
        <v>22</v>
      </c>
      <c r="H2306" s="362" t="s">
        <v>6</v>
      </c>
      <c r="I2306" s="360" t="s">
        <v>15227</v>
      </c>
      <c r="K2306" s="5" t="s">
        <v>135</v>
      </c>
      <c r="L2306" s="5" t="s">
        <v>11648</v>
      </c>
      <c r="M2306" s="5" t="s">
        <v>11648</v>
      </c>
      <c r="N2306" s="5" t="s">
        <v>2733</v>
      </c>
      <c r="O2306" s="5" t="s">
        <v>15255</v>
      </c>
      <c r="P2306" s="5" t="s">
        <v>14740</v>
      </c>
      <c r="Q2306" s="5">
        <v>27351339</v>
      </c>
      <c r="R2306" s="5">
        <v>27351339</v>
      </c>
      <c r="S2306" t="s">
        <v>42</v>
      </c>
      <c r="T2306" t="s">
        <v>4479</v>
      </c>
      <c r="U2306" t="s">
        <v>18994</v>
      </c>
      <c r="V2306" t="s">
        <v>2733</v>
      </c>
    </row>
    <row r="2307" spans="1:22" ht="15" x14ac:dyDescent="0.35">
      <c r="A2307" s="5" t="s">
        <v>7663</v>
      </c>
      <c r="B2307" s="344" t="s">
        <v>7664</v>
      </c>
      <c r="C2307" s="5" t="s">
        <v>7665</v>
      </c>
      <c r="D2307" s="5" t="s">
        <v>9807</v>
      </c>
      <c r="E2307" s="5" t="s">
        <v>11</v>
      </c>
      <c r="F2307" s="5" t="s">
        <v>134</v>
      </c>
      <c r="G2307" s="5" t="s">
        <v>10</v>
      </c>
      <c r="H2307" s="5" t="s">
        <v>6</v>
      </c>
      <c r="I2307" s="360" t="s">
        <v>8163</v>
      </c>
      <c r="K2307" s="5" t="s">
        <v>135</v>
      </c>
      <c r="L2307" s="5" t="s">
        <v>14477</v>
      </c>
      <c r="M2307" s="5" t="s">
        <v>14478</v>
      </c>
      <c r="N2307" s="5" t="s">
        <v>7665</v>
      </c>
      <c r="O2307" s="5" t="s">
        <v>15255</v>
      </c>
      <c r="P2307" s="5" t="s">
        <v>15010</v>
      </c>
      <c r="Q2307" s="5">
        <v>47041613</v>
      </c>
      <c r="S2307" t="s">
        <v>42</v>
      </c>
      <c r="T2307" t="s">
        <v>1588</v>
      </c>
      <c r="U2307" t="s">
        <v>18995</v>
      </c>
      <c r="V2307" t="s">
        <v>7665</v>
      </c>
    </row>
    <row r="2308" spans="1:22" ht="15" x14ac:dyDescent="0.35">
      <c r="A2308" s="5" t="s">
        <v>4956</v>
      </c>
      <c r="B2308" s="344" t="s">
        <v>4950</v>
      </c>
      <c r="C2308" s="5" t="s">
        <v>4957</v>
      </c>
      <c r="D2308" s="5" t="s">
        <v>133</v>
      </c>
      <c r="E2308" s="5" t="s">
        <v>7</v>
      </c>
      <c r="F2308" s="5" t="s">
        <v>134</v>
      </c>
      <c r="G2308" s="5" t="s">
        <v>12</v>
      </c>
      <c r="H2308" s="5" t="s">
        <v>9</v>
      </c>
      <c r="I2308" s="360" t="s">
        <v>8174</v>
      </c>
      <c r="K2308" s="5" t="s">
        <v>135</v>
      </c>
      <c r="L2308" s="5" t="s">
        <v>12215</v>
      </c>
      <c r="M2308" s="5" t="s">
        <v>12885</v>
      </c>
      <c r="N2308" s="5" t="s">
        <v>4957</v>
      </c>
      <c r="O2308" s="5" t="s">
        <v>15255</v>
      </c>
      <c r="P2308" s="5" t="s">
        <v>10945</v>
      </c>
      <c r="Q2308" s="5">
        <v>27760003</v>
      </c>
      <c r="S2308" t="s">
        <v>42</v>
      </c>
      <c r="T2308" t="s">
        <v>4955</v>
      </c>
      <c r="U2308" t="s">
        <v>18996</v>
      </c>
      <c r="V2308" t="s">
        <v>4957</v>
      </c>
    </row>
    <row r="2309" spans="1:22" ht="15" x14ac:dyDescent="0.35">
      <c r="A2309" s="5" t="s">
        <v>5038</v>
      </c>
      <c r="B2309" s="344" t="s">
        <v>1804</v>
      </c>
      <c r="C2309" s="5" t="s">
        <v>9823</v>
      </c>
      <c r="D2309" s="5" t="s">
        <v>133</v>
      </c>
      <c r="E2309" s="5" t="s">
        <v>9</v>
      </c>
      <c r="F2309" s="5" t="s">
        <v>134</v>
      </c>
      <c r="G2309" s="5" t="s">
        <v>12</v>
      </c>
      <c r="H2309" s="5" t="s">
        <v>8</v>
      </c>
      <c r="I2309" s="360" t="s">
        <v>8173</v>
      </c>
      <c r="K2309" s="5" t="s">
        <v>135</v>
      </c>
      <c r="L2309" s="5" t="s">
        <v>12215</v>
      </c>
      <c r="M2309" s="5" t="s">
        <v>14481</v>
      </c>
      <c r="N2309" s="5" t="s">
        <v>11649</v>
      </c>
      <c r="O2309" s="5" t="s">
        <v>15255</v>
      </c>
      <c r="P2309" s="5" t="s">
        <v>7646</v>
      </c>
      <c r="Q2309" s="5">
        <v>27899454</v>
      </c>
      <c r="R2309" s="5">
        <v>27899454</v>
      </c>
      <c r="S2309" t="s">
        <v>42</v>
      </c>
      <c r="T2309" t="s">
        <v>3854</v>
      </c>
      <c r="U2309" t="s">
        <v>18997</v>
      </c>
      <c r="V2309" t="s">
        <v>9823</v>
      </c>
    </row>
    <row r="2310" spans="1:22" ht="15" x14ac:dyDescent="0.35">
      <c r="A2310" s="5" t="s">
        <v>5873</v>
      </c>
      <c r="B2310" s="344" t="s">
        <v>3887</v>
      </c>
      <c r="C2310" s="5" t="s">
        <v>571</v>
      </c>
      <c r="D2310" s="5" t="s">
        <v>133</v>
      </c>
      <c r="E2310" s="5" t="s">
        <v>9</v>
      </c>
      <c r="F2310" s="5" t="s">
        <v>134</v>
      </c>
      <c r="G2310" s="5" t="s">
        <v>12</v>
      </c>
      <c r="H2310" s="5" t="s">
        <v>8</v>
      </c>
      <c r="I2310" s="360" t="s">
        <v>8173</v>
      </c>
      <c r="K2310" s="5" t="s">
        <v>135</v>
      </c>
      <c r="L2310" s="5" t="s">
        <v>12215</v>
      </c>
      <c r="M2310" s="5" t="s">
        <v>14481</v>
      </c>
      <c r="N2310" s="5" t="s">
        <v>571</v>
      </c>
      <c r="O2310" s="5" t="s">
        <v>15255</v>
      </c>
      <c r="P2310" s="5" t="s">
        <v>15797</v>
      </c>
      <c r="Q2310" s="5">
        <v>27899041</v>
      </c>
      <c r="R2310" s="5">
        <v>27899041</v>
      </c>
      <c r="S2310" t="s">
        <v>42</v>
      </c>
      <c r="T2310" t="s">
        <v>7064</v>
      </c>
      <c r="U2310" t="s">
        <v>18998</v>
      </c>
      <c r="V2310" t="s">
        <v>571</v>
      </c>
    </row>
    <row r="2311" spans="1:22" ht="15" x14ac:dyDescent="0.35">
      <c r="A2311" s="5" t="s">
        <v>10607</v>
      </c>
      <c r="B2311" s="344" t="s">
        <v>9622</v>
      </c>
      <c r="C2311" s="5" t="s">
        <v>9984</v>
      </c>
      <c r="D2311" s="5" t="s">
        <v>133</v>
      </c>
      <c r="E2311" s="5" t="s">
        <v>8</v>
      </c>
      <c r="F2311" s="5" t="s">
        <v>134</v>
      </c>
      <c r="G2311" s="362" t="s">
        <v>22</v>
      </c>
      <c r="H2311" s="362" t="s">
        <v>6</v>
      </c>
      <c r="I2311" s="360" t="s">
        <v>15227</v>
      </c>
      <c r="K2311" s="5" t="s">
        <v>135</v>
      </c>
      <c r="L2311" s="5" t="s">
        <v>11648</v>
      </c>
      <c r="M2311" s="5" t="s">
        <v>11648</v>
      </c>
      <c r="N2311" s="5" t="s">
        <v>12248</v>
      </c>
      <c r="O2311" s="5" t="s">
        <v>15255</v>
      </c>
      <c r="P2311" s="5" t="s">
        <v>16246</v>
      </c>
      <c r="Q2311" s="5">
        <v>27355041</v>
      </c>
      <c r="R2311" s="5">
        <v>27355041</v>
      </c>
      <c r="S2311" t="s">
        <v>42</v>
      </c>
      <c r="T2311" t="s">
        <v>10350</v>
      </c>
      <c r="U2311" t="s">
        <v>18999</v>
      </c>
      <c r="V2311" t="s">
        <v>9984</v>
      </c>
    </row>
    <row r="2312" spans="1:22" ht="15" x14ac:dyDescent="0.35">
      <c r="A2312" s="5" t="s">
        <v>9930</v>
      </c>
      <c r="B2312" s="344" t="s">
        <v>6901</v>
      </c>
      <c r="C2312" s="5" t="s">
        <v>9931</v>
      </c>
      <c r="D2312" s="5" t="s">
        <v>9807</v>
      </c>
      <c r="E2312" s="5" t="s">
        <v>15</v>
      </c>
      <c r="F2312" s="5" t="s">
        <v>134</v>
      </c>
      <c r="G2312" s="5" t="s">
        <v>10</v>
      </c>
      <c r="H2312" s="5" t="s">
        <v>10</v>
      </c>
      <c r="I2312" s="360" t="s">
        <v>8167</v>
      </c>
      <c r="K2312" s="5" t="s">
        <v>135</v>
      </c>
      <c r="L2312" s="5" t="s">
        <v>14477</v>
      </c>
      <c r="M2312" s="5" t="s">
        <v>11757</v>
      </c>
      <c r="N2312" s="5" t="s">
        <v>11636</v>
      </c>
      <c r="O2312" s="5" t="s">
        <v>15255</v>
      </c>
      <c r="P2312" s="5" t="s">
        <v>13809</v>
      </c>
      <c r="Q2312" s="5">
        <v>22001190</v>
      </c>
      <c r="R2312" s="5">
        <v>84577565</v>
      </c>
      <c r="S2312" t="s">
        <v>42</v>
      </c>
      <c r="T2312" t="s">
        <v>4895</v>
      </c>
      <c r="U2312" t="s">
        <v>19000</v>
      </c>
      <c r="V2312" t="s">
        <v>9931</v>
      </c>
    </row>
    <row r="2313" spans="1:22" ht="15" x14ac:dyDescent="0.35">
      <c r="A2313" s="5" t="s">
        <v>5272</v>
      </c>
      <c r="B2313" s="344" t="s">
        <v>3951</v>
      </c>
      <c r="C2313" s="5" t="s">
        <v>5273</v>
      </c>
      <c r="D2313" s="5" t="s">
        <v>133</v>
      </c>
      <c r="E2313" s="5" t="s">
        <v>20</v>
      </c>
      <c r="F2313" s="5" t="s">
        <v>134</v>
      </c>
      <c r="G2313" s="5" t="s">
        <v>16</v>
      </c>
      <c r="H2313" s="5" t="s">
        <v>9</v>
      </c>
      <c r="I2313" s="360" t="s">
        <v>8184</v>
      </c>
      <c r="K2313" s="5" t="s">
        <v>135</v>
      </c>
      <c r="L2313" s="5" t="s">
        <v>14484</v>
      </c>
      <c r="M2313" s="5" t="s">
        <v>5177</v>
      </c>
      <c r="N2313" s="5" t="s">
        <v>5273</v>
      </c>
      <c r="O2313" s="5" t="s">
        <v>15255</v>
      </c>
      <c r="P2313" s="5" t="s">
        <v>5274</v>
      </c>
      <c r="Q2313" s="5">
        <v>27322143</v>
      </c>
      <c r="R2313" s="5">
        <v>27322143</v>
      </c>
      <c r="S2313" t="s">
        <v>42</v>
      </c>
      <c r="T2313" t="s">
        <v>2239</v>
      </c>
      <c r="U2313" t="s">
        <v>19001</v>
      </c>
      <c r="V2313" t="s">
        <v>5273</v>
      </c>
    </row>
    <row r="2314" spans="1:22" ht="15" x14ac:dyDescent="0.35">
      <c r="A2314" s="5" t="s">
        <v>13541</v>
      </c>
      <c r="B2314" s="344" t="s">
        <v>13542</v>
      </c>
      <c r="C2314" s="5" t="s">
        <v>13543</v>
      </c>
      <c r="D2314" s="5" t="s">
        <v>133</v>
      </c>
      <c r="E2314" s="5" t="s">
        <v>7</v>
      </c>
      <c r="F2314" s="5" t="s">
        <v>134</v>
      </c>
      <c r="G2314" s="5" t="s">
        <v>12</v>
      </c>
      <c r="H2314" s="5" t="s">
        <v>9</v>
      </c>
      <c r="I2314" s="360" t="s">
        <v>8174</v>
      </c>
      <c r="K2314" s="5" t="s">
        <v>135</v>
      </c>
      <c r="L2314" s="5" t="s">
        <v>12215</v>
      </c>
      <c r="M2314" s="5" t="s">
        <v>12885</v>
      </c>
      <c r="N2314" s="5" t="s">
        <v>13543</v>
      </c>
      <c r="O2314" s="5" t="s">
        <v>15255</v>
      </c>
      <c r="P2314" s="5" t="s">
        <v>16382</v>
      </c>
      <c r="Q2314" s="5">
        <v>87362636</v>
      </c>
      <c r="S2314" t="s">
        <v>42</v>
      </c>
      <c r="T2314" t="s">
        <v>2246</v>
      </c>
      <c r="U2314" t="s">
        <v>19002</v>
      </c>
      <c r="V2314" t="s">
        <v>13543</v>
      </c>
    </row>
    <row r="2315" spans="1:22" ht="15" x14ac:dyDescent="0.35">
      <c r="A2315" s="5" t="s">
        <v>6669</v>
      </c>
      <c r="B2315" s="344" t="s">
        <v>6670</v>
      </c>
      <c r="C2315" s="5" t="s">
        <v>6671</v>
      </c>
      <c r="D2315" s="5" t="s">
        <v>133</v>
      </c>
      <c r="E2315" s="5" t="s">
        <v>15</v>
      </c>
      <c r="F2315" s="5" t="s">
        <v>134</v>
      </c>
      <c r="G2315" s="5" t="s">
        <v>16</v>
      </c>
      <c r="H2315" s="5" t="s">
        <v>6</v>
      </c>
      <c r="I2315" s="360" t="s">
        <v>8181</v>
      </c>
      <c r="K2315" s="5" t="s">
        <v>135</v>
      </c>
      <c r="L2315" s="5" t="s">
        <v>14484</v>
      </c>
      <c r="M2315" s="5" t="s">
        <v>14485</v>
      </c>
      <c r="N2315" s="5" t="s">
        <v>11881</v>
      </c>
      <c r="O2315" s="5" t="s">
        <v>15255</v>
      </c>
      <c r="P2315" s="5" t="s">
        <v>13174</v>
      </c>
      <c r="Q2315" s="5">
        <v>83138882</v>
      </c>
      <c r="S2315" t="s">
        <v>42</v>
      </c>
      <c r="T2315" t="s">
        <v>7040</v>
      </c>
      <c r="U2315" t="s">
        <v>19003</v>
      </c>
      <c r="V2315" t="s">
        <v>6671</v>
      </c>
    </row>
    <row r="2316" spans="1:22" ht="15" x14ac:dyDescent="0.35">
      <c r="A2316" s="5" t="s">
        <v>5777</v>
      </c>
      <c r="B2316" s="344" t="s">
        <v>5525</v>
      </c>
      <c r="C2316" s="5" t="s">
        <v>1709</v>
      </c>
      <c r="D2316" s="5" t="s">
        <v>9807</v>
      </c>
      <c r="E2316" s="5" t="s">
        <v>14</v>
      </c>
      <c r="F2316" s="5" t="s">
        <v>134</v>
      </c>
      <c r="G2316" s="5" t="s">
        <v>10</v>
      </c>
      <c r="H2316" s="5" t="s">
        <v>11</v>
      </c>
      <c r="I2316" s="360" t="s">
        <v>8168</v>
      </c>
      <c r="K2316" s="5" t="s">
        <v>135</v>
      </c>
      <c r="L2316" s="5" t="s">
        <v>14477</v>
      </c>
      <c r="M2316" s="5" t="s">
        <v>14739</v>
      </c>
      <c r="N2316" s="5" t="s">
        <v>1709</v>
      </c>
      <c r="O2316" s="5" t="s">
        <v>15255</v>
      </c>
      <c r="P2316" s="5" t="s">
        <v>16123</v>
      </c>
      <c r="Q2316" s="5">
        <v>87566526</v>
      </c>
      <c r="S2316" t="s">
        <v>42</v>
      </c>
      <c r="T2316" t="s">
        <v>7385</v>
      </c>
      <c r="U2316" t="s">
        <v>19004</v>
      </c>
      <c r="V2316" t="s">
        <v>1709</v>
      </c>
    </row>
    <row r="2317" spans="1:22" ht="15" x14ac:dyDescent="0.35">
      <c r="A2317" s="5" t="s">
        <v>5151</v>
      </c>
      <c r="B2317" s="344" t="s">
        <v>1227</v>
      </c>
      <c r="C2317" s="5" t="s">
        <v>694</v>
      </c>
      <c r="D2317" s="5" t="s">
        <v>133</v>
      </c>
      <c r="E2317" s="5" t="s">
        <v>14</v>
      </c>
      <c r="F2317" s="5" t="s">
        <v>134</v>
      </c>
      <c r="G2317" s="5" t="s">
        <v>14</v>
      </c>
      <c r="H2317" s="5" t="s">
        <v>9</v>
      </c>
      <c r="I2317" s="360" t="s">
        <v>8178</v>
      </c>
      <c r="K2317" s="5" t="s">
        <v>135</v>
      </c>
      <c r="L2317" s="5" t="s">
        <v>14482</v>
      </c>
      <c r="M2317" s="5" t="s">
        <v>12189</v>
      </c>
      <c r="N2317" s="5" t="s">
        <v>694</v>
      </c>
      <c r="O2317" s="5" t="s">
        <v>15255</v>
      </c>
      <c r="P2317" s="5" t="s">
        <v>10115</v>
      </c>
      <c r="Q2317" s="5">
        <v>22001141</v>
      </c>
      <c r="S2317" t="s">
        <v>42</v>
      </c>
      <c r="T2317" t="s">
        <v>7197</v>
      </c>
      <c r="U2317" t="s">
        <v>19005</v>
      </c>
      <c r="V2317" t="s">
        <v>694</v>
      </c>
    </row>
    <row r="2318" spans="1:22" ht="15" x14ac:dyDescent="0.35">
      <c r="A2318" s="5" t="s">
        <v>5138</v>
      </c>
      <c r="B2318" s="344" t="s">
        <v>1006</v>
      </c>
      <c r="C2318" s="5" t="s">
        <v>6867</v>
      </c>
      <c r="D2318" s="5" t="s">
        <v>133</v>
      </c>
      <c r="E2318" s="5" t="s">
        <v>11</v>
      </c>
      <c r="F2318" s="5" t="s">
        <v>134</v>
      </c>
      <c r="G2318" s="5" t="s">
        <v>14</v>
      </c>
      <c r="H2318" s="5" t="s">
        <v>7</v>
      </c>
      <c r="I2318" s="360" t="s">
        <v>8176</v>
      </c>
      <c r="K2318" s="5" t="s">
        <v>135</v>
      </c>
      <c r="L2318" s="5" t="s">
        <v>14482</v>
      </c>
      <c r="M2318" s="5" t="s">
        <v>11260</v>
      </c>
      <c r="N2318" s="5" t="s">
        <v>231</v>
      </c>
      <c r="O2318" s="5" t="s">
        <v>15255</v>
      </c>
      <c r="P2318" s="5" t="s">
        <v>10010</v>
      </c>
      <c r="Q2318" s="5">
        <v>27840225</v>
      </c>
      <c r="R2318" s="5">
        <v>27840225</v>
      </c>
      <c r="S2318" t="s">
        <v>42</v>
      </c>
      <c r="T2318" t="s">
        <v>6739</v>
      </c>
      <c r="U2318" t="s">
        <v>19006</v>
      </c>
      <c r="V2318" t="s">
        <v>6867</v>
      </c>
    </row>
    <row r="2319" spans="1:22" ht="15" x14ac:dyDescent="0.35">
      <c r="A2319" s="5" t="s">
        <v>4877</v>
      </c>
      <c r="B2319" s="344" t="s">
        <v>4299</v>
      </c>
      <c r="C2319" s="5" t="s">
        <v>4545</v>
      </c>
      <c r="D2319" s="5" t="s">
        <v>9807</v>
      </c>
      <c r="E2319" s="5" t="s">
        <v>11</v>
      </c>
      <c r="F2319" s="5" t="s">
        <v>134</v>
      </c>
      <c r="G2319" s="5" t="s">
        <v>10</v>
      </c>
      <c r="H2319" s="5" t="s">
        <v>6</v>
      </c>
      <c r="I2319" s="360" t="s">
        <v>8163</v>
      </c>
      <c r="K2319" s="5" t="s">
        <v>135</v>
      </c>
      <c r="L2319" s="5" t="s">
        <v>14477</v>
      </c>
      <c r="M2319" s="5" t="s">
        <v>14478</v>
      </c>
      <c r="N2319" s="5" t="s">
        <v>4545</v>
      </c>
      <c r="O2319" s="5" t="s">
        <v>15255</v>
      </c>
      <c r="P2319" s="5" t="s">
        <v>15855</v>
      </c>
      <c r="Q2319" s="5">
        <v>27864424</v>
      </c>
      <c r="R2319" s="5">
        <v>87980740</v>
      </c>
      <c r="S2319" t="s">
        <v>42</v>
      </c>
      <c r="T2319" t="s">
        <v>2073</v>
      </c>
      <c r="U2319" t="s">
        <v>19007</v>
      </c>
      <c r="V2319" t="s">
        <v>4545</v>
      </c>
    </row>
    <row r="2320" spans="1:22" ht="15" x14ac:dyDescent="0.35">
      <c r="A2320" s="5" t="s">
        <v>4929</v>
      </c>
      <c r="B2320" s="344" t="s">
        <v>4930</v>
      </c>
      <c r="C2320" s="5" t="s">
        <v>2885</v>
      </c>
      <c r="D2320" s="5" t="s">
        <v>9807</v>
      </c>
      <c r="E2320" s="5" t="s">
        <v>14</v>
      </c>
      <c r="F2320" s="5" t="s">
        <v>134</v>
      </c>
      <c r="G2320" s="5" t="s">
        <v>10</v>
      </c>
      <c r="H2320" s="5" t="s">
        <v>11</v>
      </c>
      <c r="I2320" s="360" t="s">
        <v>8168</v>
      </c>
      <c r="K2320" s="5" t="s">
        <v>135</v>
      </c>
      <c r="L2320" s="5" t="s">
        <v>14477</v>
      </c>
      <c r="M2320" s="5" t="s">
        <v>14739</v>
      </c>
      <c r="N2320" s="5" t="s">
        <v>2885</v>
      </c>
      <c r="O2320" s="5" t="s">
        <v>15255</v>
      </c>
      <c r="P2320" s="5" t="s">
        <v>16000</v>
      </c>
      <c r="Q2320" s="5">
        <v>87206547</v>
      </c>
      <c r="S2320" t="s">
        <v>42</v>
      </c>
      <c r="T2320" t="s">
        <v>6724</v>
      </c>
      <c r="U2320" t="s">
        <v>19008</v>
      </c>
      <c r="V2320" t="s">
        <v>2885</v>
      </c>
    </row>
    <row r="2321" spans="1:22" ht="15" x14ac:dyDescent="0.35">
      <c r="A2321" s="5" t="s">
        <v>5133</v>
      </c>
      <c r="B2321" s="344" t="s">
        <v>2341</v>
      </c>
      <c r="C2321" s="5" t="s">
        <v>483</v>
      </c>
      <c r="D2321" s="5" t="s">
        <v>133</v>
      </c>
      <c r="E2321" s="5" t="s">
        <v>12</v>
      </c>
      <c r="F2321" s="5" t="s">
        <v>134</v>
      </c>
      <c r="G2321" s="5" t="s">
        <v>14</v>
      </c>
      <c r="H2321" s="5" t="s">
        <v>8</v>
      </c>
      <c r="I2321" s="360" t="s">
        <v>8177</v>
      </c>
      <c r="K2321" s="5" t="s">
        <v>135</v>
      </c>
      <c r="L2321" s="5" t="s">
        <v>14482</v>
      </c>
      <c r="M2321" s="5" t="s">
        <v>14483</v>
      </c>
      <c r="N2321" s="5" t="s">
        <v>483</v>
      </c>
      <c r="O2321" s="5" t="s">
        <v>15255</v>
      </c>
      <c r="P2321" s="5" t="s">
        <v>10115</v>
      </c>
      <c r="Q2321" s="5">
        <v>27340233</v>
      </c>
      <c r="R2321" s="5">
        <v>27340233</v>
      </c>
      <c r="S2321" t="s">
        <v>42</v>
      </c>
      <c r="T2321" t="s">
        <v>6907</v>
      </c>
      <c r="U2321" t="s">
        <v>19009</v>
      </c>
      <c r="V2321" t="s">
        <v>483</v>
      </c>
    </row>
    <row r="2322" spans="1:22" ht="15" x14ac:dyDescent="0.35">
      <c r="A2322" s="5" t="s">
        <v>5152</v>
      </c>
      <c r="B2322" s="344" t="s">
        <v>5153</v>
      </c>
      <c r="C2322" s="5" t="s">
        <v>1341</v>
      </c>
      <c r="D2322" s="5" t="s">
        <v>133</v>
      </c>
      <c r="E2322" s="5" t="s">
        <v>14</v>
      </c>
      <c r="F2322" s="5" t="s">
        <v>134</v>
      </c>
      <c r="G2322" s="5" t="s">
        <v>14</v>
      </c>
      <c r="H2322" s="5" t="s">
        <v>9</v>
      </c>
      <c r="I2322" s="360" t="s">
        <v>8178</v>
      </c>
      <c r="K2322" s="5" t="s">
        <v>135</v>
      </c>
      <c r="L2322" s="5" t="s">
        <v>14482</v>
      </c>
      <c r="M2322" s="5" t="s">
        <v>12189</v>
      </c>
      <c r="N2322" s="5" t="s">
        <v>1341</v>
      </c>
      <c r="O2322" s="5" t="s">
        <v>15255</v>
      </c>
      <c r="P2322" s="5" t="s">
        <v>10946</v>
      </c>
      <c r="Q2322" s="5">
        <v>22001752</v>
      </c>
      <c r="S2322" t="s">
        <v>42</v>
      </c>
      <c r="T2322" t="s">
        <v>507</v>
      </c>
      <c r="U2322" t="s">
        <v>19010</v>
      </c>
      <c r="V2322" t="s">
        <v>1341</v>
      </c>
    </row>
    <row r="2323" spans="1:22" ht="15" x14ac:dyDescent="0.35">
      <c r="A2323" s="5" t="s">
        <v>5066</v>
      </c>
      <c r="B2323" s="344" t="s">
        <v>3102</v>
      </c>
      <c r="C2323" s="5" t="s">
        <v>2805</v>
      </c>
      <c r="D2323" s="5" t="s">
        <v>133</v>
      </c>
      <c r="E2323" s="5" t="s">
        <v>10</v>
      </c>
      <c r="F2323" s="5" t="s">
        <v>134</v>
      </c>
      <c r="G2323" s="5" t="s">
        <v>14</v>
      </c>
      <c r="H2323" s="5" t="s">
        <v>6</v>
      </c>
      <c r="I2323" s="360" t="s">
        <v>8175</v>
      </c>
      <c r="K2323" s="5" t="s">
        <v>135</v>
      </c>
      <c r="L2323" s="5" t="s">
        <v>14482</v>
      </c>
      <c r="M2323" s="5" t="s">
        <v>2882</v>
      </c>
      <c r="N2323" s="5" t="s">
        <v>2805</v>
      </c>
      <c r="O2323" s="5" t="s">
        <v>15255</v>
      </c>
      <c r="P2323" s="5" t="s">
        <v>13169</v>
      </c>
      <c r="Q2323" s="5">
        <v>27734346</v>
      </c>
      <c r="R2323" s="5">
        <v>27733387</v>
      </c>
      <c r="S2323" t="s">
        <v>42</v>
      </c>
      <c r="T2323" t="s">
        <v>5065</v>
      </c>
      <c r="U2323" t="s">
        <v>19011</v>
      </c>
      <c r="V2323" t="s">
        <v>2805</v>
      </c>
    </row>
    <row r="2324" spans="1:22" ht="15" x14ac:dyDescent="0.35">
      <c r="A2324" s="5" t="s">
        <v>5089</v>
      </c>
      <c r="B2324" s="344" t="s">
        <v>6422</v>
      </c>
      <c r="C2324" s="5" t="s">
        <v>5090</v>
      </c>
      <c r="D2324" s="5" t="s">
        <v>133</v>
      </c>
      <c r="E2324" s="5" t="s">
        <v>11</v>
      </c>
      <c r="F2324" s="5" t="s">
        <v>134</v>
      </c>
      <c r="G2324" s="5" t="s">
        <v>14</v>
      </c>
      <c r="H2324" s="5" t="s">
        <v>7</v>
      </c>
      <c r="I2324" s="360" t="s">
        <v>8176</v>
      </c>
      <c r="K2324" s="5" t="s">
        <v>135</v>
      </c>
      <c r="L2324" s="5" t="s">
        <v>14482</v>
      </c>
      <c r="M2324" s="5" t="s">
        <v>11260</v>
      </c>
      <c r="N2324" s="5" t="s">
        <v>656</v>
      </c>
      <c r="O2324" s="5" t="s">
        <v>15255</v>
      </c>
      <c r="P2324" s="5" t="s">
        <v>10187</v>
      </c>
      <c r="Q2324" s="5">
        <v>25400811</v>
      </c>
      <c r="R2324" s="5">
        <v>22001746</v>
      </c>
      <c r="S2324" t="s">
        <v>42</v>
      </c>
      <c r="T2324" t="s">
        <v>2789</v>
      </c>
      <c r="U2324" t="s">
        <v>19012</v>
      </c>
      <c r="V2324" t="s">
        <v>5090</v>
      </c>
    </row>
    <row r="2325" spans="1:22" ht="15" x14ac:dyDescent="0.35">
      <c r="A2325" s="5" t="s">
        <v>9337</v>
      </c>
      <c r="B2325" s="344" t="s">
        <v>6865</v>
      </c>
      <c r="C2325" s="5" t="s">
        <v>9338</v>
      </c>
      <c r="D2325" s="5" t="s">
        <v>133</v>
      </c>
      <c r="E2325" s="5" t="s">
        <v>8</v>
      </c>
      <c r="F2325" s="5" t="s">
        <v>134</v>
      </c>
      <c r="G2325" s="362" t="s">
        <v>22</v>
      </c>
      <c r="H2325" s="362" t="s">
        <v>6</v>
      </c>
      <c r="I2325" s="360" t="s">
        <v>15227</v>
      </c>
      <c r="K2325" s="5" t="s">
        <v>135</v>
      </c>
      <c r="L2325" s="5" t="s">
        <v>11648</v>
      </c>
      <c r="M2325" s="5" t="s">
        <v>11648</v>
      </c>
      <c r="N2325" s="5" t="s">
        <v>12072</v>
      </c>
      <c r="O2325" s="5" t="s">
        <v>15255</v>
      </c>
      <c r="P2325" s="5" t="s">
        <v>16002</v>
      </c>
      <c r="Q2325" s="5">
        <v>27351153</v>
      </c>
      <c r="S2325" t="s">
        <v>42</v>
      </c>
      <c r="T2325" t="s">
        <v>7676</v>
      </c>
      <c r="U2325" t="s">
        <v>19013</v>
      </c>
      <c r="V2325" t="s">
        <v>9338</v>
      </c>
    </row>
    <row r="2326" spans="1:22" ht="15" x14ac:dyDescent="0.35">
      <c r="A2326" s="5" t="s">
        <v>5091</v>
      </c>
      <c r="B2326" s="344" t="s">
        <v>4770</v>
      </c>
      <c r="C2326" s="5" t="s">
        <v>61</v>
      </c>
      <c r="D2326" s="5" t="s">
        <v>133</v>
      </c>
      <c r="E2326" s="5" t="s">
        <v>11</v>
      </c>
      <c r="F2326" s="5" t="s">
        <v>134</v>
      </c>
      <c r="G2326" s="5" t="s">
        <v>14</v>
      </c>
      <c r="H2326" s="5" t="s">
        <v>7</v>
      </c>
      <c r="I2326" s="360" t="s">
        <v>8176</v>
      </c>
      <c r="K2326" s="5" t="s">
        <v>135</v>
      </c>
      <c r="L2326" s="5" t="s">
        <v>14482</v>
      </c>
      <c r="M2326" s="5" t="s">
        <v>11260</v>
      </c>
      <c r="N2326" s="5" t="s">
        <v>61</v>
      </c>
      <c r="O2326" s="5" t="s">
        <v>15255</v>
      </c>
      <c r="P2326" s="5" t="s">
        <v>10199</v>
      </c>
      <c r="Q2326" s="5">
        <v>22001294</v>
      </c>
      <c r="R2326" s="5">
        <v>27840580</v>
      </c>
      <c r="S2326" t="s">
        <v>42</v>
      </c>
      <c r="T2326" t="s">
        <v>2919</v>
      </c>
      <c r="U2326" t="s">
        <v>19014</v>
      </c>
      <c r="V2326" t="s">
        <v>61</v>
      </c>
    </row>
    <row r="2327" spans="1:22" ht="15" x14ac:dyDescent="0.35">
      <c r="A2327" s="5" t="s">
        <v>14737</v>
      </c>
      <c r="B2327" s="344" t="s">
        <v>6866</v>
      </c>
      <c r="C2327" s="5" t="s">
        <v>3857</v>
      </c>
      <c r="D2327" s="5" t="s">
        <v>9807</v>
      </c>
      <c r="E2327" s="5" t="s">
        <v>12</v>
      </c>
      <c r="F2327" s="5" t="s">
        <v>134</v>
      </c>
      <c r="G2327" s="5" t="s">
        <v>10</v>
      </c>
      <c r="H2327" s="5" t="s">
        <v>7</v>
      </c>
      <c r="I2327" s="360" t="s">
        <v>8164</v>
      </c>
      <c r="K2327" s="5" t="s">
        <v>135</v>
      </c>
      <c r="L2327" s="5" t="s">
        <v>14477</v>
      </c>
      <c r="M2327" s="5" t="s">
        <v>14480</v>
      </c>
      <c r="N2327" s="5" t="s">
        <v>3857</v>
      </c>
      <c r="O2327" s="5" t="s">
        <v>15255</v>
      </c>
      <c r="P2327" s="5" t="s">
        <v>14738</v>
      </c>
      <c r="Q2327" s="5">
        <v>22006494</v>
      </c>
      <c r="R2327" s="5">
        <v>27866209</v>
      </c>
      <c r="S2327" t="s">
        <v>42</v>
      </c>
      <c r="T2327" t="s">
        <v>4919</v>
      </c>
      <c r="U2327" t="s">
        <v>19015</v>
      </c>
      <c r="V2327" t="s">
        <v>3857</v>
      </c>
    </row>
    <row r="2328" spans="1:22" ht="15" x14ac:dyDescent="0.35">
      <c r="A2328" s="5" t="s">
        <v>4920</v>
      </c>
      <c r="B2328" s="344" t="s">
        <v>1107</v>
      </c>
      <c r="C2328" s="5" t="s">
        <v>4921</v>
      </c>
      <c r="D2328" s="5" t="s">
        <v>9807</v>
      </c>
      <c r="E2328" s="5" t="s">
        <v>12</v>
      </c>
      <c r="F2328" s="5" t="s">
        <v>134</v>
      </c>
      <c r="G2328" s="5" t="s">
        <v>10</v>
      </c>
      <c r="H2328" s="5" t="s">
        <v>7</v>
      </c>
      <c r="I2328" s="360" t="s">
        <v>8164</v>
      </c>
      <c r="K2328" s="5" t="s">
        <v>135</v>
      </c>
      <c r="L2328" s="5" t="s">
        <v>14477</v>
      </c>
      <c r="M2328" s="5" t="s">
        <v>14480</v>
      </c>
      <c r="N2328" s="5" t="s">
        <v>4921</v>
      </c>
      <c r="O2328" s="5" t="s">
        <v>15255</v>
      </c>
      <c r="P2328" s="5" t="s">
        <v>15916</v>
      </c>
      <c r="Q2328" s="5">
        <v>22001373</v>
      </c>
      <c r="R2328" s="5">
        <v>27866209</v>
      </c>
      <c r="S2328" t="s">
        <v>42</v>
      </c>
      <c r="T2328" t="s">
        <v>7196</v>
      </c>
      <c r="U2328" t="s">
        <v>19016</v>
      </c>
      <c r="V2328" t="s">
        <v>4921</v>
      </c>
    </row>
    <row r="2329" spans="1:22" ht="15" x14ac:dyDescent="0.35">
      <c r="A2329" s="5" t="s">
        <v>4924</v>
      </c>
      <c r="B2329" s="344" t="s">
        <v>1649</v>
      </c>
      <c r="C2329" s="5" t="s">
        <v>4925</v>
      </c>
      <c r="D2329" s="5" t="s">
        <v>9807</v>
      </c>
      <c r="E2329" s="5" t="s">
        <v>12</v>
      </c>
      <c r="F2329" s="5" t="s">
        <v>134</v>
      </c>
      <c r="G2329" s="5" t="s">
        <v>10</v>
      </c>
      <c r="H2329" s="5" t="s">
        <v>7</v>
      </c>
      <c r="I2329" s="360" t="s">
        <v>8164</v>
      </c>
      <c r="K2329" s="5" t="s">
        <v>135</v>
      </c>
      <c r="L2329" s="5" t="s">
        <v>14477</v>
      </c>
      <c r="M2329" s="5" t="s">
        <v>14480</v>
      </c>
      <c r="N2329" s="5" t="s">
        <v>4925</v>
      </c>
      <c r="O2329" s="5" t="s">
        <v>15255</v>
      </c>
      <c r="P2329" s="5" t="s">
        <v>14519</v>
      </c>
      <c r="Q2329" s="5">
        <v>27866513</v>
      </c>
      <c r="S2329" t="s">
        <v>42</v>
      </c>
      <c r="T2329" t="s">
        <v>6722</v>
      </c>
      <c r="U2329" t="s">
        <v>19017</v>
      </c>
      <c r="V2329" t="s">
        <v>4925</v>
      </c>
    </row>
    <row r="2330" spans="1:22" ht="15" x14ac:dyDescent="0.35">
      <c r="A2330" s="5" t="s">
        <v>4915</v>
      </c>
      <c r="B2330" s="344" t="s">
        <v>3991</v>
      </c>
      <c r="C2330" s="5" t="s">
        <v>4916</v>
      </c>
      <c r="D2330" s="5" t="s">
        <v>9807</v>
      </c>
      <c r="E2330" s="5" t="s">
        <v>12</v>
      </c>
      <c r="F2330" s="5" t="s">
        <v>134</v>
      </c>
      <c r="G2330" s="5" t="s">
        <v>10</v>
      </c>
      <c r="H2330" s="5" t="s">
        <v>7</v>
      </c>
      <c r="I2330" s="360" t="s">
        <v>8164</v>
      </c>
      <c r="K2330" s="5" t="s">
        <v>135</v>
      </c>
      <c r="L2330" s="5" t="s">
        <v>14477</v>
      </c>
      <c r="M2330" s="5" t="s">
        <v>14480</v>
      </c>
      <c r="N2330" s="5" t="s">
        <v>4916</v>
      </c>
      <c r="O2330" s="5" t="s">
        <v>15255</v>
      </c>
      <c r="P2330" s="5" t="s">
        <v>15807</v>
      </c>
      <c r="Q2330" s="5">
        <v>22000182</v>
      </c>
      <c r="R2330" s="5">
        <v>85534281</v>
      </c>
      <c r="S2330" t="s">
        <v>42</v>
      </c>
      <c r="T2330" t="s">
        <v>4400</v>
      </c>
      <c r="U2330" t="s">
        <v>19018</v>
      </c>
      <c r="V2330" t="s">
        <v>4916</v>
      </c>
    </row>
    <row r="2331" spans="1:22" ht="15" x14ac:dyDescent="0.35">
      <c r="A2331" s="5" t="s">
        <v>5017</v>
      </c>
      <c r="B2331" s="344" t="s">
        <v>3980</v>
      </c>
      <c r="C2331" s="5" t="s">
        <v>3872</v>
      </c>
      <c r="D2331" s="5" t="s">
        <v>9807</v>
      </c>
      <c r="E2331" s="5" t="s">
        <v>12</v>
      </c>
      <c r="F2331" s="5" t="s">
        <v>134</v>
      </c>
      <c r="G2331" s="5" t="s">
        <v>10</v>
      </c>
      <c r="H2331" s="5" t="s">
        <v>7</v>
      </c>
      <c r="I2331" s="360" t="s">
        <v>8164</v>
      </c>
      <c r="K2331" s="5" t="s">
        <v>135</v>
      </c>
      <c r="L2331" s="5" t="s">
        <v>14477</v>
      </c>
      <c r="M2331" s="5" t="s">
        <v>14480</v>
      </c>
      <c r="N2331" s="5" t="s">
        <v>3872</v>
      </c>
      <c r="O2331" s="5" t="s">
        <v>15255</v>
      </c>
      <c r="P2331" s="5" t="s">
        <v>13175</v>
      </c>
      <c r="Q2331" s="5">
        <v>22006045</v>
      </c>
      <c r="R2331" s="5">
        <v>27866209</v>
      </c>
      <c r="S2331" t="s">
        <v>42</v>
      </c>
      <c r="T2331" t="s">
        <v>7074</v>
      </c>
      <c r="U2331" t="s">
        <v>19019</v>
      </c>
      <c r="V2331" t="s">
        <v>3872</v>
      </c>
    </row>
    <row r="2332" spans="1:22" ht="15" x14ac:dyDescent="0.35">
      <c r="A2332" s="5" t="s">
        <v>4923</v>
      </c>
      <c r="B2332" s="344" t="s">
        <v>1751</v>
      </c>
      <c r="C2332" s="5" t="s">
        <v>3875</v>
      </c>
      <c r="D2332" s="5" t="s">
        <v>9807</v>
      </c>
      <c r="E2332" s="5" t="s">
        <v>12</v>
      </c>
      <c r="F2332" s="5" t="s">
        <v>134</v>
      </c>
      <c r="G2332" s="5" t="s">
        <v>10</v>
      </c>
      <c r="H2332" s="5" t="s">
        <v>7</v>
      </c>
      <c r="I2332" s="360" t="s">
        <v>8164</v>
      </c>
      <c r="K2332" s="5" t="s">
        <v>135</v>
      </c>
      <c r="L2332" s="5" t="s">
        <v>14477</v>
      </c>
      <c r="M2332" s="5" t="s">
        <v>14480</v>
      </c>
      <c r="N2332" s="5" t="s">
        <v>3875</v>
      </c>
      <c r="O2332" s="5" t="s">
        <v>15255</v>
      </c>
      <c r="P2332" s="5" t="s">
        <v>9452</v>
      </c>
      <c r="Q2332" s="5">
        <v>27866209</v>
      </c>
      <c r="R2332" s="5">
        <v>86639344</v>
      </c>
      <c r="S2332" t="s">
        <v>42</v>
      </c>
      <c r="T2332" t="s">
        <v>4912</v>
      </c>
      <c r="U2332" t="s">
        <v>19020</v>
      </c>
      <c r="V2332" t="s">
        <v>3875</v>
      </c>
    </row>
    <row r="2333" spans="1:22" ht="15" x14ac:dyDescent="0.35">
      <c r="A2333" s="5" t="s">
        <v>14987</v>
      </c>
      <c r="B2333" s="345" t="s">
        <v>10221</v>
      </c>
      <c r="C2333" s="5" t="s">
        <v>9841</v>
      </c>
      <c r="D2333" s="5" t="s">
        <v>9807</v>
      </c>
      <c r="E2333" s="5" t="s">
        <v>12</v>
      </c>
      <c r="F2333" s="5" t="s">
        <v>134</v>
      </c>
      <c r="G2333" s="5" t="s">
        <v>10</v>
      </c>
      <c r="H2333" s="5" t="s">
        <v>7</v>
      </c>
      <c r="I2333" s="360" t="s">
        <v>8164</v>
      </c>
      <c r="K2333" s="5" t="s">
        <v>135</v>
      </c>
      <c r="L2333" s="5" t="s">
        <v>14477</v>
      </c>
      <c r="M2333" s="5" t="s">
        <v>14480</v>
      </c>
      <c r="N2333" s="5" t="s">
        <v>9841</v>
      </c>
      <c r="O2333" s="5" t="s">
        <v>15255</v>
      </c>
      <c r="P2333" s="5" t="s">
        <v>14988</v>
      </c>
      <c r="Q2333" s="5">
        <v>22001185</v>
      </c>
      <c r="R2333" s="5">
        <v>27866209</v>
      </c>
      <c r="S2333" t="s">
        <v>42</v>
      </c>
      <c r="T2333" t="s">
        <v>4280</v>
      </c>
      <c r="U2333" t="s">
        <v>19021</v>
      </c>
      <c r="V2333" t="s">
        <v>9841</v>
      </c>
    </row>
    <row r="2334" spans="1:22" ht="15" x14ac:dyDescent="0.35">
      <c r="A2334" s="5" t="s">
        <v>5164</v>
      </c>
      <c r="B2334" s="344" t="s">
        <v>2335</v>
      </c>
      <c r="C2334" s="5" t="s">
        <v>5165</v>
      </c>
      <c r="D2334" s="5" t="s">
        <v>133</v>
      </c>
      <c r="E2334" s="5" t="s">
        <v>14</v>
      </c>
      <c r="F2334" s="5" t="s">
        <v>134</v>
      </c>
      <c r="G2334" s="5" t="s">
        <v>14</v>
      </c>
      <c r="H2334" s="5" t="s">
        <v>9</v>
      </c>
      <c r="I2334" s="360" t="s">
        <v>8178</v>
      </c>
      <c r="K2334" s="5" t="s">
        <v>135</v>
      </c>
      <c r="L2334" s="5" t="s">
        <v>14482</v>
      </c>
      <c r="M2334" s="5" t="s">
        <v>12189</v>
      </c>
      <c r="N2334" s="5" t="s">
        <v>153</v>
      </c>
      <c r="O2334" s="5" t="s">
        <v>15255</v>
      </c>
      <c r="P2334" s="5" t="s">
        <v>13810</v>
      </c>
      <c r="Q2334" s="5">
        <v>27734087</v>
      </c>
      <c r="R2334" s="5">
        <v>27734087</v>
      </c>
      <c r="S2334" t="s">
        <v>42</v>
      </c>
      <c r="T2334" t="s">
        <v>5163</v>
      </c>
      <c r="U2334" t="s">
        <v>19022</v>
      </c>
      <c r="V2334" t="s">
        <v>5165</v>
      </c>
    </row>
    <row r="2335" spans="1:22" ht="15" x14ac:dyDescent="0.35">
      <c r="A2335" s="5" t="s">
        <v>4913</v>
      </c>
      <c r="B2335" s="344" t="s">
        <v>4573</v>
      </c>
      <c r="C2335" s="5" t="s">
        <v>4914</v>
      </c>
      <c r="D2335" s="5" t="s">
        <v>9807</v>
      </c>
      <c r="E2335" s="5" t="s">
        <v>12</v>
      </c>
      <c r="F2335" s="5" t="s">
        <v>134</v>
      </c>
      <c r="G2335" s="5" t="s">
        <v>10</v>
      </c>
      <c r="H2335" s="5" t="s">
        <v>7</v>
      </c>
      <c r="I2335" s="360" t="s">
        <v>8164</v>
      </c>
      <c r="K2335" s="5" t="s">
        <v>135</v>
      </c>
      <c r="L2335" s="5" t="s">
        <v>14477</v>
      </c>
      <c r="M2335" s="5" t="s">
        <v>14480</v>
      </c>
      <c r="N2335" s="5" t="s">
        <v>4914</v>
      </c>
      <c r="O2335" s="5" t="s">
        <v>15255</v>
      </c>
      <c r="P2335" s="5" t="s">
        <v>9451</v>
      </c>
      <c r="Q2335" s="5">
        <v>27866209</v>
      </c>
      <c r="R2335" s="5">
        <v>60338004</v>
      </c>
      <c r="S2335" t="s">
        <v>42</v>
      </c>
      <c r="T2335" t="s">
        <v>4386</v>
      </c>
      <c r="U2335" t="s">
        <v>19023</v>
      </c>
      <c r="V2335" t="s">
        <v>4914</v>
      </c>
    </row>
    <row r="2336" spans="1:22" ht="15" x14ac:dyDescent="0.35">
      <c r="A2336" s="5" t="s">
        <v>4947</v>
      </c>
      <c r="B2336" s="344" t="s">
        <v>1797</v>
      </c>
      <c r="C2336" s="5" t="s">
        <v>9821</v>
      </c>
      <c r="D2336" s="5" t="s">
        <v>133</v>
      </c>
      <c r="E2336" s="5" t="s">
        <v>6</v>
      </c>
      <c r="F2336" s="5" t="s">
        <v>134</v>
      </c>
      <c r="G2336" s="5" t="s">
        <v>12</v>
      </c>
      <c r="H2336" s="5" t="s">
        <v>6</v>
      </c>
      <c r="I2336" s="360" t="s">
        <v>8172</v>
      </c>
      <c r="K2336" s="5" t="s">
        <v>135</v>
      </c>
      <c r="L2336" s="5" t="s">
        <v>12215</v>
      </c>
      <c r="M2336" s="5" t="s">
        <v>12215</v>
      </c>
      <c r="N2336" s="5" t="s">
        <v>11646</v>
      </c>
      <c r="O2336" s="5" t="s">
        <v>15255</v>
      </c>
      <c r="P2336" s="5" t="s">
        <v>10008</v>
      </c>
      <c r="Q2336" s="5">
        <v>27750083</v>
      </c>
      <c r="R2336" s="5">
        <v>27750083</v>
      </c>
      <c r="S2336" t="s">
        <v>42</v>
      </c>
      <c r="T2336" t="s">
        <v>6866</v>
      </c>
      <c r="U2336" t="s">
        <v>19024</v>
      </c>
      <c r="V2336" t="s">
        <v>9821</v>
      </c>
    </row>
    <row r="2337" spans="1:22" ht="15" x14ac:dyDescent="0.35">
      <c r="A2337" s="5" t="s">
        <v>4951</v>
      </c>
      <c r="B2337" s="344" t="s">
        <v>1799</v>
      </c>
      <c r="C2337" s="5" t="s">
        <v>9822</v>
      </c>
      <c r="D2337" s="5" t="s">
        <v>133</v>
      </c>
      <c r="E2337" s="5" t="s">
        <v>6</v>
      </c>
      <c r="F2337" s="5" t="s">
        <v>134</v>
      </c>
      <c r="G2337" s="5" t="s">
        <v>12</v>
      </c>
      <c r="H2337" s="5" t="s">
        <v>6</v>
      </c>
      <c r="I2337" s="360" t="s">
        <v>8172</v>
      </c>
      <c r="K2337" s="5" t="s">
        <v>135</v>
      </c>
      <c r="L2337" s="5" t="s">
        <v>12215</v>
      </c>
      <c r="M2337" s="5" t="s">
        <v>12215</v>
      </c>
      <c r="N2337" s="5" t="s">
        <v>11647</v>
      </c>
      <c r="O2337" s="5" t="s">
        <v>15255</v>
      </c>
      <c r="P2337" s="5" t="s">
        <v>15596</v>
      </c>
      <c r="Q2337" s="5">
        <v>27751521</v>
      </c>
      <c r="R2337" s="5">
        <v>27751521</v>
      </c>
      <c r="S2337" t="s">
        <v>42</v>
      </c>
      <c r="T2337" t="s">
        <v>4950</v>
      </c>
      <c r="U2337" t="s">
        <v>19025</v>
      </c>
      <c r="V2337" t="s">
        <v>9822</v>
      </c>
    </row>
    <row r="2338" spans="1:22" ht="15" x14ac:dyDescent="0.35">
      <c r="A2338" s="5" t="s">
        <v>5196</v>
      </c>
      <c r="B2338" s="344" t="s">
        <v>5195</v>
      </c>
      <c r="C2338" s="5" t="s">
        <v>5197</v>
      </c>
      <c r="D2338" s="5" t="s">
        <v>133</v>
      </c>
      <c r="E2338" s="5" t="s">
        <v>15</v>
      </c>
      <c r="F2338" s="5" t="s">
        <v>134</v>
      </c>
      <c r="G2338" s="5" t="s">
        <v>16</v>
      </c>
      <c r="H2338" s="5" t="s">
        <v>6</v>
      </c>
      <c r="I2338" s="360" t="s">
        <v>8181</v>
      </c>
      <c r="K2338" s="5" t="s">
        <v>135</v>
      </c>
      <c r="L2338" s="5" t="s">
        <v>14484</v>
      </c>
      <c r="M2338" s="5" t="s">
        <v>14485</v>
      </c>
      <c r="N2338" s="5" t="s">
        <v>5197</v>
      </c>
      <c r="O2338" s="5" t="s">
        <v>15255</v>
      </c>
      <c r="P2338" s="5" t="s">
        <v>16060</v>
      </c>
      <c r="Q2338" s="5">
        <v>87780704</v>
      </c>
      <c r="R2338" s="5">
        <v>27811452</v>
      </c>
      <c r="S2338" t="s">
        <v>42</v>
      </c>
      <c r="T2338" t="s">
        <v>5195</v>
      </c>
      <c r="U2338" t="s">
        <v>19026</v>
      </c>
      <c r="V2338" t="s">
        <v>5197</v>
      </c>
    </row>
    <row r="2339" spans="1:22" ht="15" x14ac:dyDescent="0.35">
      <c r="A2339" s="5" t="s">
        <v>5180</v>
      </c>
      <c r="B2339" s="344" t="s">
        <v>964</v>
      </c>
      <c r="C2339" s="5" t="s">
        <v>6869</v>
      </c>
      <c r="D2339" s="5" t="s">
        <v>133</v>
      </c>
      <c r="E2339" s="5" t="s">
        <v>15</v>
      </c>
      <c r="F2339" s="5" t="s">
        <v>134</v>
      </c>
      <c r="G2339" s="5" t="s">
        <v>16</v>
      </c>
      <c r="H2339" s="5" t="s">
        <v>6</v>
      </c>
      <c r="I2339" s="360" t="s">
        <v>8181</v>
      </c>
      <c r="K2339" s="5" t="s">
        <v>135</v>
      </c>
      <c r="L2339" s="5" t="s">
        <v>14484</v>
      </c>
      <c r="M2339" s="5" t="s">
        <v>14485</v>
      </c>
      <c r="N2339" s="5" t="s">
        <v>11652</v>
      </c>
      <c r="O2339" s="5" t="s">
        <v>15255</v>
      </c>
      <c r="P2339" s="5" t="s">
        <v>15597</v>
      </c>
      <c r="Q2339" s="5">
        <v>27811252</v>
      </c>
      <c r="R2339" s="5">
        <v>27811252</v>
      </c>
      <c r="S2339" t="s">
        <v>42</v>
      </c>
      <c r="T2339" t="s">
        <v>5179</v>
      </c>
      <c r="U2339" t="s">
        <v>19027</v>
      </c>
      <c r="V2339" t="s">
        <v>6869</v>
      </c>
    </row>
    <row r="2340" spans="1:22" ht="15" x14ac:dyDescent="0.35">
      <c r="A2340" s="5" t="s">
        <v>5021</v>
      </c>
      <c r="B2340" s="344" t="s">
        <v>2580</v>
      </c>
      <c r="C2340" s="5" t="s">
        <v>9875</v>
      </c>
      <c r="D2340" s="5" t="s">
        <v>133</v>
      </c>
      <c r="E2340" s="5" t="s">
        <v>9</v>
      </c>
      <c r="F2340" s="5" t="s">
        <v>134</v>
      </c>
      <c r="G2340" s="5" t="s">
        <v>12</v>
      </c>
      <c r="H2340" s="5" t="s">
        <v>8</v>
      </c>
      <c r="I2340" s="360" t="s">
        <v>8173</v>
      </c>
      <c r="K2340" s="5" t="s">
        <v>135</v>
      </c>
      <c r="L2340" s="5" t="s">
        <v>12215</v>
      </c>
      <c r="M2340" s="5" t="s">
        <v>14481</v>
      </c>
      <c r="N2340" s="5" t="s">
        <v>11649</v>
      </c>
      <c r="O2340" s="5" t="s">
        <v>15255</v>
      </c>
      <c r="P2340" s="5" t="s">
        <v>14691</v>
      </c>
      <c r="Q2340" s="5">
        <v>22001452</v>
      </c>
      <c r="S2340" t="s">
        <v>42</v>
      </c>
      <c r="T2340" t="s">
        <v>2294</v>
      </c>
      <c r="U2340" t="s">
        <v>19028</v>
      </c>
      <c r="V2340" t="s">
        <v>9875</v>
      </c>
    </row>
    <row r="2341" spans="1:22" ht="15" x14ac:dyDescent="0.35">
      <c r="A2341" s="5" t="s">
        <v>5204</v>
      </c>
      <c r="B2341" s="344" t="s">
        <v>4309</v>
      </c>
      <c r="C2341" s="5" t="s">
        <v>5205</v>
      </c>
      <c r="D2341" s="5" t="s">
        <v>133</v>
      </c>
      <c r="E2341" s="5" t="s">
        <v>15</v>
      </c>
      <c r="F2341" s="5" t="s">
        <v>134</v>
      </c>
      <c r="G2341" s="5" t="s">
        <v>16</v>
      </c>
      <c r="H2341" s="5" t="s">
        <v>6</v>
      </c>
      <c r="I2341" s="360" t="s">
        <v>8181</v>
      </c>
      <c r="K2341" s="5" t="s">
        <v>135</v>
      </c>
      <c r="L2341" s="5" t="s">
        <v>14484</v>
      </c>
      <c r="M2341" s="5" t="s">
        <v>14485</v>
      </c>
      <c r="N2341" s="5" t="s">
        <v>5205</v>
      </c>
      <c r="O2341" s="5" t="s">
        <v>15255</v>
      </c>
      <c r="P2341" s="5" t="s">
        <v>15858</v>
      </c>
      <c r="Q2341" s="5">
        <v>27811023</v>
      </c>
      <c r="R2341" s="5">
        <v>86288777</v>
      </c>
      <c r="S2341" t="s">
        <v>42</v>
      </c>
      <c r="T2341" t="s">
        <v>6741</v>
      </c>
      <c r="U2341" t="s">
        <v>19029</v>
      </c>
      <c r="V2341" t="s">
        <v>5205</v>
      </c>
    </row>
    <row r="2342" spans="1:22" ht="15" x14ac:dyDescent="0.35">
      <c r="A2342" s="5" t="s">
        <v>5029</v>
      </c>
      <c r="B2342" s="344" t="s">
        <v>3087</v>
      </c>
      <c r="C2342" s="5" t="s">
        <v>5030</v>
      </c>
      <c r="D2342" s="5" t="s">
        <v>133</v>
      </c>
      <c r="E2342" s="5" t="s">
        <v>9</v>
      </c>
      <c r="F2342" s="5" t="s">
        <v>134</v>
      </c>
      <c r="G2342" s="5" t="s">
        <v>12</v>
      </c>
      <c r="H2342" s="5" t="s">
        <v>8</v>
      </c>
      <c r="I2342" s="360" t="s">
        <v>8173</v>
      </c>
      <c r="K2342" s="5" t="s">
        <v>135</v>
      </c>
      <c r="L2342" s="5" t="s">
        <v>12215</v>
      </c>
      <c r="M2342" s="5" t="s">
        <v>14481</v>
      </c>
      <c r="N2342" s="5" t="s">
        <v>5030</v>
      </c>
      <c r="O2342" s="5" t="s">
        <v>15255</v>
      </c>
      <c r="P2342" s="5" t="s">
        <v>15709</v>
      </c>
      <c r="Q2342" s="5">
        <v>27811331</v>
      </c>
      <c r="S2342" t="s">
        <v>42</v>
      </c>
      <c r="T2342" t="s">
        <v>6984</v>
      </c>
      <c r="U2342" t="s">
        <v>19030</v>
      </c>
      <c r="V2342" t="s">
        <v>5030</v>
      </c>
    </row>
    <row r="2343" spans="1:22" ht="15" x14ac:dyDescent="0.35">
      <c r="A2343" s="5" t="s">
        <v>5114</v>
      </c>
      <c r="B2343" s="344" t="s">
        <v>6407</v>
      </c>
      <c r="C2343" s="5" t="s">
        <v>90</v>
      </c>
      <c r="D2343" s="5" t="s">
        <v>133</v>
      </c>
      <c r="E2343" s="5" t="s">
        <v>11</v>
      </c>
      <c r="F2343" s="5" t="s">
        <v>134</v>
      </c>
      <c r="G2343" s="5" t="s">
        <v>14</v>
      </c>
      <c r="H2343" s="5" t="s">
        <v>7</v>
      </c>
      <c r="I2343" s="360" t="s">
        <v>8176</v>
      </c>
      <c r="K2343" s="5" t="s">
        <v>135</v>
      </c>
      <c r="L2343" s="5" t="s">
        <v>14482</v>
      </c>
      <c r="M2343" s="5" t="s">
        <v>11260</v>
      </c>
      <c r="N2343" s="5" t="s">
        <v>90</v>
      </c>
      <c r="O2343" s="5" t="s">
        <v>15255</v>
      </c>
      <c r="P2343" s="5" t="s">
        <v>15914</v>
      </c>
      <c r="Q2343" s="5">
        <v>22001217</v>
      </c>
      <c r="R2343" s="5">
        <v>27840580</v>
      </c>
      <c r="S2343" t="s">
        <v>42</v>
      </c>
      <c r="T2343" t="s">
        <v>5113</v>
      </c>
      <c r="U2343" t="s">
        <v>19031</v>
      </c>
      <c r="V2343" t="s">
        <v>90</v>
      </c>
    </row>
    <row r="2344" spans="1:22" ht="15" x14ac:dyDescent="0.35">
      <c r="A2344" s="5" t="s">
        <v>5198</v>
      </c>
      <c r="B2344" s="344" t="s">
        <v>4313</v>
      </c>
      <c r="C2344" s="5" t="s">
        <v>5199</v>
      </c>
      <c r="D2344" s="5" t="s">
        <v>133</v>
      </c>
      <c r="E2344" s="5" t="s">
        <v>15</v>
      </c>
      <c r="F2344" s="5" t="s">
        <v>134</v>
      </c>
      <c r="G2344" s="5" t="s">
        <v>16</v>
      </c>
      <c r="H2344" s="5" t="s">
        <v>6</v>
      </c>
      <c r="I2344" s="360" t="s">
        <v>8181</v>
      </c>
      <c r="K2344" s="5" t="s">
        <v>135</v>
      </c>
      <c r="L2344" s="5" t="s">
        <v>14484</v>
      </c>
      <c r="M2344" s="5" t="s">
        <v>14485</v>
      </c>
      <c r="N2344" s="5" t="s">
        <v>5199</v>
      </c>
      <c r="O2344" s="5" t="s">
        <v>15255</v>
      </c>
      <c r="P2344" s="5" t="s">
        <v>13811</v>
      </c>
      <c r="Q2344" s="5">
        <v>27811710</v>
      </c>
      <c r="S2344" t="s">
        <v>42</v>
      </c>
      <c r="T2344" t="s">
        <v>7142</v>
      </c>
      <c r="U2344" t="s">
        <v>19032</v>
      </c>
      <c r="V2344" t="s">
        <v>5199</v>
      </c>
    </row>
    <row r="2345" spans="1:22" ht="15" x14ac:dyDescent="0.35">
      <c r="A2345" s="5" t="s">
        <v>5186</v>
      </c>
      <c r="B2345" s="344" t="s">
        <v>6408</v>
      </c>
      <c r="C2345" s="5" t="s">
        <v>5187</v>
      </c>
      <c r="D2345" s="5" t="s">
        <v>133</v>
      </c>
      <c r="E2345" s="5" t="s">
        <v>15</v>
      </c>
      <c r="F2345" s="5" t="s">
        <v>134</v>
      </c>
      <c r="G2345" s="5" t="s">
        <v>16</v>
      </c>
      <c r="H2345" s="5" t="s">
        <v>6</v>
      </c>
      <c r="I2345" s="360" t="s">
        <v>8181</v>
      </c>
      <c r="K2345" s="5" t="s">
        <v>135</v>
      </c>
      <c r="L2345" s="5" t="s">
        <v>14484</v>
      </c>
      <c r="M2345" s="5" t="s">
        <v>14485</v>
      </c>
      <c r="N2345" s="5" t="s">
        <v>5187</v>
      </c>
      <c r="O2345" s="5" t="s">
        <v>15255</v>
      </c>
      <c r="P2345" s="5" t="s">
        <v>15917</v>
      </c>
      <c r="Q2345" s="5">
        <v>85494557</v>
      </c>
      <c r="S2345" t="s">
        <v>42</v>
      </c>
      <c r="T2345" t="s">
        <v>5185</v>
      </c>
      <c r="U2345" t="s">
        <v>19033</v>
      </c>
      <c r="V2345" t="s">
        <v>5187</v>
      </c>
    </row>
    <row r="2346" spans="1:22" ht="15" x14ac:dyDescent="0.35">
      <c r="A2346" s="5" t="s">
        <v>5031</v>
      </c>
      <c r="B2346" s="344" t="s">
        <v>4527</v>
      </c>
      <c r="C2346" s="5" t="s">
        <v>5032</v>
      </c>
      <c r="D2346" s="5" t="s">
        <v>133</v>
      </c>
      <c r="E2346" s="5" t="s">
        <v>9</v>
      </c>
      <c r="F2346" s="5" t="s">
        <v>134</v>
      </c>
      <c r="G2346" s="5" t="s">
        <v>12</v>
      </c>
      <c r="H2346" s="5" t="s">
        <v>8</v>
      </c>
      <c r="I2346" s="360" t="s">
        <v>8173</v>
      </c>
      <c r="K2346" s="5" t="s">
        <v>135</v>
      </c>
      <c r="L2346" s="5" t="s">
        <v>12215</v>
      </c>
      <c r="M2346" s="5" t="s">
        <v>14481</v>
      </c>
      <c r="N2346" s="5" t="s">
        <v>11994</v>
      </c>
      <c r="O2346" s="5" t="s">
        <v>15255</v>
      </c>
      <c r="P2346" s="5" t="s">
        <v>15894</v>
      </c>
      <c r="Q2346" s="5">
        <v>86155229</v>
      </c>
      <c r="S2346" t="s">
        <v>42</v>
      </c>
      <c r="T2346" t="s">
        <v>7172</v>
      </c>
      <c r="U2346" t="s">
        <v>19034</v>
      </c>
      <c r="V2346" t="s">
        <v>5032</v>
      </c>
    </row>
    <row r="2347" spans="1:22" ht="15" x14ac:dyDescent="0.35">
      <c r="A2347" s="5" t="s">
        <v>4878</v>
      </c>
      <c r="B2347" s="344" t="s">
        <v>4879</v>
      </c>
      <c r="C2347" s="5" t="s">
        <v>1137</v>
      </c>
      <c r="D2347" s="5" t="s">
        <v>9807</v>
      </c>
      <c r="E2347" s="5" t="s">
        <v>11</v>
      </c>
      <c r="F2347" s="5" t="s">
        <v>134</v>
      </c>
      <c r="G2347" s="5" t="s">
        <v>10</v>
      </c>
      <c r="H2347" s="5" t="s">
        <v>6</v>
      </c>
      <c r="I2347" s="360" t="s">
        <v>8163</v>
      </c>
      <c r="K2347" s="5" t="s">
        <v>135</v>
      </c>
      <c r="L2347" s="5" t="s">
        <v>14477</v>
      </c>
      <c r="M2347" s="5" t="s">
        <v>14478</v>
      </c>
      <c r="N2347" s="5" t="s">
        <v>4545</v>
      </c>
      <c r="O2347" s="5" t="s">
        <v>15255</v>
      </c>
      <c r="P2347" s="5" t="s">
        <v>13176</v>
      </c>
      <c r="Q2347" s="5">
        <v>27864412</v>
      </c>
      <c r="R2347" s="5">
        <v>27865476</v>
      </c>
      <c r="S2347" t="s">
        <v>42</v>
      </c>
      <c r="T2347" t="s">
        <v>3455</v>
      </c>
      <c r="U2347" t="s">
        <v>19035</v>
      </c>
      <c r="V2347" t="s">
        <v>1137</v>
      </c>
    </row>
    <row r="2348" spans="1:22" ht="15" x14ac:dyDescent="0.35">
      <c r="A2348" s="5" t="s">
        <v>8316</v>
      </c>
      <c r="B2348" s="344" t="s">
        <v>8317</v>
      </c>
      <c r="C2348" s="5" t="s">
        <v>1593</v>
      </c>
      <c r="D2348" s="5" t="s">
        <v>133</v>
      </c>
      <c r="E2348" s="5" t="s">
        <v>10</v>
      </c>
      <c r="F2348" s="5" t="s">
        <v>134</v>
      </c>
      <c r="G2348" s="5" t="s">
        <v>14</v>
      </c>
      <c r="H2348" s="5" t="s">
        <v>6</v>
      </c>
      <c r="I2348" s="360" t="s">
        <v>8175</v>
      </c>
      <c r="K2348" s="5" t="s">
        <v>135</v>
      </c>
      <c r="L2348" s="5" t="s">
        <v>14482</v>
      </c>
      <c r="M2348" s="5" t="s">
        <v>2882</v>
      </c>
      <c r="N2348" s="5" t="s">
        <v>1593</v>
      </c>
      <c r="O2348" s="5" t="s">
        <v>15255</v>
      </c>
      <c r="P2348" s="5" t="s">
        <v>15995</v>
      </c>
      <c r="Q2348" s="5">
        <v>27735635</v>
      </c>
      <c r="S2348" t="s">
        <v>42</v>
      </c>
      <c r="T2348" t="s">
        <v>5075</v>
      </c>
      <c r="U2348" t="s">
        <v>19036</v>
      </c>
      <c r="V2348" t="s">
        <v>1593</v>
      </c>
    </row>
    <row r="2349" spans="1:22" ht="15" x14ac:dyDescent="0.35">
      <c r="A2349" s="5" t="s">
        <v>6719</v>
      </c>
      <c r="B2349" s="344" t="s">
        <v>6720</v>
      </c>
      <c r="C2349" s="5" t="s">
        <v>9888</v>
      </c>
      <c r="D2349" s="5" t="s">
        <v>133</v>
      </c>
      <c r="E2349" s="5" t="s">
        <v>8</v>
      </c>
      <c r="F2349" s="5" t="s">
        <v>134</v>
      </c>
      <c r="G2349" s="362" t="s">
        <v>22</v>
      </c>
      <c r="H2349" s="362" t="s">
        <v>6</v>
      </c>
      <c r="I2349" s="360" t="s">
        <v>15227</v>
      </c>
      <c r="K2349" s="5" t="s">
        <v>135</v>
      </c>
      <c r="L2349" s="5" t="s">
        <v>11648</v>
      </c>
      <c r="M2349" s="5" t="s">
        <v>11648</v>
      </c>
      <c r="N2349" s="5" t="s">
        <v>9888</v>
      </c>
      <c r="O2349" s="5" t="s">
        <v>15255</v>
      </c>
      <c r="P2349" s="5" t="s">
        <v>15987</v>
      </c>
      <c r="Q2349" s="5">
        <v>22005047</v>
      </c>
      <c r="S2349" t="s">
        <v>42</v>
      </c>
      <c r="T2349" t="s">
        <v>6730</v>
      </c>
      <c r="U2349" t="s">
        <v>19037</v>
      </c>
      <c r="V2349" t="s">
        <v>9888</v>
      </c>
    </row>
    <row r="2350" spans="1:22" ht="15" x14ac:dyDescent="0.35">
      <c r="A2350" s="5" t="s">
        <v>5127</v>
      </c>
      <c r="B2350" s="344" t="s">
        <v>1383</v>
      </c>
      <c r="C2350" s="5" t="s">
        <v>1442</v>
      </c>
      <c r="D2350" s="5" t="s">
        <v>133</v>
      </c>
      <c r="E2350" s="5" t="s">
        <v>12</v>
      </c>
      <c r="F2350" s="5" t="s">
        <v>134</v>
      </c>
      <c r="G2350" s="5" t="s">
        <v>14</v>
      </c>
      <c r="H2350" s="5" t="s">
        <v>8</v>
      </c>
      <c r="I2350" s="360" t="s">
        <v>8177</v>
      </c>
      <c r="K2350" s="5" t="s">
        <v>135</v>
      </c>
      <c r="L2350" s="5" t="s">
        <v>14482</v>
      </c>
      <c r="M2350" s="5" t="s">
        <v>14483</v>
      </c>
      <c r="N2350" s="5" t="s">
        <v>1442</v>
      </c>
      <c r="O2350" s="5" t="s">
        <v>15255</v>
      </c>
      <c r="P2350" s="5" t="s">
        <v>11961</v>
      </c>
      <c r="Q2350" s="5">
        <v>27340120</v>
      </c>
      <c r="S2350" t="s">
        <v>42</v>
      </c>
      <c r="T2350" t="s">
        <v>7140</v>
      </c>
      <c r="U2350" t="s">
        <v>19038</v>
      </c>
      <c r="V2350" t="s">
        <v>1442</v>
      </c>
    </row>
    <row r="2351" spans="1:22" ht="15" x14ac:dyDescent="0.35">
      <c r="A2351" s="5" t="s">
        <v>5069</v>
      </c>
      <c r="B2351" s="344" t="s">
        <v>3106</v>
      </c>
      <c r="C2351" s="5" t="s">
        <v>5070</v>
      </c>
      <c r="D2351" s="5" t="s">
        <v>133</v>
      </c>
      <c r="E2351" s="5" t="s">
        <v>10</v>
      </c>
      <c r="F2351" s="5" t="s">
        <v>134</v>
      </c>
      <c r="G2351" s="5" t="s">
        <v>14</v>
      </c>
      <c r="H2351" s="5" t="s">
        <v>6</v>
      </c>
      <c r="I2351" s="360" t="s">
        <v>8175</v>
      </c>
      <c r="K2351" s="5" t="s">
        <v>135</v>
      </c>
      <c r="L2351" s="5" t="s">
        <v>14482</v>
      </c>
      <c r="M2351" s="5" t="s">
        <v>2882</v>
      </c>
      <c r="N2351" s="5" t="s">
        <v>11802</v>
      </c>
      <c r="O2351" s="5" t="s">
        <v>15255</v>
      </c>
      <c r="P2351" s="5" t="s">
        <v>10142</v>
      </c>
      <c r="Q2351" s="5">
        <v>22001262</v>
      </c>
      <c r="R2351" s="5">
        <v>22001262</v>
      </c>
      <c r="S2351" t="s">
        <v>42</v>
      </c>
      <c r="T2351" t="s">
        <v>5068</v>
      </c>
      <c r="U2351" t="s">
        <v>19039</v>
      </c>
      <c r="V2351" t="s">
        <v>5070</v>
      </c>
    </row>
    <row r="2352" spans="1:22" ht="15" x14ac:dyDescent="0.35">
      <c r="A2352" s="5" t="s">
        <v>4926</v>
      </c>
      <c r="B2352" s="344" t="s">
        <v>4300</v>
      </c>
      <c r="C2352" s="5" t="s">
        <v>1164</v>
      </c>
      <c r="D2352" s="5" t="s">
        <v>9807</v>
      </c>
      <c r="E2352" s="5" t="s">
        <v>12</v>
      </c>
      <c r="F2352" s="5" t="s">
        <v>134</v>
      </c>
      <c r="G2352" s="5" t="s">
        <v>10</v>
      </c>
      <c r="H2352" s="5" t="s">
        <v>7</v>
      </c>
      <c r="I2352" s="360" t="s">
        <v>8164</v>
      </c>
      <c r="K2352" s="5" t="s">
        <v>135</v>
      </c>
      <c r="L2352" s="5" t="s">
        <v>14477</v>
      </c>
      <c r="M2352" s="5" t="s">
        <v>14480</v>
      </c>
      <c r="N2352" s="5" t="s">
        <v>11959</v>
      </c>
      <c r="O2352" s="5" t="s">
        <v>15255</v>
      </c>
      <c r="P2352" s="5" t="s">
        <v>15856</v>
      </c>
      <c r="Q2352" s="5">
        <v>22002890</v>
      </c>
      <c r="R2352" s="5">
        <v>89208238</v>
      </c>
      <c r="S2352" t="s">
        <v>42</v>
      </c>
      <c r="T2352" t="s">
        <v>6723</v>
      </c>
      <c r="U2352" t="s">
        <v>19040</v>
      </c>
      <c r="V2352" t="s">
        <v>1164</v>
      </c>
    </row>
    <row r="2353" spans="1:22" ht="15" x14ac:dyDescent="0.35">
      <c r="A2353" s="5" t="s">
        <v>5233</v>
      </c>
      <c r="B2353" s="344" t="s">
        <v>1971</v>
      </c>
      <c r="C2353" s="5" t="s">
        <v>122</v>
      </c>
      <c r="D2353" s="5" t="s">
        <v>133</v>
      </c>
      <c r="E2353" s="5" t="s">
        <v>16</v>
      </c>
      <c r="F2353" s="5" t="s">
        <v>134</v>
      </c>
      <c r="G2353" s="5" t="s">
        <v>16</v>
      </c>
      <c r="H2353" s="5" t="s">
        <v>6</v>
      </c>
      <c r="I2353" s="360" t="s">
        <v>8181</v>
      </c>
      <c r="K2353" s="5" t="s">
        <v>135</v>
      </c>
      <c r="L2353" s="5" t="s">
        <v>14484</v>
      </c>
      <c r="M2353" s="5" t="s">
        <v>14485</v>
      </c>
      <c r="N2353" s="5" t="s">
        <v>3420</v>
      </c>
      <c r="O2353" s="5" t="s">
        <v>15255</v>
      </c>
      <c r="P2353" s="5" t="s">
        <v>7667</v>
      </c>
      <c r="Q2353" s="5">
        <v>27836127</v>
      </c>
      <c r="R2353" s="5">
        <v>27836127</v>
      </c>
      <c r="S2353" t="s">
        <v>42</v>
      </c>
      <c r="T2353" t="s">
        <v>1559</v>
      </c>
      <c r="U2353" t="s">
        <v>19041</v>
      </c>
      <c r="V2353" t="s">
        <v>122</v>
      </c>
    </row>
    <row r="2354" spans="1:22" ht="15" x14ac:dyDescent="0.35">
      <c r="A2354" s="5" t="s">
        <v>5116</v>
      </c>
      <c r="B2354" s="344" t="s">
        <v>4645</v>
      </c>
      <c r="C2354" s="5" t="s">
        <v>1109</v>
      </c>
      <c r="D2354" s="5" t="s">
        <v>133</v>
      </c>
      <c r="E2354" s="5" t="s">
        <v>11</v>
      </c>
      <c r="F2354" s="5" t="s">
        <v>134</v>
      </c>
      <c r="G2354" s="5" t="s">
        <v>14</v>
      </c>
      <c r="H2354" s="5" t="s">
        <v>7</v>
      </c>
      <c r="I2354" s="360" t="s">
        <v>8176</v>
      </c>
      <c r="K2354" s="5" t="s">
        <v>135</v>
      </c>
      <c r="L2354" s="5" t="s">
        <v>14482</v>
      </c>
      <c r="M2354" s="5" t="s">
        <v>11260</v>
      </c>
      <c r="N2354" s="5" t="s">
        <v>1109</v>
      </c>
      <c r="O2354" s="5" t="s">
        <v>15255</v>
      </c>
      <c r="P2354" s="5" t="s">
        <v>10169</v>
      </c>
      <c r="Q2354" s="5">
        <v>27845228</v>
      </c>
      <c r="R2354" s="5">
        <v>27840580</v>
      </c>
      <c r="S2354" t="s">
        <v>42</v>
      </c>
      <c r="T2354" t="s">
        <v>5115</v>
      </c>
      <c r="U2354" t="s">
        <v>19042</v>
      </c>
      <c r="V2354" t="s">
        <v>1109</v>
      </c>
    </row>
    <row r="2355" spans="1:22" ht="15" x14ac:dyDescent="0.35">
      <c r="A2355" s="5" t="s">
        <v>5207</v>
      </c>
      <c r="B2355" s="344" t="s">
        <v>4657</v>
      </c>
      <c r="C2355" s="5" t="s">
        <v>5208</v>
      </c>
      <c r="D2355" s="5" t="s">
        <v>133</v>
      </c>
      <c r="E2355" s="5" t="s">
        <v>15</v>
      </c>
      <c r="F2355" s="5" t="s">
        <v>134</v>
      </c>
      <c r="G2355" s="5" t="s">
        <v>12</v>
      </c>
      <c r="H2355" s="5" t="s">
        <v>8</v>
      </c>
      <c r="I2355" s="360" t="s">
        <v>8173</v>
      </c>
      <c r="K2355" s="5" t="s">
        <v>135</v>
      </c>
      <c r="L2355" s="5" t="s">
        <v>12215</v>
      </c>
      <c r="M2355" s="5" t="s">
        <v>14481</v>
      </c>
      <c r="N2355" s="5" t="s">
        <v>12014</v>
      </c>
      <c r="O2355" s="5" t="s">
        <v>15255</v>
      </c>
      <c r="P2355" s="5" t="s">
        <v>14706</v>
      </c>
      <c r="Q2355" s="5">
        <v>22001201</v>
      </c>
      <c r="S2355" t="s">
        <v>42</v>
      </c>
      <c r="T2355" t="s">
        <v>5094</v>
      </c>
      <c r="U2355" t="s">
        <v>19043</v>
      </c>
      <c r="V2355" t="s">
        <v>5208</v>
      </c>
    </row>
    <row r="2356" spans="1:22" ht="15" x14ac:dyDescent="0.35">
      <c r="A2356" s="5" t="s">
        <v>4904</v>
      </c>
      <c r="B2356" s="344" t="s">
        <v>4026</v>
      </c>
      <c r="C2356" s="5" t="s">
        <v>1109</v>
      </c>
      <c r="D2356" s="5" t="s">
        <v>9807</v>
      </c>
      <c r="E2356" s="5" t="s">
        <v>15</v>
      </c>
      <c r="F2356" s="5" t="s">
        <v>134</v>
      </c>
      <c r="G2356" s="5" t="s">
        <v>10</v>
      </c>
      <c r="H2356" s="5" t="s">
        <v>10</v>
      </c>
      <c r="I2356" s="360" t="s">
        <v>8167</v>
      </c>
      <c r="K2356" s="5" t="s">
        <v>135</v>
      </c>
      <c r="L2356" s="5" t="s">
        <v>14477</v>
      </c>
      <c r="M2356" s="5" t="s">
        <v>11757</v>
      </c>
      <c r="N2356" s="5" t="s">
        <v>1109</v>
      </c>
      <c r="O2356" s="5" t="s">
        <v>15255</v>
      </c>
      <c r="P2356" s="5" t="s">
        <v>10112</v>
      </c>
      <c r="Q2356" s="5">
        <v>85163158</v>
      </c>
      <c r="S2356" t="s">
        <v>42</v>
      </c>
      <c r="T2356" t="s">
        <v>6721</v>
      </c>
      <c r="U2356" t="s">
        <v>19044</v>
      </c>
      <c r="V2356" t="s">
        <v>1109</v>
      </c>
    </row>
    <row r="2357" spans="1:22" ht="15" x14ac:dyDescent="0.35">
      <c r="A2357" s="5" t="s">
        <v>5006</v>
      </c>
      <c r="B2357" s="344" t="s">
        <v>1802</v>
      </c>
      <c r="C2357" s="5" t="s">
        <v>5007</v>
      </c>
      <c r="D2357" s="5" t="s">
        <v>133</v>
      </c>
      <c r="E2357" s="5" t="s">
        <v>8</v>
      </c>
      <c r="F2357" s="5" t="s">
        <v>134</v>
      </c>
      <c r="G2357" s="362" t="s">
        <v>22</v>
      </c>
      <c r="H2357" s="362" t="s">
        <v>6</v>
      </c>
      <c r="I2357" s="360" t="s">
        <v>15227</v>
      </c>
      <c r="K2357" s="5" t="s">
        <v>135</v>
      </c>
      <c r="L2357" s="5" t="s">
        <v>11648</v>
      </c>
      <c r="M2357" s="5" t="s">
        <v>11648</v>
      </c>
      <c r="N2357" s="5" t="s">
        <v>11648</v>
      </c>
      <c r="O2357" s="5" t="s">
        <v>15255</v>
      </c>
      <c r="P2357" s="5" t="s">
        <v>11018</v>
      </c>
      <c r="Q2357" s="5">
        <v>27355103</v>
      </c>
      <c r="R2357" s="5">
        <v>27355103</v>
      </c>
      <c r="S2357" t="s">
        <v>42</v>
      </c>
      <c r="T2357" t="s">
        <v>3094</v>
      </c>
      <c r="U2357" t="s">
        <v>19045</v>
      </c>
      <c r="V2357" t="s">
        <v>5007</v>
      </c>
    </row>
    <row r="2358" spans="1:22" ht="15" x14ac:dyDescent="0.35">
      <c r="A2358" s="5" t="s">
        <v>4906</v>
      </c>
      <c r="B2358" s="344" t="s">
        <v>4487</v>
      </c>
      <c r="C2358" s="5" t="s">
        <v>4907</v>
      </c>
      <c r="D2358" s="5" t="s">
        <v>9807</v>
      </c>
      <c r="E2358" s="5" t="s">
        <v>15</v>
      </c>
      <c r="F2358" s="5" t="s">
        <v>134</v>
      </c>
      <c r="G2358" s="5" t="s">
        <v>10</v>
      </c>
      <c r="H2358" s="5" t="s">
        <v>10</v>
      </c>
      <c r="I2358" s="360" t="s">
        <v>8167</v>
      </c>
      <c r="K2358" s="5" t="s">
        <v>135</v>
      </c>
      <c r="L2358" s="5" t="s">
        <v>14477</v>
      </c>
      <c r="M2358" s="5" t="s">
        <v>11757</v>
      </c>
      <c r="N2358" s="5" t="s">
        <v>4907</v>
      </c>
      <c r="O2358" s="5" t="s">
        <v>15255</v>
      </c>
      <c r="P2358" s="5" t="s">
        <v>10203</v>
      </c>
      <c r="Q2358" s="5">
        <v>27863069</v>
      </c>
      <c r="R2358" s="5">
        <v>87768621</v>
      </c>
      <c r="S2358" t="s">
        <v>42</v>
      </c>
      <c r="T2358" t="s">
        <v>4905</v>
      </c>
      <c r="U2358" t="s">
        <v>19046</v>
      </c>
      <c r="V2358" t="s">
        <v>4907</v>
      </c>
    </row>
    <row r="2359" spans="1:22" ht="15" x14ac:dyDescent="0.35">
      <c r="A2359" s="5" t="s">
        <v>9933</v>
      </c>
      <c r="B2359" s="344" t="s">
        <v>9932</v>
      </c>
      <c r="C2359" s="5" t="s">
        <v>9804</v>
      </c>
      <c r="D2359" s="5" t="s">
        <v>9807</v>
      </c>
      <c r="E2359" s="5" t="s">
        <v>15</v>
      </c>
      <c r="F2359" s="5" t="s">
        <v>134</v>
      </c>
      <c r="G2359" s="5" t="s">
        <v>10</v>
      </c>
      <c r="H2359" s="5" t="s">
        <v>10</v>
      </c>
      <c r="I2359" s="360" t="s">
        <v>8167</v>
      </c>
      <c r="K2359" s="5" t="s">
        <v>135</v>
      </c>
      <c r="L2359" s="5" t="s">
        <v>14477</v>
      </c>
      <c r="M2359" s="5" t="s">
        <v>11757</v>
      </c>
      <c r="N2359" s="5" t="s">
        <v>9804</v>
      </c>
      <c r="O2359" s="5" t="s">
        <v>15255</v>
      </c>
      <c r="P2359" s="5" t="s">
        <v>16215</v>
      </c>
      <c r="Q2359" s="5">
        <v>88156797</v>
      </c>
      <c r="R2359" s="5">
        <v>27867373</v>
      </c>
      <c r="S2359" t="s">
        <v>42</v>
      </c>
      <c r="T2359" t="s">
        <v>4896</v>
      </c>
      <c r="U2359" t="s">
        <v>19047</v>
      </c>
      <c r="V2359" t="s">
        <v>9804</v>
      </c>
    </row>
    <row r="2360" spans="1:22" ht="15" x14ac:dyDescent="0.35">
      <c r="A2360" s="5" t="s">
        <v>5095</v>
      </c>
      <c r="B2360" s="344" t="s">
        <v>4642</v>
      </c>
      <c r="C2360" s="5" t="s">
        <v>1137</v>
      </c>
      <c r="D2360" s="5" t="s">
        <v>133</v>
      </c>
      <c r="E2360" s="5" t="s">
        <v>11</v>
      </c>
      <c r="F2360" s="5" t="s">
        <v>134</v>
      </c>
      <c r="G2360" s="5" t="s">
        <v>14</v>
      </c>
      <c r="H2360" s="5" t="s">
        <v>7</v>
      </c>
      <c r="I2360" s="360" t="s">
        <v>8176</v>
      </c>
      <c r="K2360" s="5" t="s">
        <v>135</v>
      </c>
      <c r="L2360" s="5" t="s">
        <v>14482</v>
      </c>
      <c r="M2360" s="5" t="s">
        <v>11260</v>
      </c>
      <c r="N2360" s="5" t="s">
        <v>1137</v>
      </c>
      <c r="O2360" s="5" t="s">
        <v>15255</v>
      </c>
      <c r="P2360" s="5" t="s">
        <v>7648</v>
      </c>
      <c r="Q2360" s="5">
        <v>27840683</v>
      </c>
      <c r="R2360" s="5">
        <v>27840683</v>
      </c>
      <c r="S2360" t="s">
        <v>42</v>
      </c>
      <c r="T2360" t="s">
        <v>7195</v>
      </c>
      <c r="U2360" t="s">
        <v>19048</v>
      </c>
      <c r="V2360" t="s">
        <v>1137</v>
      </c>
    </row>
    <row r="2361" spans="1:22" ht="15" x14ac:dyDescent="0.35">
      <c r="A2361" s="5" t="s">
        <v>12890</v>
      </c>
      <c r="B2361" s="344" t="s">
        <v>7262</v>
      </c>
      <c r="C2361" s="5" t="s">
        <v>12891</v>
      </c>
      <c r="D2361" s="5" t="s">
        <v>133</v>
      </c>
      <c r="E2361" s="5" t="s">
        <v>7</v>
      </c>
      <c r="F2361" s="5" t="s">
        <v>134</v>
      </c>
      <c r="G2361" s="5" t="s">
        <v>12</v>
      </c>
      <c r="H2361" s="5" t="s">
        <v>9</v>
      </c>
      <c r="I2361" s="360" t="s">
        <v>8174</v>
      </c>
      <c r="K2361" s="5" t="s">
        <v>135</v>
      </c>
      <c r="L2361" s="5" t="s">
        <v>12215</v>
      </c>
      <c r="M2361" s="5" t="s">
        <v>12885</v>
      </c>
      <c r="N2361" s="5" t="s">
        <v>12891</v>
      </c>
      <c r="O2361" s="5" t="s">
        <v>15255</v>
      </c>
      <c r="P2361" s="5" t="s">
        <v>16373</v>
      </c>
      <c r="Q2361" s="5">
        <v>22001863</v>
      </c>
      <c r="S2361" t="s">
        <v>42</v>
      </c>
      <c r="T2361" t="s">
        <v>9005</v>
      </c>
      <c r="U2361" t="s">
        <v>19049</v>
      </c>
      <c r="V2361" t="s">
        <v>12891</v>
      </c>
    </row>
    <row r="2362" spans="1:22" ht="15" x14ac:dyDescent="0.35">
      <c r="A2362" s="5" t="s">
        <v>5140</v>
      </c>
      <c r="B2362" s="344" t="s">
        <v>794</v>
      </c>
      <c r="C2362" s="5" t="s">
        <v>6868</v>
      </c>
      <c r="D2362" s="5" t="s">
        <v>133</v>
      </c>
      <c r="E2362" s="5" t="s">
        <v>12</v>
      </c>
      <c r="F2362" s="5" t="s">
        <v>134</v>
      </c>
      <c r="G2362" s="5" t="s">
        <v>14</v>
      </c>
      <c r="H2362" s="5" t="s">
        <v>8</v>
      </c>
      <c r="I2362" s="360" t="s">
        <v>8177</v>
      </c>
      <c r="K2362" s="5" t="s">
        <v>135</v>
      </c>
      <c r="L2362" s="5" t="s">
        <v>14482</v>
      </c>
      <c r="M2362" s="5" t="s">
        <v>14483</v>
      </c>
      <c r="N2362" s="5" t="s">
        <v>11650</v>
      </c>
      <c r="O2362" s="5" t="s">
        <v>15255</v>
      </c>
      <c r="P2362" s="5" t="s">
        <v>5139</v>
      </c>
      <c r="Q2362" s="5">
        <v>27340330</v>
      </c>
      <c r="R2362" s="5">
        <v>27340330</v>
      </c>
      <c r="S2362" t="s">
        <v>42</v>
      </c>
      <c r="T2362" t="s">
        <v>1660</v>
      </c>
      <c r="U2362" t="s">
        <v>19050</v>
      </c>
      <c r="V2362" t="s">
        <v>6868</v>
      </c>
    </row>
    <row r="2363" spans="1:22" ht="15" x14ac:dyDescent="0.35">
      <c r="A2363" s="5" t="s">
        <v>5105</v>
      </c>
      <c r="B2363" s="344" t="s">
        <v>4045</v>
      </c>
      <c r="C2363" s="5" t="s">
        <v>509</v>
      </c>
      <c r="D2363" s="5" t="s">
        <v>133</v>
      </c>
      <c r="E2363" s="5" t="s">
        <v>11</v>
      </c>
      <c r="F2363" s="5" t="s">
        <v>134</v>
      </c>
      <c r="G2363" s="5" t="s">
        <v>14</v>
      </c>
      <c r="H2363" s="5" t="s">
        <v>7</v>
      </c>
      <c r="I2363" s="360" t="s">
        <v>8176</v>
      </c>
      <c r="K2363" s="5" t="s">
        <v>135</v>
      </c>
      <c r="L2363" s="5" t="s">
        <v>14482</v>
      </c>
      <c r="M2363" s="5" t="s">
        <v>11260</v>
      </c>
      <c r="N2363" s="5" t="s">
        <v>509</v>
      </c>
      <c r="O2363" s="5" t="s">
        <v>15255</v>
      </c>
      <c r="P2363" s="5" t="s">
        <v>15818</v>
      </c>
      <c r="Q2363" s="5">
        <v>22001290</v>
      </c>
      <c r="S2363" t="s">
        <v>42</v>
      </c>
      <c r="T2363" t="s">
        <v>7090</v>
      </c>
      <c r="U2363" t="s">
        <v>19051</v>
      </c>
      <c r="V2363" t="s">
        <v>509</v>
      </c>
    </row>
    <row r="2364" spans="1:22" ht="15" x14ac:dyDescent="0.35">
      <c r="A2364" s="5" t="s">
        <v>4881</v>
      </c>
      <c r="B2364" s="344" t="s">
        <v>4883</v>
      </c>
      <c r="C2364" s="5" t="s">
        <v>3444</v>
      </c>
      <c r="D2364" s="5" t="s">
        <v>9807</v>
      </c>
      <c r="E2364" s="5" t="s">
        <v>11</v>
      </c>
      <c r="F2364" s="5" t="s">
        <v>134</v>
      </c>
      <c r="G2364" s="5" t="s">
        <v>10</v>
      </c>
      <c r="H2364" s="5" t="s">
        <v>6</v>
      </c>
      <c r="I2364" s="360" t="s">
        <v>8163</v>
      </c>
      <c r="K2364" s="5" t="s">
        <v>135</v>
      </c>
      <c r="L2364" s="5" t="s">
        <v>14477</v>
      </c>
      <c r="M2364" s="5" t="s">
        <v>14478</v>
      </c>
      <c r="N2364" s="5" t="s">
        <v>3444</v>
      </c>
      <c r="O2364" s="5" t="s">
        <v>15255</v>
      </c>
      <c r="P2364" s="5" t="s">
        <v>4882</v>
      </c>
      <c r="Q2364" s="5">
        <v>27865855</v>
      </c>
      <c r="R2364" s="5">
        <v>86690947</v>
      </c>
      <c r="S2364" t="s">
        <v>42</v>
      </c>
      <c r="T2364" t="s">
        <v>4880</v>
      </c>
      <c r="U2364" t="s">
        <v>19052</v>
      </c>
      <c r="V2364" t="s">
        <v>3444</v>
      </c>
    </row>
    <row r="2365" spans="1:22" ht="15" x14ac:dyDescent="0.35">
      <c r="A2365" s="5" t="s">
        <v>4884</v>
      </c>
      <c r="B2365" s="344" t="s">
        <v>4172</v>
      </c>
      <c r="C2365" s="5" t="s">
        <v>4885</v>
      </c>
      <c r="D2365" s="5" t="s">
        <v>9807</v>
      </c>
      <c r="E2365" s="5" t="s">
        <v>11</v>
      </c>
      <c r="F2365" s="5" t="s">
        <v>134</v>
      </c>
      <c r="G2365" s="5" t="s">
        <v>10</v>
      </c>
      <c r="H2365" s="5" t="s">
        <v>6</v>
      </c>
      <c r="I2365" s="360" t="s">
        <v>8163</v>
      </c>
      <c r="K2365" s="5" t="s">
        <v>135</v>
      </c>
      <c r="L2365" s="5" t="s">
        <v>14477</v>
      </c>
      <c r="M2365" s="5" t="s">
        <v>14478</v>
      </c>
      <c r="N2365" s="5" t="s">
        <v>12066</v>
      </c>
      <c r="O2365" s="5" t="s">
        <v>15255</v>
      </c>
      <c r="P2365" s="5" t="s">
        <v>9450</v>
      </c>
      <c r="Q2365" s="5">
        <v>27865775</v>
      </c>
      <c r="R2365" s="5">
        <v>88211868</v>
      </c>
      <c r="S2365" t="s">
        <v>42</v>
      </c>
      <c r="T2365" t="s">
        <v>4509</v>
      </c>
      <c r="U2365" t="s">
        <v>19053</v>
      </c>
      <c r="V2365" t="s">
        <v>4885</v>
      </c>
    </row>
    <row r="2366" spans="1:22" ht="15" x14ac:dyDescent="0.35">
      <c r="A2366" s="359" t="s">
        <v>15435</v>
      </c>
      <c r="B2366" s="344" t="s">
        <v>15454</v>
      </c>
      <c r="C2366" s="359" t="s">
        <v>231</v>
      </c>
      <c r="D2366" s="359" t="s">
        <v>133</v>
      </c>
      <c r="E2366" s="359" t="s">
        <v>16</v>
      </c>
      <c r="F2366" s="359" t="s">
        <v>134</v>
      </c>
      <c r="G2366" s="359" t="s">
        <v>16</v>
      </c>
      <c r="H2366" s="359" t="s">
        <v>6</v>
      </c>
      <c r="I2366" s="360" t="s">
        <v>8181</v>
      </c>
      <c r="K2366" s="359" t="s">
        <v>135</v>
      </c>
      <c r="L2366" s="359" t="s">
        <v>14484</v>
      </c>
      <c r="M2366" s="359" t="s">
        <v>14485</v>
      </c>
      <c r="N2366" s="359" t="s">
        <v>231</v>
      </c>
      <c r="O2366" s="359" t="s">
        <v>15255</v>
      </c>
      <c r="P2366" s="359" t="s">
        <v>16454</v>
      </c>
      <c r="Q2366" s="359">
        <v>61250057</v>
      </c>
      <c r="R2366" s="364"/>
      <c r="S2366" s="365" t="s">
        <v>42</v>
      </c>
      <c r="T2366" s="366" t="s">
        <v>4909</v>
      </c>
      <c r="U2366" t="s">
        <v>19054</v>
      </c>
      <c r="V2366" t="s">
        <v>231</v>
      </c>
    </row>
    <row r="2367" spans="1:22" ht="15" x14ac:dyDescent="0.35">
      <c r="A2367" s="5" t="s">
        <v>5224</v>
      </c>
      <c r="B2367" s="344" t="s">
        <v>4319</v>
      </c>
      <c r="C2367" s="5" t="s">
        <v>5225</v>
      </c>
      <c r="D2367" s="5" t="s">
        <v>133</v>
      </c>
      <c r="E2367" s="5" t="s">
        <v>16</v>
      </c>
      <c r="F2367" s="5" t="s">
        <v>134</v>
      </c>
      <c r="G2367" s="5" t="s">
        <v>16</v>
      </c>
      <c r="H2367" s="5" t="s">
        <v>6</v>
      </c>
      <c r="I2367" s="360" t="s">
        <v>8181</v>
      </c>
      <c r="K2367" s="5" t="s">
        <v>135</v>
      </c>
      <c r="L2367" s="5" t="s">
        <v>14484</v>
      </c>
      <c r="M2367" s="5" t="s">
        <v>14485</v>
      </c>
      <c r="N2367" s="5" t="s">
        <v>11962</v>
      </c>
      <c r="O2367" s="5" t="s">
        <v>15255</v>
      </c>
      <c r="P2367" s="5" t="s">
        <v>13812</v>
      </c>
      <c r="Q2367" s="5">
        <v>27832833</v>
      </c>
      <c r="S2367" t="s">
        <v>42</v>
      </c>
      <c r="T2367" t="s">
        <v>7143</v>
      </c>
      <c r="U2367" t="s">
        <v>19055</v>
      </c>
      <c r="V2367" t="s">
        <v>5225</v>
      </c>
    </row>
    <row r="2368" spans="1:22" ht="15" x14ac:dyDescent="0.35">
      <c r="A2368" s="5" t="s">
        <v>10608</v>
      </c>
      <c r="B2368" s="344" t="s">
        <v>10609</v>
      </c>
      <c r="C2368" s="5" t="s">
        <v>2467</v>
      </c>
      <c r="D2368" s="5" t="s">
        <v>9807</v>
      </c>
      <c r="E2368" s="5" t="s">
        <v>15</v>
      </c>
      <c r="F2368" s="5" t="s">
        <v>134</v>
      </c>
      <c r="G2368" s="5" t="s">
        <v>10</v>
      </c>
      <c r="H2368" s="5" t="s">
        <v>10</v>
      </c>
      <c r="I2368" s="360" t="s">
        <v>8167</v>
      </c>
      <c r="K2368" s="5" t="s">
        <v>135</v>
      </c>
      <c r="L2368" s="5" t="s">
        <v>14477</v>
      </c>
      <c r="M2368" s="5" t="s">
        <v>11757</v>
      </c>
      <c r="N2368" s="5" t="s">
        <v>2467</v>
      </c>
      <c r="O2368" s="5" t="s">
        <v>15255</v>
      </c>
      <c r="P2368" s="5" t="s">
        <v>10949</v>
      </c>
      <c r="Q2368" s="5">
        <v>27863013</v>
      </c>
      <c r="R2368" s="5">
        <v>27863207</v>
      </c>
      <c r="S2368" t="s">
        <v>42</v>
      </c>
      <c r="T2368" t="s">
        <v>4897</v>
      </c>
      <c r="U2368" t="s">
        <v>19056</v>
      </c>
      <c r="V2368" t="s">
        <v>2467</v>
      </c>
    </row>
    <row r="2369" spans="1:22" ht="15" x14ac:dyDescent="0.35">
      <c r="A2369" s="5" t="s">
        <v>4899</v>
      </c>
      <c r="B2369" s="344" t="s">
        <v>4257</v>
      </c>
      <c r="C2369" s="5" t="s">
        <v>14705</v>
      </c>
      <c r="D2369" s="5" t="s">
        <v>9807</v>
      </c>
      <c r="E2369" s="5" t="s">
        <v>15</v>
      </c>
      <c r="F2369" s="5" t="s">
        <v>134</v>
      </c>
      <c r="G2369" s="5" t="s">
        <v>10</v>
      </c>
      <c r="H2369" s="5" t="s">
        <v>10</v>
      </c>
      <c r="I2369" s="360" t="s">
        <v>8167</v>
      </c>
      <c r="K2369" s="5" t="s">
        <v>135</v>
      </c>
      <c r="L2369" s="5" t="s">
        <v>14477</v>
      </c>
      <c r="M2369" s="5" t="s">
        <v>11757</v>
      </c>
      <c r="N2369" s="5" t="s">
        <v>14705</v>
      </c>
      <c r="O2369" s="5" t="s">
        <v>15255</v>
      </c>
      <c r="P2369" s="5" t="s">
        <v>15915</v>
      </c>
      <c r="Q2369" s="5">
        <v>22001194</v>
      </c>
      <c r="R2369" s="5">
        <v>86170353</v>
      </c>
      <c r="S2369" t="s">
        <v>42</v>
      </c>
      <c r="T2369" t="s">
        <v>4898</v>
      </c>
      <c r="U2369" t="s">
        <v>19057</v>
      </c>
      <c r="V2369" t="s">
        <v>14705</v>
      </c>
    </row>
    <row r="2370" spans="1:22" ht="15" x14ac:dyDescent="0.35">
      <c r="A2370" s="5" t="s">
        <v>12892</v>
      </c>
      <c r="B2370" s="344" t="s">
        <v>11013</v>
      </c>
      <c r="C2370" s="5" t="s">
        <v>2685</v>
      </c>
      <c r="D2370" s="5" t="s">
        <v>133</v>
      </c>
      <c r="E2370" s="5" t="s">
        <v>7</v>
      </c>
      <c r="F2370" s="5" t="s">
        <v>134</v>
      </c>
      <c r="G2370" s="5" t="s">
        <v>12</v>
      </c>
      <c r="H2370" s="5" t="s">
        <v>9</v>
      </c>
      <c r="I2370" s="360" t="s">
        <v>8174</v>
      </c>
      <c r="K2370" s="5" t="s">
        <v>135</v>
      </c>
      <c r="L2370" s="5" t="s">
        <v>12215</v>
      </c>
      <c r="M2370" s="5" t="s">
        <v>12885</v>
      </c>
      <c r="N2370" s="5" t="s">
        <v>2685</v>
      </c>
      <c r="O2370" s="5" t="s">
        <v>15255</v>
      </c>
      <c r="P2370" s="5" t="s">
        <v>13177</v>
      </c>
      <c r="Q2370" s="5">
        <v>27766196</v>
      </c>
      <c r="S2370" t="s">
        <v>42</v>
      </c>
      <c r="T2370" t="s">
        <v>4992</v>
      </c>
      <c r="U2370" t="s">
        <v>19058</v>
      </c>
      <c r="V2370" t="s">
        <v>2685</v>
      </c>
    </row>
    <row r="2371" spans="1:22" ht="15" x14ac:dyDescent="0.35">
      <c r="A2371" s="5" t="s">
        <v>12893</v>
      </c>
      <c r="B2371" s="344" t="s">
        <v>7436</v>
      </c>
      <c r="C2371" s="5" t="s">
        <v>672</v>
      </c>
      <c r="D2371" s="5" t="s">
        <v>133</v>
      </c>
      <c r="E2371" s="5" t="s">
        <v>6</v>
      </c>
      <c r="F2371" s="5" t="s">
        <v>134</v>
      </c>
      <c r="G2371" s="5" t="s">
        <v>12</v>
      </c>
      <c r="H2371" s="5" t="s">
        <v>6</v>
      </c>
      <c r="I2371" s="360" t="s">
        <v>8172</v>
      </c>
      <c r="K2371" s="5" t="s">
        <v>135</v>
      </c>
      <c r="L2371" s="5" t="s">
        <v>12215</v>
      </c>
      <c r="M2371" s="5" t="s">
        <v>12215</v>
      </c>
      <c r="N2371" s="5" t="s">
        <v>672</v>
      </c>
      <c r="O2371" s="5" t="s">
        <v>15255</v>
      </c>
      <c r="P2371" s="5" t="s">
        <v>16374</v>
      </c>
      <c r="Q2371" s="5">
        <v>22004636</v>
      </c>
      <c r="S2371" t="s">
        <v>42</v>
      </c>
      <c r="T2371" t="s">
        <v>13283</v>
      </c>
      <c r="U2371" t="s">
        <v>19059</v>
      </c>
      <c r="V2371" t="s">
        <v>672</v>
      </c>
    </row>
    <row r="2372" spans="1:22" ht="15" x14ac:dyDescent="0.35">
      <c r="A2372" s="5" t="s">
        <v>12894</v>
      </c>
      <c r="B2372" s="344" t="s">
        <v>11010</v>
      </c>
      <c r="C2372" s="5" t="s">
        <v>12895</v>
      </c>
      <c r="D2372" s="5" t="s">
        <v>9807</v>
      </c>
      <c r="E2372" s="5" t="s">
        <v>14</v>
      </c>
      <c r="F2372" s="5" t="s">
        <v>134</v>
      </c>
      <c r="G2372" s="5" t="s">
        <v>10</v>
      </c>
      <c r="H2372" s="5" t="s">
        <v>11</v>
      </c>
      <c r="I2372" s="360" t="s">
        <v>8168</v>
      </c>
      <c r="K2372" s="5" t="s">
        <v>135</v>
      </c>
      <c r="L2372" s="5" t="s">
        <v>14477</v>
      </c>
      <c r="M2372" s="5" t="s">
        <v>14739</v>
      </c>
      <c r="N2372" s="5" t="s">
        <v>13178</v>
      </c>
      <c r="O2372" s="5" t="s">
        <v>15255</v>
      </c>
      <c r="P2372" s="5" t="s">
        <v>16372</v>
      </c>
      <c r="Q2372" s="5">
        <v>22006175</v>
      </c>
      <c r="R2372" s="5">
        <v>83306739</v>
      </c>
      <c r="S2372" t="s">
        <v>42</v>
      </c>
      <c r="T2372" t="s">
        <v>3182</v>
      </c>
      <c r="U2372" t="s">
        <v>19060</v>
      </c>
      <c r="V2372" t="s">
        <v>12895</v>
      </c>
    </row>
    <row r="2373" spans="1:22" ht="15" x14ac:dyDescent="0.35">
      <c r="A2373" s="5" t="s">
        <v>5154</v>
      </c>
      <c r="B2373" s="344" t="s">
        <v>1530</v>
      </c>
      <c r="C2373" s="5" t="s">
        <v>1955</v>
      </c>
      <c r="D2373" s="5" t="s">
        <v>133</v>
      </c>
      <c r="E2373" s="5" t="s">
        <v>14</v>
      </c>
      <c r="F2373" s="5" t="s">
        <v>134</v>
      </c>
      <c r="G2373" s="5" t="s">
        <v>14</v>
      </c>
      <c r="H2373" s="5" t="s">
        <v>9</v>
      </c>
      <c r="I2373" s="360" t="s">
        <v>8178</v>
      </c>
      <c r="K2373" s="5" t="s">
        <v>135</v>
      </c>
      <c r="L2373" s="5" t="s">
        <v>14482</v>
      </c>
      <c r="M2373" s="5" t="s">
        <v>12189</v>
      </c>
      <c r="N2373" s="5" t="s">
        <v>1955</v>
      </c>
      <c r="O2373" s="5" t="s">
        <v>15255</v>
      </c>
      <c r="P2373" s="5" t="s">
        <v>10095</v>
      </c>
      <c r="Q2373" s="5">
        <v>27735085</v>
      </c>
      <c r="R2373" s="5">
        <v>27735242</v>
      </c>
      <c r="S2373" t="s">
        <v>42</v>
      </c>
      <c r="T2373" t="s">
        <v>7094</v>
      </c>
      <c r="U2373" t="s">
        <v>19061</v>
      </c>
      <c r="V2373" t="s">
        <v>1955</v>
      </c>
    </row>
    <row r="2374" spans="1:22" ht="15" x14ac:dyDescent="0.35">
      <c r="A2374" s="5" t="s">
        <v>7668</v>
      </c>
      <c r="B2374" s="344" t="s">
        <v>7669</v>
      </c>
      <c r="C2374" s="5" t="s">
        <v>2112</v>
      </c>
      <c r="D2374" s="5" t="s">
        <v>133</v>
      </c>
      <c r="E2374" s="5" t="s">
        <v>21</v>
      </c>
      <c r="F2374" s="5" t="s">
        <v>134</v>
      </c>
      <c r="G2374" s="5" t="s">
        <v>14</v>
      </c>
      <c r="H2374" s="5" t="s">
        <v>11</v>
      </c>
      <c r="I2374" s="360" t="s">
        <v>8639</v>
      </c>
      <c r="K2374" s="5" t="s">
        <v>135</v>
      </c>
      <c r="L2374" s="5" t="s">
        <v>14482</v>
      </c>
      <c r="M2374" s="5" t="s">
        <v>14569</v>
      </c>
      <c r="N2374" s="5" t="s">
        <v>2112</v>
      </c>
      <c r="O2374" s="5" t="s">
        <v>15255</v>
      </c>
      <c r="P2374" s="5" t="s">
        <v>13813</v>
      </c>
      <c r="Q2374" s="5">
        <v>22001231</v>
      </c>
      <c r="S2374" t="s">
        <v>42</v>
      </c>
      <c r="T2374" t="s">
        <v>5071</v>
      </c>
      <c r="U2374" t="s">
        <v>19062</v>
      </c>
      <c r="V2374" t="s">
        <v>2112</v>
      </c>
    </row>
    <row r="2375" spans="1:22" ht="15" x14ac:dyDescent="0.35">
      <c r="A2375" s="5" t="s">
        <v>5220</v>
      </c>
      <c r="B2375" s="344" t="s">
        <v>5221</v>
      </c>
      <c r="C2375" s="5" t="s">
        <v>1086</v>
      </c>
      <c r="D2375" s="5" t="s">
        <v>133</v>
      </c>
      <c r="E2375" s="5" t="s">
        <v>22</v>
      </c>
      <c r="F2375" s="5" t="s">
        <v>134</v>
      </c>
      <c r="G2375" s="5" t="s">
        <v>16</v>
      </c>
      <c r="H2375" s="5" t="s">
        <v>6</v>
      </c>
      <c r="I2375" s="360" t="s">
        <v>8181</v>
      </c>
      <c r="K2375" s="5" t="s">
        <v>135</v>
      </c>
      <c r="L2375" s="5" t="s">
        <v>14484</v>
      </c>
      <c r="M2375" s="5" t="s">
        <v>14485</v>
      </c>
      <c r="N2375" s="5" t="s">
        <v>12136</v>
      </c>
      <c r="O2375" s="5" t="s">
        <v>15255</v>
      </c>
      <c r="P2375" s="5" t="s">
        <v>12137</v>
      </c>
      <c r="Q2375" s="5">
        <v>27322287</v>
      </c>
      <c r="R2375" s="5">
        <v>27322287</v>
      </c>
      <c r="S2375" t="s">
        <v>42</v>
      </c>
      <c r="T2375" t="s">
        <v>5219</v>
      </c>
      <c r="U2375" t="s">
        <v>19063</v>
      </c>
      <c r="V2375" t="s">
        <v>1086</v>
      </c>
    </row>
    <row r="2376" spans="1:22" ht="15" x14ac:dyDescent="0.35">
      <c r="A2376" s="5" t="s">
        <v>9339</v>
      </c>
      <c r="B2376" s="344" t="s">
        <v>7285</v>
      </c>
      <c r="C2376" s="5" t="s">
        <v>1442</v>
      </c>
      <c r="D2376" s="5" t="s">
        <v>133</v>
      </c>
      <c r="E2376" s="5" t="s">
        <v>14</v>
      </c>
      <c r="F2376" s="5" t="s">
        <v>134</v>
      </c>
      <c r="G2376" s="5" t="s">
        <v>14</v>
      </c>
      <c r="H2376" s="5" t="s">
        <v>9</v>
      </c>
      <c r="I2376" s="360" t="s">
        <v>8178</v>
      </c>
      <c r="K2376" s="5" t="s">
        <v>135</v>
      </c>
      <c r="L2376" s="5" t="s">
        <v>14482</v>
      </c>
      <c r="M2376" s="5" t="s">
        <v>12189</v>
      </c>
      <c r="N2376" s="5" t="s">
        <v>1442</v>
      </c>
      <c r="O2376" s="5" t="s">
        <v>15255</v>
      </c>
      <c r="P2376" s="5" t="s">
        <v>10950</v>
      </c>
      <c r="Q2376" s="5">
        <v>22001139</v>
      </c>
      <c r="S2376" t="s">
        <v>42</v>
      </c>
      <c r="T2376" t="s">
        <v>2899</v>
      </c>
      <c r="U2376" t="s">
        <v>19064</v>
      </c>
      <c r="V2376" t="s">
        <v>1442</v>
      </c>
    </row>
    <row r="2377" spans="1:22" ht="15" x14ac:dyDescent="0.35">
      <c r="A2377" s="5" t="s">
        <v>4908</v>
      </c>
      <c r="B2377" s="344" t="s">
        <v>4909</v>
      </c>
      <c r="C2377" s="5" t="s">
        <v>178</v>
      </c>
      <c r="D2377" s="5" t="s">
        <v>9807</v>
      </c>
      <c r="E2377" s="5" t="s">
        <v>15</v>
      </c>
      <c r="F2377" s="5" t="s">
        <v>134</v>
      </c>
      <c r="G2377" s="5" t="s">
        <v>10</v>
      </c>
      <c r="H2377" s="5" t="s">
        <v>10</v>
      </c>
      <c r="I2377" s="360" t="s">
        <v>8167</v>
      </c>
      <c r="K2377" s="5" t="s">
        <v>135</v>
      </c>
      <c r="L2377" s="5" t="s">
        <v>14477</v>
      </c>
      <c r="M2377" s="5" t="s">
        <v>11757</v>
      </c>
      <c r="N2377" s="5" t="s">
        <v>178</v>
      </c>
      <c r="O2377" s="5" t="s">
        <v>15255</v>
      </c>
      <c r="P2377" s="5" t="s">
        <v>13179</v>
      </c>
      <c r="Q2377" s="5">
        <v>84626003</v>
      </c>
      <c r="S2377" t="s">
        <v>42</v>
      </c>
      <c r="T2377" t="s">
        <v>7325</v>
      </c>
      <c r="U2377" t="s">
        <v>19065</v>
      </c>
      <c r="V2377" t="s">
        <v>178</v>
      </c>
    </row>
    <row r="2378" spans="1:22" ht="15" x14ac:dyDescent="0.35">
      <c r="A2378" s="5" t="s">
        <v>11266</v>
      </c>
      <c r="B2378" s="344" t="s">
        <v>11267</v>
      </c>
      <c r="C2378" s="5" t="s">
        <v>10362</v>
      </c>
      <c r="D2378" s="5" t="s">
        <v>9807</v>
      </c>
      <c r="E2378" s="5" t="s">
        <v>14</v>
      </c>
      <c r="F2378" s="5" t="s">
        <v>134</v>
      </c>
      <c r="G2378" s="5" t="s">
        <v>10</v>
      </c>
      <c r="H2378" s="5" t="s">
        <v>8</v>
      </c>
      <c r="I2378" s="360" t="s">
        <v>8165</v>
      </c>
      <c r="K2378" s="5" t="s">
        <v>135</v>
      </c>
      <c r="L2378" s="5" t="s">
        <v>14477</v>
      </c>
      <c r="M2378" s="5" t="s">
        <v>4927</v>
      </c>
      <c r="N2378" s="5" t="s">
        <v>10362</v>
      </c>
      <c r="O2378" s="5" t="s">
        <v>15255</v>
      </c>
      <c r="P2378" s="5" t="s">
        <v>10944</v>
      </c>
      <c r="Q2378" s="5">
        <v>22001178</v>
      </c>
      <c r="R2378" s="5">
        <v>86164909</v>
      </c>
      <c r="S2378" t="s">
        <v>42</v>
      </c>
      <c r="T2378" t="s">
        <v>10510</v>
      </c>
      <c r="U2378" t="s">
        <v>19066</v>
      </c>
      <c r="V2378" t="s">
        <v>10362</v>
      </c>
    </row>
    <row r="2379" spans="1:22" ht="15" x14ac:dyDescent="0.35">
      <c r="A2379" s="5" t="s">
        <v>10610</v>
      </c>
      <c r="B2379" s="344" t="s">
        <v>9655</v>
      </c>
      <c r="C2379" s="5" t="s">
        <v>10611</v>
      </c>
      <c r="D2379" s="5" t="s">
        <v>133</v>
      </c>
      <c r="E2379" s="5" t="s">
        <v>15</v>
      </c>
      <c r="F2379" s="5" t="s">
        <v>134</v>
      </c>
      <c r="G2379" s="5" t="s">
        <v>16</v>
      </c>
      <c r="H2379" s="5" t="s">
        <v>6</v>
      </c>
      <c r="I2379" s="360" t="s">
        <v>8181</v>
      </c>
      <c r="K2379" s="5" t="s">
        <v>135</v>
      </c>
      <c r="L2379" s="5" t="s">
        <v>14484</v>
      </c>
      <c r="M2379" s="5" t="s">
        <v>14485</v>
      </c>
      <c r="N2379" s="5" t="s">
        <v>10611</v>
      </c>
      <c r="O2379" s="5" t="s">
        <v>15255</v>
      </c>
      <c r="P2379" s="5" t="s">
        <v>10951</v>
      </c>
      <c r="Q2379" s="5">
        <v>27831203</v>
      </c>
      <c r="S2379" t="s">
        <v>42</v>
      </c>
      <c r="T2379" t="s">
        <v>8638</v>
      </c>
      <c r="U2379" t="s">
        <v>19067</v>
      </c>
      <c r="V2379" t="s">
        <v>10611</v>
      </c>
    </row>
    <row r="2380" spans="1:22" ht="15" x14ac:dyDescent="0.35">
      <c r="A2380" s="5" t="s">
        <v>5034</v>
      </c>
      <c r="B2380" s="344" t="s">
        <v>5035</v>
      </c>
      <c r="C2380" s="5" t="s">
        <v>79</v>
      </c>
      <c r="D2380" s="5" t="s">
        <v>133</v>
      </c>
      <c r="E2380" s="5" t="s">
        <v>9</v>
      </c>
      <c r="F2380" s="5" t="s">
        <v>134</v>
      </c>
      <c r="G2380" s="5" t="s">
        <v>12</v>
      </c>
      <c r="H2380" s="5" t="s">
        <v>8</v>
      </c>
      <c r="I2380" s="360" t="s">
        <v>8173</v>
      </c>
      <c r="K2380" s="5" t="s">
        <v>135</v>
      </c>
      <c r="L2380" s="5" t="s">
        <v>12215</v>
      </c>
      <c r="M2380" s="5" t="s">
        <v>14481</v>
      </c>
      <c r="N2380" s="5" t="s">
        <v>79</v>
      </c>
      <c r="O2380" s="5" t="s">
        <v>15255</v>
      </c>
      <c r="P2380" s="5" t="s">
        <v>10952</v>
      </c>
      <c r="Q2380" s="5">
        <v>27897753</v>
      </c>
      <c r="S2380" t="s">
        <v>42</v>
      </c>
      <c r="T2380" t="s">
        <v>5033</v>
      </c>
      <c r="U2380" t="s">
        <v>19068</v>
      </c>
      <c r="V2380" t="s">
        <v>79</v>
      </c>
    </row>
    <row r="2381" spans="1:22" ht="15" x14ac:dyDescent="0.35">
      <c r="A2381" s="5" t="s">
        <v>5117</v>
      </c>
      <c r="B2381" s="344" t="s">
        <v>6460</v>
      </c>
      <c r="C2381" s="5" t="s">
        <v>196</v>
      </c>
      <c r="D2381" s="5" t="s">
        <v>133</v>
      </c>
      <c r="E2381" s="5" t="s">
        <v>11</v>
      </c>
      <c r="F2381" s="5" t="s">
        <v>134</v>
      </c>
      <c r="G2381" s="5" t="s">
        <v>14</v>
      </c>
      <c r="H2381" s="5" t="s">
        <v>7</v>
      </c>
      <c r="I2381" s="360" t="s">
        <v>8176</v>
      </c>
      <c r="K2381" s="5" t="s">
        <v>135</v>
      </c>
      <c r="L2381" s="5" t="s">
        <v>14482</v>
      </c>
      <c r="M2381" s="5" t="s">
        <v>11260</v>
      </c>
      <c r="N2381" s="5" t="s">
        <v>196</v>
      </c>
      <c r="O2381" s="5" t="s">
        <v>15255</v>
      </c>
      <c r="P2381" s="5" t="s">
        <v>14838</v>
      </c>
      <c r="Q2381" s="5">
        <v>22001156</v>
      </c>
      <c r="R2381" s="5">
        <v>27840230</v>
      </c>
      <c r="S2381" t="s">
        <v>42</v>
      </c>
      <c r="T2381" t="s">
        <v>1643</v>
      </c>
      <c r="U2381" t="s">
        <v>19069</v>
      </c>
      <c r="V2381" t="s">
        <v>196</v>
      </c>
    </row>
    <row r="2382" spans="1:22" ht="15" x14ac:dyDescent="0.35">
      <c r="A2382" s="5" t="s">
        <v>13544</v>
      </c>
      <c r="B2382" s="344" t="s">
        <v>12350</v>
      </c>
      <c r="C2382" s="5" t="s">
        <v>720</v>
      </c>
      <c r="D2382" s="5" t="s">
        <v>9807</v>
      </c>
      <c r="E2382" s="5" t="s">
        <v>12</v>
      </c>
      <c r="F2382" s="5" t="s">
        <v>134</v>
      </c>
      <c r="G2382" s="5" t="s">
        <v>10</v>
      </c>
      <c r="H2382" s="5" t="s">
        <v>7</v>
      </c>
      <c r="I2382" s="360" t="s">
        <v>8164</v>
      </c>
      <c r="K2382" s="5" t="s">
        <v>135</v>
      </c>
      <c r="L2382" s="5" t="s">
        <v>14477</v>
      </c>
      <c r="M2382" s="5" t="s">
        <v>14480</v>
      </c>
      <c r="N2382" s="5" t="s">
        <v>720</v>
      </c>
      <c r="O2382" s="5" t="s">
        <v>15255</v>
      </c>
      <c r="P2382" s="5" t="s">
        <v>16389</v>
      </c>
      <c r="Q2382" s="5">
        <v>22001086</v>
      </c>
      <c r="R2382" s="5">
        <v>86261258</v>
      </c>
      <c r="S2382" t="s">
        <v>42</v>
      </c>
      <c r="T2382" t="s">
        <v>2604</v>
      </c>
      <c r="U2382" t="s">
        <v>19070</v>
      </c>
      <c r="V2382" t="s">
        <v>720</v>
      </c>
    </row>
    <row r="2383" spans="1:22" ht="15" x14ac:dyDescent="0.35">
      <c r="A2383" s="5" t="s">
        <v>5077</v>
      </c>
      <c r="B2383" s="344" t="s">
        <v>2208</v>
      </c>
      <c r="C2383" s="5" t="s">
        <v>1206</v>
      </c>
      <c r="D2383" s="5" t="s">
        <v>133</v>
      </c>
      <c r="E2383" s="5" t="s">
        <v>10</v>
      </c>
      <c r="F2383" s="5" t="s">
        <v>134</v>
      </c>
      <c r="G2383" s="5" t="s">
        <v>14</v>
      </c>
      <c r="H2383" s="5" t="s">
        <v>6</v>
      </c>
      <c r="I2383" s="360" t="s">
        <v>8175</v>
      </c>
      <c r="K2383" s="5" t="s">
        <v>135</v>
      </c>
      <c r="L2383" s="5" t="s">
        <v>14482</v>
      </c>
      <c r="M2383" s="5" t="s">
        <v>2882</v>
      </c>
      <c r="N2383" s="5" t="s">
        <v>1206</v>
      </c>
      <c r="O2383" s="5" t="s">
        <v>15255</v>
      </c>
      <c r="P2383" s="5" t="s">
        <v>15794</v>
      </c>
      <c r="Q2383" s="5">
        <v>27733374</v>
      </c>
      <c r="R2383" s="5">
        <v>27733387</v>
      </c>
      <c r="S2383" t="s">
        <v>42</v>
      </c>
      <c r="T2383" t="s">
        <v>5076</v>
      </c>
      <c r="U2383" t="s">
        <v>19071</v>
      </c>
      <c r="V2383" t="s">
        <v>1206</v>
      </c>
    </row>
    <row r="2384" spans="1:22" ht="15" x14ac:dyDescent="0.35">
      <c r="A2384" s="5" t="s">
        <v>5230</v>
      </c>
      <c r="B2384" s="344" t="s">
        <v>4317</v>
      </c>
      <c r="C2384" s="5" t="s">
        <v>153</v>
      </c>
      <c r="D2384" s="5" t="s">
        <v>133</v>
      </c>
      <c r="E2384" s="5" t="s">
        <v>16</v>
      </c>
      <c r="F2384" s="5" t="s">
        <v>134</v>
      </c>
      <c r="G2384" s="5" t="s">
        <v>16</v>
      </c>
      <c r="H2384" s="5" t="s">
        <v>6</v>
      </c>
      <c r="I2384" s="360" t="s">
        <v>8181</v>
      </c>
      <c r="K2384" s="5" t="s">
        <v>135</v>
      </c>
      <c r="L2384" s="5" t="s">
        <v>14484</v>
      </c>
      <c r="M2384" s="5" t="s">
        <v>14485</v>
      </c>
      <c r="N2384" s="5" t="s">
        <v>153</v>
      </c>
      <c r="O2384" s="5" t="s">
        <v>15255</v>
      </c>
      <c r="P2384" s="5" t="s">
        <v>15860</v>
      </c>
      <c r="Q2384" s="5">
        <v>27833553</v>
      </c>
      <c r="R2384" s="5">
        <v>27833553</v>
      </c>
      <c r="S2384" t="s">
        <v>42</v>
      </c>
      <c r="T2384" t="s">
        <v>6744</v>
      </c>
      <c r="U2384" t="s">
        <v>19072</v>
      </c>
      <c r="V2384" t="s">
        <v>153</v>
      </c>
    </row>
    <row r="2385" spans="1:22" ht="15" x14ac:dyDescent="0.35">
      <c r="A2385" s="5" t="s">
        <v>4911</v>
      </c>
      <c r="B2385" s="344" t="s">
        <v>3886</v>
      </c>
      <c r="C2385" s="5" t="s">
        <v>1892</v>
      </c>
      <c r="D2385" s="5" t="s">
        <v>9807</v>
      </c>
      <c r="E2385" s="5" t="s">
        <v>12</v>
      </c>
      <c r="F2385" s="5" t="s">
        <v>134</v>
      </c>
      <c r="G2385" s="5" t="s">
        <v>10</v>
      </c>
      <c r="H2385" s="5" t="s">
        <v>7</v>
      </c>
      <c r="I2385" s="360" t="s">
        <v>8164</v>
      </c>
      <c r="K2385" s="5" t="s">
        <v>135</v>
      </c>
      <c r="L2385" s="5" t="s">
        <v>14477</v>
      </c>
      <c r="M2385" s="5" t="s">
        <v>14480</v>
      </c>
      <c r="N2385" s="5" t="s">
        <v>1892</v>
      </c>
      <c r="O2385" s="5" t="s">
        <v>15255</v>
      </c>
      <c r="P2385" s="5" t="s">
        <v>13815</v>
      </c>
      <c r="Q2385" s="5">
        <v>27869107</v>
      </c>
      <c r="S2385" t="s">
        <v>42</v>
      </c>
      <c r="T2385" t="s">
        <v>4910</v>
      </c>
      <c r="U2385" t="s">
        <v>19073</v>
      </c>
      <c r="V2385" t="s">
        <v>1892</v>
      </c>
    </row>
    <row r="2386" spans="1:22" ht="15" x14ac:dyDescent="0.35">
      <c r="A2386" s="5" t="s">
        <v>12896</v>
      </c>
      <c r="B2386" s="344" t="s">
        <v>9688</v>
      </c>
      <c r="C2386" s="5" t="s">
        <v>12897</v>
      </c>
      <c r="D2386" s="5" t="s">
        <v>133</v>
      </c>
      <c r="E2386" s="5" t="s">
        <v>21</v>
      </c>
      <c r="F2386" s="5" t="s">
        <v>134</v>
      </c>
      <c r="G2386" s="5" t="s">
        <v>14</v>
      </c>
      <c r="H2386" s="5" t="s">
        <v>10</v>
      </c>
      <c r="I2386" s="360" t="s">
        <v>8179</v>
      </c>
      <c r="K2386" s="5" t="s">
        <v>135</v>
      </c>
      <c r="L2386" s="5" t="s">
        <v>14482</v>
      </c>
      <c r="M2386" s="5" t="s">
        <v>14570</v>
      </c>
      <c r="N2386" s="5" t="s">
        <v>12897</v>
      </c>
      <c r="O2386" s="5" t="s">
        <v>15255</v>
      </c>
      <c r="P2386" s="5" t="s">
        <v>13181</v>
      </c>
      <c r="Q2386" s="5">
        <v>22001293</v>
      </c>
      <c r="S2386" t="s">
        <v>42</v>
      </c>
      <c r="T2386" t="s">
        <v>2500</v>
      </c>
      <c r="U2386" t="s">
        <v>19074</v>
      </c>
      <c r="V2386" t="s">
        <v>12897</v>
      </c>
    </row>
    <row r="2387" spans="1:22" ht="15" x14ac:dyDescent="0.35">
      <c r="A2387" s="5" t="s">
        <v>9960</v>
      </c>
      <c r="B2387" s="344" t="s">
        <v>9959</v>
      </c>
      <c r="C2387" s="5" t="s">
        <v>9961</v>
      </c>
      <c r="D2387" s="5" t="s">
        <v>9807</v>
      </c>
      <c r="E2387" s="5" t="s">
        <v>11</v>
      </c>
      <c r="F2387" s="5" t="s">
        <v>134</v>
      </c>
      <c r="G2387" s="5" t="s">
        <v>10</v>
      </c>
      <c r="H2387" s="5" t="s">
        <v>6</v>
      </c>
      <c r="I2387" s="360" t="s">
        <v>8163</v>
      </c>
      <c r="K2387" s="5" t="s">
        <v>135</v>
      </c>
      <c r="L2387" s="5" t="s">
        <v>14477</v>
      </c>
      <c r="M2387" s="5" t="s">
        <v>14478</v>
      </c>
      <c r="N2387" s="5" t="s">
        <v>12233</v>
      </c>
      <c r="O2387" s="5" t="s">
        <v>15255</v>
      </c>
      <c r="P2387" s="5" t="s">
        <v>16223</v>
      </c>
      <c r="Q2387" s="5">
        <v>27864170</v>
      </c>
      <c r="S2387" t="s">
        <v>42</v>
      </c>
      <c r="T2387" t="s">
        <v>9937</v>
      </c>
      <c r="U2387" t="s">
        <v>19075</v>
      </c>
      <c r="V2387" t="s">
        <v>9961</v>
      </c>
    </row>
    <row r="2388" spans="1:22" ht="15" x14ac:dyDescent="0.35">
      <c r="A2388" s="5" t="s">
        <v>5081</v>
      </c>
      <c r="B2388" s="344" t="s">
        <v>5082</v>
      </c>
      <c r="C2388" s="5" t="s">
        <v>9898</v>
      </c>
      <c r="D2388" s="5" t="s">
        <v>133</v>
      </c>
      <c r="E2388" s="5" t="s">
        <v>21</v>
      </c>
      <c r="F2388" s="5" t="s">
        <v>134</v>
      </c>
      <c r="G2388" s="5" t="s">
        <v>14</v>
      </c>
      <c r="H2388" s="5" t="s">
        <v>10</v>
      </c>
      <c r="I2388" s="360" t="s">
        <v>8179</v>
      </c>
      <c r="K2388" s="5" t="s">
        <v>135</v>
      </c>
      <c r="L2388" s="5" t="s">
        <v>14482</v>
      </c>
      <c r="M2388" s="5" t="s">
        <v>14570</v>
      </c>
      <c r="N2388" s="5" t="s">
        <v>9898</v>
      </c>
      <c r="O2388" s="5" t="s">
        <v>15255</v>
      </c>
      <c r="P2388" s="5" t="s">
        <v>12115</v>
      </c>
      <c r="Q2388" s="5">
        <v>27848079</v>
      </c>
      <c r="R2388" s="5">
        <v>27848079</v>
      </c>
      <c r="S2388" t="s">
        <v>42</v>
      </c>
      <c r="T2388" t="s">
        <v>7318</v>
      </c>
      <c r="U2388" t="s">
        <v>19076</v>
      </c>
      <c r="V2388" t="s">
        <v>9898</v>
      </c>
    </row>
    <row r="2389" spans="1:22" ht="15" x14ac:dyDescent="0.35">
      <c r="A2389" s="5" t="s">
        <v>5256</v>
      </c>
      <c r="B2389" s="344" t="s">
        <v>1357</v>
      </c>
      <c r="C2389" s="5" t="s">
        <v>5257</v>
      </c>
      <c r="D2389" s="5" t="s">
        <v>133</v>
      </c>
      <c r="E2389" s="5" t="s">
        <v>20</v>
      </c>
      <c r="F2389" s="5" t="s">
        <v>134</v>
      </c>
      <c r="G2389" s="5" t="s">
        <v>16</v>
      </c>
      <c r="H2389" s="5" t="s">
        <v>9</v>
      </c>
      <c r="I2389" s="360" t="s">
        <v>8184</v>
      </c>
      <c r="K2389" s="5" t="s">
        <v>135</v>
      </c>
      <c r="L2389" s="5" t="s">
        <v>14484</v>
      </c>
      <c r="M2389" s="5" t="s">
        <v>5177</v>
      </c>
      <c r="N2389" s="5" t="s">
        <v>5257</v>
      </c>
      <c r="O2389" s="5" t="s">
        <v>15255</v>
      </c>
      <c r="P2389" s="5" t="s">
        <v>15918</v>
      </c>
      <c r="Q2389" s="5">
        <v>27838085</v>
      </c>
      <c r="R2389" s="5">
        <v>27322143</v>
      </c>
      <c r="S2389" t="s">
        <v>42</v>
      </c>
      <c r="T2389" t="s">
        <v>2757</v>
      </c>
      <c r="U2389" t="s">
        <v>19077</v>
      </c>
      <c r="V2389" t="s">
        <v>5257</v>
      </c>
    </row>
    <row r="2390" spans="1:22" ht="15" x14ac:dyDescent="0.35">
      <c r="A2390" s="5" t="s">
        <v>5128</v>
      </c>
      <c r="B2390" s="344" t="s">
        <v>1459</v>
      </c>
      <c r="C2390" s="5" t="s">
        <v>5129</v>
      </c>
      <c r="D2390" s="5" t="s">
        <v>133</v>
      </c>
      <c r="E2390" s="5" t="s">
        <v>12</v>
      </c>
      <c r="F2390" s="5" t="s">
        <v>134</v>
      </c>
      <c r="G2390" s="5" t="s">
        <v>14</v>
      </c>
      <c r="H2390" s="5" t="s">
        <v>8</v>
      </c>
      <c r="I2390" s="360" t="s">
        <v>8177</v>
      </c>
      <c r="K2390" s="5" t="s">
        <v>135</v>
      </c>
      <c r="L2390" s="5" t="s">
        <v>14482</v>
      </c>
      <c r="M2390" s="5" t="s">
        <v>14483</v>
      </c>
      <c r="N2390" s="5" t="s">
        <v>5129</v>
      </c>
      <c r="O2390" s="5" t="s">
        <v>15255</v>
      </c>
      <c r="P2390" s="5" t="s">
        <v>9453</v>
      </c>
      <c r="Q2390" s="5">
        <v>27340120</v>
      </c>
      <c r="R2390" s="5">
        <v>27340120</v>
      </c>
      <c r="S2390" t="s">
        <v>42</v>
      </c>
      <c r="T2390" t="s">
        <v>793</v>
      </c>
      <c r="U2390" t="s">
        <v>19078</v>
      </c>
      <c r="V2390" t="s">
        <v>5129</v>
      </c>
    </row>
    <row r="2391" spans="1:22" ht="15" x14ac:dyDescent="0.35">
      <c r="A2391" s="5" t="s">
        <v>5106</v>
      </c>
      <c r="B2391" s="344" t="s">
        <v>4935</v>
      </c>
      <c r="C2391" s="5" t="s">
        <v>483</v>
      </c>
      <c r="D2391" s="5" t="s">
        <v>133</v>
      </c>
      <c r="E2391" s="5" t="s">
        <v>11</v>
      </c>
      <c r="F2391" s="5" t="s">
        <v>134</v>
      </c>
      <c r="G2391" s="5" t="s">
        <v>14</v>
      </c>
      <c r="H2391" s="5" t="s">
        <v>7</v>
      </c>
      <c r="I2391" s="360" t="s">
        <v>8176</v>
      </c>
      <c r="K2391" s="5" t="s">
        <v>135</v>
      </c>
      <c r="L2391" s="5" t="s">
        <v>14482</v>
      </c>
      <c r="M2391" s="5" t="s">
        <v>11260</v>
      </c>
      <c r="N2391" s="5" t="s">
        <v>483</v>
      </c>
      <c r="O2391" s="5" t="s">
        <v>15255</v>
      </c>
      <c r="P2391" s="5" t="s">
        <v>10144</v>
      </c>
      <c r="Q2391" s="5">
        <v>27845159</v>
      </c>
      <c r="S2391" t="s">
        <v>42</v>
      </c>
      <c r="T2391" t="s">
        <v>532</v>
      </c>
      <c r="U2391" t="s">
        <v>19079</v>
      </c>
      <c r="V2391" t="s">
        <v>483</v>
      </c>
    </row>
    <row r="2392" spans="1:22" ht="15" x14ac:dyDescent="0.35">
      <c r="A2392" s="5" t="s">
        <v>15411</v>
      </c>
      <c r="B2392" s="344" t="s">
        <v>10226</v>
      </c>
      <c r="C2392" s="5" t="s">
        <v>15476</v>
      </c>
      <c r="D2392" s="5" t="s">
        <v>133</v>
      </c>
      <c r="E2392" s="5" t="s">
        <v>16</v>
      </c>
      <c r="F2392" s="5" t="s">
        <v>134</v>
      </c>
      <c r="G2392" s="5" t="s">
        <v>16</v>
      </c>
      <c r="H2392" s="5" t="s">
        <v>8</v>
      </c>
      <c r="I2392" s="360" t="s">
        <v>8183</v>
      </c>
      <c r="K2392" s="5" t="s">
        <v>135</v>
      </c>
      <c r="L2392" s="5" t="s">
        <v>14484</v>
      </c>
      <c r="M2392" s="5" t="s">
        <v>11540</v>
      </c>
      <c r="N2392" s="5" t="s">
        <v>15476</v>
      </c>
      <c r="O2392" s="5" t="s">
        <v>15255</v>
      </c>
      <c r="P2392" s="5" t="s">
        <v>16427</v>
      </c>
      <c r="Q2392" s="5">
        <v>83917067</v>
      </c>
      <c r="S2392" t="s">
        <v>42</v>
      </c>
      <c r="T2392" t="s">
        <v>10364</v>
      </c>
      <c r="U2392" t="s">
        <v>19080</v>
      </c>
      <c r="V2392" t="s">
        <v>15476</v>
      </c>
    </row>
    <row r="2393" spans="1:22" ht="15" x14ac:dyDescent="0.35">
      <c r="A2393" s="5" t="s">
        <v>11425</v>
      </c>
      <c r="B2393" s="344" t="s">
        <v>7179</v>
      </c>
      <c r="C2393" s="5" t="s">
        <v>61</v>
      </c>
      <c r="D2393" s="5" t="s">
        <v>133</v>
      </c>
      <c r="E2393" s="5" t="s">
        <v>16</v>
      </c>
      <c r="F2393" s="5" t="s">
        <v>134</v>
      </c>
      <c r="G2393" s="5" t="s">
        <v>16</v>
      </c>
      <c r="H2393" s="5" t="s">
        <v>8</v>
      </c>
      <c r="I2393" s="360" t="s">
        <v>8183</v>
      </c>
      <c r="K2393" s="5" t="s">
        <v>135</v>
      </c>
      <c r="L2393" s="5" t="s">
        <v>14484</v>
      </c>
      <c r="M2393" s="5" t="s">
        <v>11540</v>
      </c>
      <c r="N2393" s="5" t="s">
        <v>61</v>
      </c>
      <c r="O2393" s="5" t="s">
        <v>15255</v>
      </c>
      <c r="P2393" s="5" t="s">
        <v>13182</v>
      </c>
      <c r="Q2393" s="5">
        <v>88660810</v>
      </c>
      <c r="S2393" t="s">
        <v>42</v>
      </c>
      <c r="T2393" t="s">
        <v>5229</v>
      </c>
      <c r="U2393" t="s">
        <v>19081</v>
      </c>
      <c r="V2393" t="s">
        <v>61</v>
      </c>
    </row>
    <row r="2394" spans="1:22" ht="15" x14ac:dyDescent="0.35">
      <c r="A2394" s="5" t="s">
        <v>13545</v>
      </c>
      <c r="B2394" s="344" t="s">
        <v>7367</v>
      </c>
      <c r="C2394" s="5" t="s">
        <v>225</v>
      </c>
      <c r="D2394" s="5" t="s">
        <v>133</v>
      </c>
      <c r="E2394" s="5" t="s">
        <v>9</v>
      </c>
      <c r="F2394" s="5" t="s">
        <v>134</v>
      </c>
      <c r="G2394" s="5" t="s">
        <v>12</v>
      </c>
      <c r="H2394" s="5" t="s">
        <v>8</v>
      </c>
      <c r="I2394" s="360" t="s">
        <v>8173</v>
      </c>
      <c r="K2394" s="5" t="s">
        <v>135</v>
      </c>
      <c r="L2394" s="5" t="s">
        <v>12215</v>
      </c>
      <c r="M2394" s="5" t="s">
        <v>14481</v>
      </c>
      <c r="N2394" s="5" t="s">
        <v>13816</v>
      </c>
      <c r="O2394" s="5" t="s">
        <v>15255</v>
      </c>
      <c r="P2394" s="5" t="s">
        <v>13817</v>
      </c>
      <c r="S2394" t="s">
        <v>42</v>
      </c>
      <c r="T2394" t="s">
        <v>5041</v>
      </c>
      <c r="U2394" t="s">
        <v>19082</v>
      </c>
      <c r="V2394" t="s">
        <v>225</v>
      </c>
    </row>
    <row r="2395" spans="1:22" ht="15" x14ac:dyDescent="0.35">
      <c r="A2395" s="5" t="s">
        <v>5037</v>
      </c>
      <c r="B2395" s="344" t="s">
        <v>898</v>
      </c>
      <c r="C2395" s="5" t="s">
        <v>672</v>
      </c>
      <c r="D2395" s="5" t="s">
        <v>133</v>
      </c>
      <c r="E2395" s="5" t="s">
        <v>9</v>
      </c>
      <c r="F2395" s="5" t="s">
        <v>134</v>
      </c>
      <c r="G2395" s="5" t="s">
        <v>12</v>
      </c>
      <c r="H2395" s="5" t="s">
        <v>8</v>
      </c>
      <c r="I2395" s="360" t="s">
        <v>8173</v>
      </c>
      <c r="K2395" s="5" t="s">
        <v>135</v>
      </c>
      <c r="L2395" s="5" t="s">
        <v>12215</v>
      </c>
      <c r="M2395" s="5" t="s">
        <v>14481</v>
      </c>
      <c r="N2395" s="5" t="s">
        <v>672</v>
      </c>
      <c r="O2395" s="5" t="s">
        <v>15255</v>
      </c>
      <c r="P2395" s="5" t="s">
        <v>15627</v>
      </c>
      <c r="Q2395" s="5">
        <v>27899185</v>
      </c>
      <c r="R2395" s="5">
        <v>27899185</v>
      </c>
      <c r="S2395" t="s">
        <v>42</v>
      </c>
      <c r="T2395" t="s">
        <v>5036</v>
      </c>
      <c r="U2395" t="s">
        <v>19083</v>
      </c>
      <c r="V2395" t="s">
        <v>672</v>
      </c>
    </row>
    <row r="2396" spans="1:22" ht="15" x14ac:dyDescent="0.35">
      <c r="A2396" s="5" t="s">
        <v>7670</v>
      </c>
      <c r="B2396" s="344" t="s">
        <v>7671</v>
      </c>
      <c r="C2396" s="5" t="s">
        <v>7672</v>
      </c>
      <c r="D2396" s="5" t="s">
        <v>133</v>
      </c>
      <c r="E2396" s="5" t="s">
        <v>22</v>
      </c>
      <c r="F2396" s="5" t="s">
        <v>134</v>
      </c>
      <c r="G2396" s="5" t="s">
        <v>16</v>
      </c>
      <c r="H2396" s="5" t="s">
        <v>8</v>
      </c>
      <c r="I2396" s="360" t="s">
        <v>8183</v>
      </c>
      <c r="K2396" s="5" t="s">
        <v>135</v>
      </c>
      <c r="L2396" s="5" t="s">
        <v>14484</v>
      </c>
      <c r="M2396" s="5" t="s">
        <v>11540</v>
      </c>
      <c r="N2396" s="5" t="s">
        <v>7672</v>
      </c>
      <c r="O2396" s="5" t="s">
        <v>15255</v>
      </c>
      <c r="P2396" s="5" t="s">
        <v>13164</v>
      </c>
      <c r="Q2396" s="5">
        <v>83038922</v>
      </c>
      <c r="S2396" t="s">
        <v>42</v>
      </c>
      <c r="T2396" t="s">
        <v>1236</v>
      </c>
      <c r="U2396" t="s">
        <v>19084</v>
      </c>
      <c r="V2396" t="s">
        <v>7672</v>
      </c>
    </row>
    <row r="2397" spans="1:22" ht="15" x14ac:dyDescent="0.35">
      <c r="A2397" s="5" t="s">
        <v>9340</v>
      </c>
      <c r="B2397" s="344" t="s">
        <v>7177</v>
      </c>
      <c r="C2397" s="5" t="s">
        <v>9341</v>
      </c>
      <c r="D2397" s="5" t="s">
        <v>133</v>
      </c>
      <c r="E2397" s="5" t="s">
        <v>15</v>
      </c>
      <c r="F2397" s="5" t="s">
        <v>134</v>
      </c>
      <c r="G2397" s="5" t="s">
        <v>16</v>
      </c>
      <c r="H2397" s="5" t="s">
        <v>6</v>
      </c>
      <c r="I2397" s="360" t="s">
        <v>8181</v>
      </c>
      <c r="K2397" s="5" t="s">
        <v>135</v>
      </c>
      <c r="L2397" s="5" t="s">
        <v>14484</v>
      </c>
      <c r="M2397" s="5" t="s">
        <v>14485</v>
      </c>
      <c r="N2397" s="5" t="s">
        <v>12224</v>
      </c>
      <c r="O2397" s="5" t="s">
        <v>15255</v>
      </c>
      <c r="P2397" s="5" t="s">
        <v>16203</v>
      </c>
      <c r="R2397" s="5">
        <v>88283312</v>
      </c>
      <c r="S2397" t="s">
        <v>42</v>
      </c>
      <c r="T2397" t="s">
        <v>5189</v>
      </c>
      <c r="U2397" t="s">
        <v>19085</v>
      </c>
      <c r="V2397" t="s">
        <v>9341</v>
      </c>
    </row>
    <row r="2398" spans="1:22" ht="15" x14ac:dyDescent="0.35">
      <c r="A2398" s="5" t="s">
        <v>4873</v>
      </c>
      <c r="B2398" s="344" t="s">
        <v>1787</v>
      </c>
      <c r="C2398" s="5" t="s">
        <v>4874</v>
      </c>
      <c r="D2398" s="5" t="s">
        <v>9807</v>
      </c>
      <c r="E2398" s="5" t="s">
        <v>11</v>
      </c>
      <c r="F2398" s="5" t="s">
        <v>134</v>
      </c>
      <c r="G2398" s="5" t="s">
        <v>10</v>
      </c>
      <c r="H2398" s="5" t="s">
        <v>6</v>
      </c>
      <c r="I2398" s="360" t="s">
        <v>8163</v>
      </c>
      <c r="K2398" s="5" t="s">
        <v>135</v>
      </c>
      <c r="L2398" s="5" t="s">
        <v>14477</v>
      </c>
      <c r="M2398" s="5" t="s">
        <v>14478</v>
      </c>
      <c r="N2398" s="5" t="s">
        <v>13818</v>
      </c>
      <c r="O2398" s="5" t="s">
        <v>15255</v>
      </c>
      <c r="P2398" s="5" t="s">
        <v>14479</v>
      </c>
      <c r="Q2398" s="5">
        <v>27888330</v>
      </c>
      <c r="S2398" t="s">
        <v>42</v>
      </c>
      <c r="T2398" t="s">
        <v>3239</v>
      </c>
      <c r="U2398" t="s">
        <v>19086</v>
      </c>
      <c r="V2398" t="s">
        <v>4874</v>
      </c>
    </row>
    <row r="2399" spans="1:22" ht="15" x14ac:dyDescent="0.35">
      <c r="A2399" s="5" t="s">
        <v>5462</v>
      </c>
      <c r="B2399" s="344" t="s">
        <v>5181</v>
      </c>
      <c r="C2399" s="5" t="s">
        <v>14775</v>
      </c>
      <c r="D2399" s="5" t="s">
        <v>9825</v>
      </c>
      <c r="E2399" s="5" t="s">
        <v>9</v>
      </c>
      <c r="F2399" s="5" t="s">
        <v>93</v>
      </c>
      <c r="G2399" s="5" t="s">
        <v>9</v>
      </c>
      <c r="H2399" s="5" t="s">
        <v>6</v>
      </c>
      <c r="I2399" s="360" t="s">
        <v>8204</v>
      </c>
      <c r="K2399" s="5" t="s">
        <v>92</v>
      </c>
      <c r="L2399" s="5" t="s">
        <v>14488</v>
      </c>
      <c r="M2399" s="5" t="s">
        <v>14491</v>
      </c>
      <c r="N2399" s="5" t="s">
        <v>14775</v>
      </c>
      <c r="O2399" s="5" t="s">
        <v>15255</v>
      </c>
      <c r="P2399" s="5" t="s">
        <v>13819</v>
      </c>
      <c r="Q2399" s="5">
        <v>22001525</v>
      </c>
      <c r="S2399" t="s">
        <v>42</v>
      </c>
      <c r="T2399" t="s">
        <v>4274</v>
      </c>
      <c r="U2399" t="s">
        <v>19087</v>
      </c>
      <c r="V2399" t="s">
        <v>14775</v>
      </c>
    </row>
    <row r="2400" spans="1:22" ht="15" x14ac:dyDescent="0.35">
      <c r="A2400" s="5" t="s">
        <v>5365</v>
      </c>
      <c r="B2400" s="344" t="s">
        <v>4160</v>
      </c>
      <c r="C2400" s="5" t="s">
        <v>153</v>
      </c>
      <c r="D2400" s="5" t="s">
        <v>92</v>
      </c>
      <c r="E2400" s="5" t="s">
        <v>8</v>
      </c>
      <c r="F2400" s="5" t="s">
        <v>93</v>
      </c>
      <c r="G2400" s="5" t="s">
        <v>6</v>
      </c>
      <c r="H2400" s="5" t="s">
        <v>7</v>
      </c>
      <c r="I2400" s="360" t="s">
        <v>8188</v>
      </c>
      <c r="K2400" s="5" t="s">
        <v>92</v>
      </c>
      <c r="L2400" s="5" t="s">
        <v>92</v>
      </c>
      <c r="M2400" s="5" t="s">
        <v>14512</v>
      </c>
      <c r="N2400" s="5" t="s">
        <v>153</v>
      </c>
      <c r="O2400" s="5" t="s">
        <v>15255</v>
      </c>
      <c r="P2400" s="5" t="s">
        <v>9454</v>
      </c>
      <c r="Q2400" s="5">
        <v>27591422</v>
      </c>
      <c r="R2400" s="5">
        <v>27591422</v>
      </c>
      <c r="S2400" t="s">
        <v>42</v>
      </c>
      <c r="T2400" t="s">
        <v>2272</v>
      </c>
      <c r="U2400" t="s">
        <v>19088</v>
      </c>
      <c r="V2400" t="s">
        <v>153</v>
      </c>
    </row>
    <row r="2401" spans="1:22" ht="15" x14ac:dyDescent="0.35">
      <c r="A2401" s="5" t="s">
        <v>5509</v>
      </c>
      <c r="B2401" s="344" t="s">
        <v>2336</v>
      </c>
      <c r="C2401" s="5" t="s">
        <v>5510</v>
      </c>
      <c r="D2401" s="5" t="s">
        <v>92</v>
      </c>
      <c r="E2401" s="5" t="s">
        <v>15</v>
      </c>
      <c r="F2401" s="5" t="s">
        <v>93</v>
      </c>
      <c r="G2401" s="5" t="s">
        <v>10</v>
      </c>
      <c r="H2401" s="5" t="s">
        <v>7</v>
      </c>
      <c r="I2401" s="360" t="s">
        <v>8209</v>
      </c>
      <c r="K2401" s="5" t="s">
        <v>92</v>
      </c>
      <c r="L2401" s="5" t="s">
        <v>2834</v>
      </c>
      <c r="M2401" s="5" t="s">
        <v>11661</v>
      </c>
      <c r="N2401" s="5" t="s">
        <v>5510</v>
      </c>
      <c r="O2401" s="5" t="s">
        <v>15255</v>
      </c>
      <c r="P2401" s="5" t="s">
        <v>13820</v>
      </c>
      <c r="Q2401" s="5">
        <v>27185469</v>
      </c>
      <c r="R2401" s="5">
        <v>27185469</v>
      </c>
      <c r="S2401" t="s">
        <v>42</v>
      </c>
      <c r="T2401" t="s">
        <v>5508</v>
      </c>
      <c r="U2401" t="s">
        <v>19089</v>
      </c>
      <c r="V2401" t="s">
        <v>5510</v>
      </c>
    </row>
    <row r="2402" spans="1:22" ht="15" x14ac:dyDescent="0.35">
      <c r="A2402" s="5" t="s">
        <v>6085</v>
      </c>
      <c r="B2402" s="344" t="s">
        <v>5075</v>
      </c>
      <c r="C2402" s="5" t="s">
        <v>6086</v>
      </c>
      <c r="D2402" s="5" t="s">
        <v>9825</v>
      </c>
      <c r="E2402" s="5" t="s">
        <v>10</v>
      </c>
      <c r="F2402" s="5" t="s">
        <v>93</v>
      </c>
      <c r="G2402" s="5" t="s">
        <v>6</v>
      </c>
      <c r="H2402" s="5" t="s">
        <v>7</v>
      </c>
      <c r="I2402" s="360" t="s">
        <v>8188</v>
      </c>
      <c r="K2402" s="5" t="s">
        <v>92</v>
      </c>
      <c r="L2402" s="5" t="s">
        <v>92</v>
      </c>
      <c r="M2402" s="5" t="s">
        <v>14512</v>
      </c>
      <c r="N2402" s="5" t="s">
        <v>6086</v>
      </c>
      <c r="O2402" s="5" t="s">
        <v>15255</v>
      </c>
      <c r="P2402" s="5" t="s">
        <v>16028</v>
      </c>
      <c r="Q2402" s="5">
        <v>85567244</v>
      </c>
      <c r="S2402" t="s">
        <v>42</v>
      </c>
      <c r="T2402" t="s">
        <v>7292</v>
      </c>
      <c r="U2402" t="s">
        <v>19090</v>
      </c>
      <c r="V2402" t="s">
        <v>6086</v>
      </c>
    </row>
    <row r="2403" spans="1:22" ht="15" x14ac:dyDescent="0.35">
      <c r="A2403" s="5" t="s">
        <v>5512</v>
      </c>
      <c r="B2403" s="344" t="s">
        <v>4844</v>
      </c>
      <c r="C2403" s="5" t="s">
        <v>5513</v>
      </c>
      <c r="D2403" s="5" t="s">
        <v>92</v>
      </c>
      <c r="E2403" s="5" t="s">
        <v>15</v>
      </c>
      <c r="F2403" s="5" t="s">
        <v>93</v>
      </c>
      <c r="G2403" s="5" t="s">
        <v>10</v>
      </c>
      <c r="H2403" s="5" t="s">
        <v>8</v>
      </c>
      <c r="I2403" s="360" t="s">
        <v>8210</v>
      </c>
      <c r="K2403" s="5" t="s">
        <v>92</v>
      </c>
      <c r="L2403" s="5" t="s">
        <v>2834</v>
      </c>
      <c r="M2403" s="5" t="s">
        <v>14516</v>
      </c>
      <c r="N2403" s="5" t="s">
        <v>5513</v>
      </c>
      <c r="O2403" s="5" t="s">
        <v>15255</v>
      </c>
      <c r="P2403" s="5" t="s">
        <v>12053</v>
      </c>
      <c r="Q2403" s="5">
        <v>22001879</v>
      </c>
      <c r="S2403" t="s">
        <v>42</v>
      </c>
      <c r="T2403" t="s">
        <v>5511</v>
      </c>
      <c r="U2403" t="s">
        <v>19091</v>
      </c>
      <c r="V2403" t="s">
        <v>5513</v>
      </c>
    </row>
    <row r="2404" spans="1:22" ht="15" x14ac:dyDescent="0.35">
      <c r="A2404" s="5" t="s">
        <v>13547</v>
      </c>
      <c r="B2404" s="344" t="s">
        <v>7384</v>
      </c>
      <c r="C2404" s="5" t="s">
        <v>13548</v>
      </c>
      <c r="D2404" s="5" t="s">
        <v>92</v>
      </c>
      <c r="E2404" s="5" t="s">
        <v>11</v>
      </c>
      <c r="F2404" s="5" t="s">
        <v>93</v>
      </c>
      <c r="G2404" s="5" t="s">
        <v>8</v>
      </c>
      <c r="H2404" s="5" t="s">
        <v>11</v>
      </c>
      <c r="I2404" s="360" t="s">
        <v>8203</v>
      </c>
      <c r="K2404" s="5" t="s">
        <v>92</v>
      </c>
      <c r="L2404" s="5" t="s">
        <v>14367</v>
      </c>
      <c r="M2404" s="5" t="s">
        <v>14533</v>
      </c>
      <c r="N2404" s="5" t="s">
        <v>8701</v>
      </c>
      <c r="O2404" s="5" t="s">
        <v>15255</v>
      </c>
      <c r="P2404" s="5" t="s">
        <v>16384</v>
      </c>
      <c r="S2404" t="s">
        <v>42</v>
      </c>
      <c r="T2404" t="s">
        <v>5442</v>
      </c>
      <c r="U2404" t="s">
        <v>19092</v>
      </c>
      <c r="V2404" t="s">
        <v>13548</v>
      </c>
    </row>
    <row r="2405" spans="1:22" ht="15" x14ac:dyDescent="0.35">
      <c r="A2405" s="5" t="s">
        <v>13549</v>
      </c>
      <c r="B2405" s="344" t="s">
        <v>9574</v>
      </c>
      <c r="C2405" s="5" t="s">
        <v>13550</v>
      </c>
      <c r="D2405" s="5" t="s">
        <v>92</v>
      </c>
      <c r="E2405" s="5" t="s">
        <v>11</v>
      </c>
      <c r="F2405" s="5" t="s">
        <v>93</v>
      </c>
      <c r="G2405" s="5" t="s">
        <v>8</v>
      </c>
      <c r="H2405" s="5" t="s">
        <v>10</v>
      </c>
      <c r="I2405" s="360" t="s">
        <v>8202</v>
      </c>
      <c r="K2405" s="5" t="s">
        <v>92</v>
      </c>
      <c r="L2405" s="5" t="s">
        <v>14367</v>
      </c>
      <c r="M2405" s="5" t="s">
        <v>15642</v>
      </c>
      <c r="N2405" s="5" t="s">
        <v>13821</v>
      </c>
      <c r="O2405" s="5" t="s">
        <v>15255</v>
      </c>
      <c r="P2405" s="5" t="s">
        <v>13822</v>
      </c>
      <c r="Q2405" s="5">
        <v>22001757</v>
      </c>
      <c r="S2405" t="s">
        <v>42</v>
      </c>
      <c r="T2405" t="s">
        <v>9347</v>
      </c>
      <c r="U2405" t="s">
        <v>19093</v>
      </c>
      <c r="V2405" t="s">
        <v>13550</v>
      </c>
    </row>
    <row r="2406" spans="1:22" ht="15" x14ac:dyDescent="0.35">
      <c r="A2406" s="5" t="s">
        <v>5459</v>
      </c>
      <c r="B2406" s="344" t="s">
        <v>670</v>
      </c>
      <c r="C2406" s="5" t="s">
        <v>5460</v>
      </c>
      <c r="D2406" s="5" t="s">
        <v>9825</v>
      </c>
      <c r="E2406" s="5" t="s">
        <v>7</v>
      </c>
      <c r="F2406" s="5" t="s">
        <v>93</v>
      </c>
      <c r="G2406" s="5" t="s">
        <v>9</v>
      </c>
      <c r="H2406" s="5" t="s">
        <v>9</v>
      </c>
      <c r="I2406" s="360" t="s">
        <v>8207</v>
      </c>
      <c r="K2406" s="5" t="s">
        <v>92</v>
      </c>
      <c r="L2406" s="5" t="s">
        <v>14488</v>
      </c>
      <c r="M2406" s="5" t="s">
        <v>14489</v>
      </c>
      <c r="N2406" s="5" t="s">
        <v>11658</v>
      </c>
      <c r="O2406" s="5" t="s">
        <v>15255</v>
      </c>
      <c r="P2406" s="5" t="s">
        <v>15601</v>
      </c>
      <c r="Q2406" s="5">
        <v>27100492</v>
      </c>
      <c r="R2406" s="5">
        <v>27100492</v>
      </c>
      <c r="S2406" t="s">
        <v>42</v>
      </c>
      <c r="T2406" t="s">
        <v>5210</v>
      </c>
      <c r="U2406" t="s">
        <v>19094</v>
      </c>
      <c r="V2406" t="s">
        <v>5460</v>
      </c>
    </row>
    <row r="2407" spans="1:22" ht="15" x14ac:dyDescent="0.35">
      <c r="A2407" s="5" t="s">
        <v>6000</v>
      </c>
      <c r="B2407" s="344" t="s">
        <v>4206</v>
      </c>
      <c r="C2407" s="5" t="s">
        <v>2814</v>
      </c>
      <c r="D2407" s="5" t="s">
        <v>92</v>
      </c>
      <c r="E2407" s="5" t="s">
        <v>15</v>
      </c>
      <c r="F2407" s="5" t="s">
        <v>93</v>
      </c>
      <c r="G2407" s="5" t="s">
        <v>10</v>
      </c>
      <c r="H2407" s="5" t="s">
        <v>7</v>
      </c>
      <c r="I2407" s="360" t="s">
        <v>8209</v>
      </c>
      <c r="K2407" s="5" t="s">
        <v>92</v>
      </c>
      <c r="L2407" s="5" t="s">
        <v>2834</v>
      </c>
      <c r="M2407" s="5" t="s">
        <v>11661</v>
      </c>
      <c r="N2407" s="5" t="s">
        <v>2814</v>
      </c>
      <c r="O2407" s="5" t="s">
        <v>15255</v>
      </c>
      <c r="P2407" s="5" t="s">
        <v>8729</v>
      </c>
      <c r="Q2407" s="5">
        <v>22001841</v>
      </c>
      <c r="S2407" t="s">
        <v>42</v>
      </c>
      <c r="T2407" t="s">
        <v>7120</v>
      </c>
      <c r="U2407" t="s">
        <v>19095</v>
      </c>
      <c r="V2407" t="s">
        <v>2814</v>
      </c>
    </row>
    <row r="2408" spans="1:22" ht="15" x14ac:dyDescent="0.35">
      <c r="A2408" s="5" t="s">
        <v>7673</v>
      </c>
      <c r="B2408" s="344" t="s">
        <v>7089</v>
      </c>
      <c r="C2408" s="5" t="s">
        <v>378</v>
      </c>
      <c r="D2408" s="5" t="s">
        <v>92</v>
      </c>
      <c r="E2408" s="5" t="s">
        <v>8</v>
      </c>
      <c r="F2408" s="5" t="s">
        <v>93</v>
      </c>
      <c r="G2408" s="5" t="s">
        <v>6</v>
      </c>
      <c r="H2408" s="5" t="s">
        <v>7</v>
      </c>
      <c r="I2408" s="360" t="s">
        <v>8188</v>
      </c>
      <c r="K2408" s="5" t="s">
        <v>92</v>
      </c>
      <c r="L2408" s="5" t="s">
        <v>92</v>
      </c>
      <c r="M2408" s="5" t="s">
        <v>14512</v>
      </c>
      <c r="N2408" s="5" t="s">
        <v>378</v>
      </c>
      <c r="O2408" s="5" t="s">
        <v>15255</v>
      </c>
      <c r="P2408" s="5" t="s">
        <v>13823</v>
      </c>
      <c r="Q2408" s="5">
        <v>83879740</v>
      </c>
      <c r="S2408" t="s">
        <v>42</v>
      </c>
      <c r="T2408" t="s">
        <v>7674</v>
      </c>
      <c r="U2408" t="s">
        <v>19096</v>
      </c>
      <c r="V2408" t="s">
        <v>378</v>
      </c>
    </row>
    <row r="2409" spans="1:22" ht="15" x14ac:dyDescent="0.35">
      <c r="A2409" s="5" t="s">
        <v>5879</v>
      </c>
      <c r="B2409" s="344" t="s">
        <v>3697</v>
      </c>
      <c r="C2409" s="5" t="s">
        <v>5880</v>
      </c>
      <c r="D2409" s="5" t="s">
        <v>92</v>
      </c>
      <c r="E2409" s="5" t="s">
        <v>12</v>
      </c>
      <c r="F2409" s="5" t="s">
        <v>93</v>
      </c>
      <c r="G2409" s="5" t="s">
        <v>6</v>
      </c>
      <c r="H2409" s="5" t="s">
        <v>8</v>
      </c>
      <c r="I2409" s="360" t="s">
        <v>8189</v>
      </c>
      <c r="K2409" s="5" t="s">
        <v>92</v>
      </c>
      <c r="L2409" s="5" t="s">
        <v>92</v>
      </c>
      <c r="M2409" s="5" t="s">
        <v>94</v>
      </c>
      <c r="N2409" s="5" t="s">
        <v>5880</v>
      </c>
      <c r="O2409" s="5" t="s">
        <v>15255</v>
      </c>
      <c r="P2409" s="5" t="s">
        <v>15777</v>
      </c>
      <c r="Q2409" s="5">
        <v>83024567</v>
      </c>
      <c r="R2409" s="5">
        <v>83527646</v>
      </c>
      <c r="S2409" t="s">
        <v>42</v>
      </c>
      <c r="T2409" t="s">
        <v>7042</v>
      </c>
      <c r="U2409" t="s">
        <v>19097</v>
      </c>
      <c r="V2409" t="s">
        <v>5880</v>
      </c>
    </row>
    <row r="2410" spans="1:22" ht="15" x14ac:dyDescent="0.35">
      <c r="A2410" s="5" t="s">
        <v>6082</v>
      </c>
      <c r="B2410" s="344" t="s">
        <v>5078</v>
      </c>
      <c r="C2410" s="5" t="s">
        <v>1546</v>
      </c>
      <c r="D2410" s="5" t="s">
        <v>92</v>
      </c>
      <c r="E2410" s="5" t="s">
        <v>7</v>
      </c>
      <c r="F2410" s="5" t="s">
        <v>93</v>
      </c>
      <c r="G2410" s="5" t="s">
        <v>6</v>
      </c>
      <c r="H2410" s="5" t="s">
        <v>6</v>
      </c>
      <c r="I2410" s="360" t="s">
        <v>8187</v>
      </c>
      <c r="K2410" s="5" t="s">
        <v>92</v>
      </c>
      <c r="L2410" s="5" t="s">
        <v>92</v>
      </c>
      <c r="M2410" s="5" t="s">
        <v>92</v>
      </c>
      <c r="N2410" s="5" t="s">
        <v>1546</v>
      </c>
      <c r="O2410" s="5" t="s">
        <v>15255</v>
      </c>
      <c r="P2410" s="5" t="s">
        <v>8737</v>
      </c>
      <c r="Q2410" s="5">
        <v>27983571</v>
      </c>
      <c r="R2410" s="5">
        <v>27983571</v>
      </c>
      <c r="S2410" t="s">
        <v>42</v>
      </c>
      <c r="T2410" t="s">
        <v>7294</v>
      </c>
      <c r="U2410" t="s">
        <v>19098</v>
      </c>
      <c r="V2410" t="s">
        <v>1546</v>
      </c>
    </row>
    <row r="2411" spans="1:22" ht="15" x14ac:dyDescent="0.35">
      <c r="A2411" s="5" t="s">
        <v>5823</v>
      </c>
      <c r="B2411" s="344" t="s">
        <v>3717</v>
      </c>
      <c r="C2411" s="5" t="s">
        <v>8707</v>
      </c>
      <c r="D2411" s="5" t="s">
        <v>92</v>
      </c>
      <c r="E2411" s="5" t="s">
        <v>9</v>
      </c>
      <c r="F2411" s="5" t="s">
        <v>93</v>
      </c>
      <c r="G2411" s="5" t="s">
        <v>8</v>
      </c>
      <c r="H2411" s="5" t="s">
        <v>7</v>
      </c>
      <c r="I2411" s="360" t="s">
        <v>8199</v>
      </c>
      <c r="K2411" s="5" t="s">
        <v>92</v>
      </c>
      <c r="L2411" s="5" t="s">
        <v>14367</v>
      </c>
      <c r="M2411" s="5" t="s">
        <v>1225</v>
      </c>
      <c r="N2411" s="5" t="s">
        <v>8707</v>
      </c>
      <c r="O2411" s="5" t="s">
        <v>15255</v>
      </c>
      <c r="P2411" s="5" t="s">
        <v>13824</v>
      </c>
      <c r="Q2411" s="5">
        <v>22001770</v>
      </c>
      <c r="R2411" s="5">
        <v>84192756</v>
      </c>
      <c r="S2411" t="s">
        <v>42</v>
      </c>
      <c r="T2411" t="s">
        <v>7049</v>
      </c>
      <c r="U2411" t="s">
        <v>19099</v>
      </c>
      <c r="V2411" t="s">
        <v>8707</v>
      </c>
    </row>
    <row r="2412" spans="1:22" ht="15" x14ac:dyDescent="0.35">
      <c r="A2412" s="5" t="s">
        <v>9342</v>
      </c>
      <c r="B2412" s="344" t="s">
        <v>7206</v>
      </c>
      <c r="C2412" s="5" t="s">
        <v>9343</v>
      </c>
      <c r="D2412" s="5" t="s">
        <v>9825</v>
      </c>
      <c r="E2412" s="5" t="s">
        <v>6</v>
      </c>
      <c r="F2412" s="5" t="s">
        <v>93</v>
      </c>
      <c r="G2412" s="5" t="s">
        <v>9</v>
      </c>
      <c r="H2412" s="5" t="s">
        <v>8</v>
      </c>
      <c r="I2412" s="360" t="s">
        <v>8206</v>
      </c>
      <c r="K2412" s="5" t="s">
        <v>92</v>
      </c>
      <c r="L2412" s="5" t="s">
        <v>14488</v>
      </c>
      <c r="M2412" s="5" t="s">
        <v>5486</v>
      </c>
      <c r="N2412" s="5" t="s">
        <v>9343</v>
      </c>
      <c r="O2412" s="5" t="s">
        <v>15255</v>
      </c>
      <c r="P2412" s="5" t="s">
        <v>13825</v>
      </c>
      <c r="Q2412" s="5">
        <v>27501913</v>
      </c>
      <c r="S2412" t="s">
        <v>42</v>
      </c>
      <c r="T2412" t="s">
        <v>9495</v>
      </c>
      <c r="U2412" t="s">
        <v>19100</v>
      </c>
      <c r="V2412" t="s">
        <v>9343</v>
      </c>
    </row>
    <row r="2413" spans="1:22" ht="15" x14ac:dyDescent="0.35">
      <c r="A2413" s="5" t="s">
        <v>5824</v>
      </c>
      <c r="B2413" s="344" t="s">
        <v>3210</v>
      </c>
      <c r="C2413" s="5" t="s">
        <v>7002</v>
      </c>
      <c r="D2413" s="5" t="s">
        <v>92</v>
      </c>
      <c r="E2413" s="5" t="s">
        <v>11</v>
      </c>
      <c r="F2413" s="5" t="s">
        <v>93</v>
      </c>
      <c r="G2413" s="5" t="s">
        <v>8</v>
      </c>
      <c r="H2413" s="5" t="s">
        <v>10</v>
      </c>
      <c r="I2413" s="360" t="s">
        <v>8202</v>
      </c>
      <c r="K2413" s="5" t="s">
        <v>92</v>
      </c>
      <c r="L2413" s="5" t="s">
        <v>14367</v>
      </c>
      <c r="M2413" s="5" t="s">
        <v>15642</v>
      </c>
      <c r="N2413" s="5" t="s">
        <v>11814</v>
      </c>
      <c r="O2413" s="5" t="s">
        <v>15255</v>
      </c>
      <c r="P2413" s="5" t="s">
        <v>13686</v>
      </c>
      <c r="Q2413" s="5">
        <v>22001761</v>
      </c>
      <c r="R2413" s="5">
        <v>22001761</v>
      </c>
      <c r="S2413" t="s">
        <v>42</v>
      </c>
      <c r="T2413" t="s">
        <v>7001</v>
      </c>
      <c r="U2413" t="s">
        <v>19101</v>
      </c>
      <c r="V2413" t="s">
        <v>7002</v>
      </c>
    </row>
    <row r="2414" spans="1:22" ht="15" x14ac:dyDescent="0.35">
      <c r="A2414" s="5" t="s">
        <v>5480</v>
      </c>
      <c r="B2414" s="344" t="s">
        <v>3048</v>
      </c>
      <c r="C2414" s="5" t="s">
        <v>5481</v>
      </c>
      <c r="D2414" s="5" t="s">
        <v>92</v>
      </c>
      <c r="E2414" s="5" t="s">
        <v>14</v>
      </c>
      <c r="F2414" s="5" t="s">
        <v>93</v>
      </c>
      <c r="G2414" s="5" t="s">
        <v>9</v>
      </c>
      <c r="H2414" s="5" t="s">
        <v>7</v>
      </c>
      <c r="I2414" s="360" t="s">
        <v>8205</v>
      </c>
      <c r="K2414" s="5" t="s">
        <v>92</v>
      </c>
      <c r="L2414" s="5" t="s">
        <v>14488</v>
      </c>
      <c r="M2414" s="5" t="s">
        <v>11659</v>
      </c>
      <c r="N2414" s="5" t="s">
        <v>5481</v>
      </c>
      <c r="O2414" s="5" t="s">
        <v>15255</v>
      </c>
      <c r="P2414" s="5" t="s">
        <v>15971</v>
      </c>
      <c r="Q2414" s="5">
        <v>27541901</v>
      </c>
      <c r="R2414" s="5">
        <v>27541045</v>
      </c>
      <c r="S2414" t="s">
        <v>42</v>
      </c>
      <c r="T2414" t="s">
        <v>4411</v>
      </c>
      <c r="U2414" t="s">
        <v>19102</v>
      </c>
      <c r="V2414" t="s">
        <v>5481</v>
      </c>
    </row>
    <row r="2415" spans="1:22" ht="15" x14ac:dyDescent="0.35">
      <c r="A2415" s="5" t="s">
        <v>5360</v>
      </c>
      <c r="B2415" s="344" t="s">
        <v>5168</v>
      </c>
      <c r="C2415" s="5" t="s">
        <v>5361</v>
      </c>
      <c r="D2415" s="5" t="s">
        <v>92</v>
      </c>
      <c r="E2415" s="5" t="s">
        <v>8</v>
      </c>
      <c r="F2415" s="5" t="s">
        <v>93</v>
      </c>
      <c r="G2415" s="5" t="s">
        <v>6</v>
      </c>
      <c r="H2415" s="5" t="s">
        <v>7</v>
      </c>
      <c r="I2415" s="360" t="s">
        <v>8188</v>
      </c>
      <c r="K2415" s="5" t="s">
        <v>92</v>
      </c>
      <c r="L2415" s="5" t="s">
        <v>92</v>
      </c>
      <c r="M2415" s="5" t="s">
        <v>14512</v>
      </c>
      <c r="N2415" s="5" t="s">
        <v>5361</v>
      </c>
      <c r="O2415" s="5" t="s">
        <v>15255</v>
      </c>
      <c r="P2415" s="5" t="s">
        <v>16052</v>
      </c>
      <c r="Q2415" s="5">
        <v>27590220</v>
      </c>
      <c r="R2415" s="5">
        <v>27590320</v>
      </c>
      <c r="S2415" t="s">
        <v>42</v>
      </c>
      <c r="T2415" t="s">
        <v>2461</v>
      </c>
      <c r="U2415" t="s">
        <v>19103</v>
      </c>
      <c r="V2415" t="s">
        <v>5361</v>
      </c>
    </row>
    <row r="2416" spans="1:22" ht="15" x14ac:dyDescent="0.35">
      <c r="A2416" s="5" t="s">
        <v>6083</v>
      </c>
      <c r="B2416" s="344" t="s">
        <v>3904</v>
      </c>
      <c r="C2416" s="5" t="s">
        <v>8738</v>
      </c>
      <c r="D2416" s="5" t="s">
        <v>92</v>
      </c>
      <c r="E2416" s="5" t="s">
        <v>10</v>
      </c>
      <c r="F2416" s="5" t="s">
        <v>93</v>
      </c>
      <c r="G2416" s="5" t="s">
        <v>8</v>
      </c>
      <c r="H2416" s="5" t="s">
        <v>6</v>
      </c>
      <c r="I2416" s="360" t="s">
        <v>8198</v>
      </c>
      <c r="K2416" s="5" t="s">
        <v>92</v>
      </c>
      <c r="L2416" s="5" t="s">
        <v>14367</v>
      </c>
      <c r="M2416" s="5" t="s">
        <v>14367</v>
      </c>
      <c r="N2416" s="5" t="s">
        <v>11942</v>
      </c>
      <c r="O2416" s="5" t="s">
        <v>15255</v>
      </c>
      <c r="P2416" s="5" t="s">
        <v>13205</v>
      </c>
      <c r="Q2416" s="5">
        <v>22002892</v>
      </c>
      <c r="S2416" t="s">
        <v>42</v>
      </c>
      <c r="T2416" t="s">
        <v>7116</v>
      </c>
      <c r="U2416" t="s">
        <v>19104</v>
      </c>
      <c r="V2416" t="s">
        <v>8738</v>
      </c>
    </row>
    <row r="2417" spans="1:22" ht="15" x14ac:dyDescent="0.35">
      <c r="A2417" s="5" t="s">
        <v>5482</v>
      </c>
      <c r="B2417" s="344" t="s">
        <v>2905</v>
      </c>
      <c r="C2417" s="5" t="s">
        <v>5483</v>
      </c>
      <c r="D2417" s="5" t="s">
        <v>92</v>
      </c>
      <c r="E2417" s="5" t="s">
        <v>14</v>
      </c>
      <c r="F2417" s="5" t="s">
        <v>93</v>
      </c>
      <c r="G2417" s="5" t="s">
        <v>9</v>
      </c>
      <c r="H2417" s="5" t="s">
        <v>7</v>
      </c>
      <c r="I2417" s="360" t="s">
        <v>8205</v>
      </c>
      <c r="K2417" s="5" t="s">
        <v>92</v>
      </c>
      <c r="L2417" s="5" t="s">
        <v>14488</v>
      </c>
      <c r="M2417" s="5" t="s">
        <v>11659</v>
      </c>
      <c r="N2417" s="5" t="s">
        <v>5483</v>
      </c>
      <c r="O2417" s="5" t="s">
        <v>15255</v>
      </c>
      <c r="P2417" s="5" t="s">
        <v>13830</v>
      </c>
      <c r="Q2417" s="5">
        <v>27510908</v>
      </c>
      <c r="S2417" t="s">
        <v>42</v>
      </c>
      <c r="T2417" t="s">
        <v>6778</v>
      </c>
      <c r="U2417" t="s">
        <v>19105</v>
      </c>
      <c r="V2417" t="s">
        <v>5483</v>
      </c>
    </row>
    <row r="2418" spans="1:22" ht="15" x14ac:dyDescent="0.35">
      <c r="A2418" s="5" t="s">
        <v>5882</v>
      </c>
      <c r="B2418" s="344" t="s">
        <v>2191</v>
      </c>
      <c r="C2418" s="5" t="s">
        <v>5883</v>
      </c>
      <c r="D2418" s="5" t="s">
        <v>92</v>
      </c>
      <c r="E2418" s="5" t="s">
        <v>10</v>
      </c>
      <c r="F2418" s="5" t="s">
        <v>93</v>
      </c>
      <c r="G2418" s="5" t="s">
        <v>8</v>
      </c>
      <c r="H2418" s="5" t="s">
        <v>6</v>
      </c>
      <c r="I2418" s="360" t="s">
        <v>8198</v>
      </c>
      <c r="K2418" s="5" t="s">
        <v>92</v>
      </c>
      <c r="L2418" s="5" t="s">
        <v>14367</v>
      </c>
      <c r="M2418" s="5" t="s">
        <v>14367</v>
      </c>
      <c r="N2418" s="5" t="s">
        <v>5883</v>
      </c>
      <c r="O2418" s="5" t="s">
        <v>15255</v>
      </c>
      <c r="P2418" s="5" t="s">
        <v>5281</v>
      </c>
      <c r="Q2418" s="5">
        <v>27685454</v>
      </c>
      <c r="R2418" s="5">
        <v>27685454</v>
      </c>
      <c r="S2418" t="s">
        <v>42</v>
      </c>
      <c r="T2418" t="s">
        <v>6896</v>
      </c>
      <c r="U2418" t="s">
        <v>19106</v>
      </c>
      <c r="V2418" t="s">
        <v>5883</v>
      </c>
    </row>
    <row r="2419" spans="1:22" ht="15" x14ac:dyDescent="0.35">
      <c r="A2419" s="5" t="s">
        <v>5884</v>
      </c>
      <c r="B2419" s="344" t="s">
        <v>2652</v>
      </c>
      <c r="C2419" s="5" t="s">
        <v>5885</v>
      </c>
      <c r="D2419" s="5" t="s">
        <v>92</v>
      </c>
      <c r="E2419" s="5" t="s">
        <v>10</v>
      </c>
      <c r="F2419" s="5" t="s">
        <v>93</v>
      </c>
      <c r="G2419" s="5" t="s">
        <v>8</v>
      </c>
      <c r="H2419" s="5" t="s">
        <v>6</v>
      </c>
      <c r="I2419" s="360" t="s">
        <v>8198</v>
      </c>
      <c r="K2419" s="5" t="s">
        <v>92</v>
      </c>
      <c r="L2419" s="5" t="s">
        <v>14367</v>
      </c>
      <c r="M2419" s="5" t="s">
        <v>14367</v>
      </c>
      <c r="N2419" s="5" t="s">
        <v>11812</v>
      </c>
      <c r="O2419" s="5" t="s">
        <v>15255</v>
      </c>
      <c r="P2419" s="5" t="s">
        <v>5886</v>
      </c>
      <c r="Q2419" s="5">
        <v>27683159</v>
      </c>
      <c r="R2419" s="5">
        <v>27683159</v>
      </c>
      <c r="S2419" t="s">
        <v>42</v>
      </c>
      <c r="T2419" t="s">
        <v>7000</v>
      </c>
      <c r="U2419" t="s">
        <v>19107</v>
      </c>
      <c r="V2419" t="s">
        <v>5885</v>
      </c>
    </row>
    <row r="2420" spans="1:22" ht="15" x14ac:dyDescent="0.35">
      <c r="A2420" s="5" t="s">
        <v>5881</v>
      </c>
      <c r="B2420" s="344" t="s">
        <v>4161</v>
      </c>
      <c r="C2420" s="5" t="s">
        <v>824</v>
      </c>
      <c r="D2420" s="5" t="s">
        <v>92</v>
      </c>
      <c r="E2420" s="5" t="s">
        <v>8</v>
      </c>
      <c r="F2420" s="5" t="s">
        <v>93</v>
      </c>
      <c r="G2420" s="5" t="s">
        <v>6</v>
      </c>
      <c r="H2420" s="5" t="s">
        <v>7</v>
      </c>
      <c r="I2420" s="360" t="s">
        <v>8188</v>
      </c>
      <c r="K2420" s="5" t="s">
        <v>92</v>
      </c>
      <c r="L2420" s="5" t="s">
        <v>92</v>
      </c>
      <c r="M2420" s="5" t="s">
        <v>14512</v>
      </c>
      <c r="N2420" s="5" t="s">
        <v>824</v>
      </c>
      <c r="O2420" s="5" t="s">
        <v>15255</v>
      </c>
      <c r="P2420" s="5" t="s">
        <v>8402</v>
      </c>
      <c r="Q2420" s="5">
        <v>22001662</v>
      </c>
      <c r="S2420" t="s">
        <v>42</v>
      </c>
      <c r="T2420" t="s">
        <v>7113</v>
      </c>
      <c r="U2420" t="s">
        <v>19108</v>
      </c>
      <c r="V2420" t="s">
        <v>824</v>
      </c>
    </row>
    <row r="2421" spans="1:22" ht="15" x14ac:dyDescent="0.35">
      <c r="A2421" s="5" t="s">
        <v>5889</v>
      </c>
      <c r="B2421" s="344" t="s">
        <v>3911</v>
      </c>
      <c r="C2421" s="5" t="s">
        <v>2921</v>
      </c>
      <c r="D2421" s="5" t="s">
        <v>92</v>
      </c>
      <c r="E2421" s="5" t="s">
        <v>11</v>
      </c>
      <c r="F2421" s="5" t="s">
        <v>93</v>
      </c>
      <c r="G2421" s="5" t="s">
        <v>8</v>
      </c>
      <c r="H2421" s="5" t="s">
        <v>11</v>
      </c>
      <c r="I2421" s="360" t="s">
        <v>8203</v>
      </c>
      <c r="K2421" s="5" t="s">
        <v>92</v>
      </c>
      <c r="L2421" s="5" t="s">
        <v>14367</v>
      </c>
      <c r="M2421" s="5" t="s">
        <v>14533</v>
      </c>
      <c r="N2421" s="5" t="s">
        <v>2921</v>
      </c>
      <c r="O2421" s="5" t="s">
        <v>15255</v>
      </c>
      <c r="P2421" s="5" t="s">
        <v>13200</v>
      </c>
      <c r="Q2421" s="5">
        <v>27651693</v>
      </c>
      <c r="R2421" s="5">
        <v>27651531</v>
      </c>
      <c r="S2421" t="s">
        <v>42</v>
      </c>
      <c r="T2421" t="s">
        <v>7117</v>
      </c>
      <c r="U2421" t="s">
        <v>19109</v>
      </c>
      <c r="V2421" t="s">
        <v>2921</v>
      </c>
    </row>
    <row r="2422" spans="1:22" ht="15" x14ac:dyDescent="0.35">
      <c r="A2422" s="5" t="s">
        <v>5942</v>
      </c>
      <c r="B2422" s="344" t="s">
        <v>5166</v>
      </c>
      <c r="C2422" s="5" t="s">
        <v>3760</v>
      </c>
      <c r="D2422" s="5" t="s">
        <v>9825</v>
      </c>
      <c r="E2422" s="5" t="s">
        <v>8</v>
      </c>
      <c r="F2422" s="5" t="s">
        <v>93</v>
      </c>
      <c r="G2422" s="5" t="s">
        <v>9</v>
      </c>
      <c r="H2422" s="5" t="s">
        <v>9</v>
      </c>
      <c r="I2422" s="360" t="s">
        <v>8207</v>
      </c>
      <c r="K2422" s="5" t="s">
        <v>92</v>
      </c>
      <c r="L2422" s="5" t="s">
        <v>14488</v>
      </c>
      <c r="M2422" s="5" t="s">
        <v>14489</v>
      </c>
      <c r="N2422" s="5" t="s">
        <v>5455</v>
      </c>
      <c r="O2422" s="5" t="s">
        <v>15255</v>
      </c>
      <c r="P2422" s="5" t="s">
        <v>16050</v>
      </c>
      <c r="Q2422" s="5">
        <v>89948506</v>
      </c>
      <c r="S2422" t="s">
        <v>42</v>
      </c>
      <c r="T2422" t="s">
        <v>7309</v>
      </c>
      <c r="U2422" t="s">
        <v>19110</v>
      </c>
      <c r="V2422" t="s">
        <v>3760</v>
      </c>
    </row>
    <row r="2423" spans="1:22" ht="15" x14ac:dyDescent="0.35">
      <c r="A2423" s="5" t="s">
        <v>5939</v>
      </c>
      <c r="B2423" s="344" t="s">
        <v>2746</v>
      </c>
      <c r="C2423" s="5" t="s">
        <v>2936</v>
      </c>
      <c r="D2423" s="5" t="s">
        <v>92</v>
      </c>
      <c r="E2423" s="5" t="s">
        <v>14</v>
      </c>
      <c r="F2423" s="5" t="s">
        <v>93</v>
      </c>
      <c r="G2423" s="5" t="s">
        <v>9</v>
      </c>
      <c r="H2423" s="5" t="s">
        <v>7</v>
      </c>
      <c r="I2423" s="360" t="s">
        <v>8205</v>
      </c>
      <c r="K2423" s="5" t="s">
        <v>92</v>
      </c>
      <c r="L2423" s="5" t="s">
        <v>14488</v>
      </c>
      <c r="M2423" s="5" t="s">
        <v>11659</v>
      </c>
      <c r="N2423" s="5" t="s">
        <v>2936</v>
      </c>
      <c r="O2423" s="5" t="s">
        <v>15255</v>
      </c>
      <c r="P2423" s="5" t="s">
        <v>8677</v>
      </c>
      <c r="Q2423" s="5">
        <v>27510658</v>
      </c>
      <c r="S2423" t="s">
        <v>42</v>
      </c>
      <c r="T2423" t="s">
        <v>7200</v>
      </c>
      <c r="U2423" t="s">
        <v>19111</v>
      </c>
      <c r="V2423" t="s">
        <v>2936</v>
      </c>
    </row>
    <row r="2424" spans="1:22" ht="15" x14ac:dyDescent="0.35">
      <c r="A2424" s="5" t="s">
        <v>5940</v>
      </c>
      <c r="B2424" s="344" t="s">
        <v>5167</v>
      </c>
      <c r="C2424" s="5" t="s">
        <v>5941</v>
      </c>
      <c r="D2424" s="5" t="s">
        <v>9825</v>
      </c>
      <c r="E2424" s="5" t="s">
        <v>7</v>
      </c>
      <c r="F2424" s="5" t="s">
        <v>93</v>
      </c>
      <c r="G2424" s="5" t="s">
        <v>9</v>
      </c>
      <c r="H2424" s="5" t="s">
        <v>9</v>
      </c>
      <c r="I2424" s="360" t="s">
        <v>8207</v>
      </c>
      <c r="K2424" s="5" t="s">
        <v>92</v>
      </c>
      <c r="L2424" s="5" t="s">
        <v>14488</v>
      </c>
      <c r="M2424" s="5" t="s">
        <v>14489</v>
      </c>
      <c r="N2424" s="5" t="s">
        <v>12110</v>
      </c>
      <c r="O2424" s="5" t="s">
        <v>15255</v>
      </c>
      <c r="P2424" s="5" t="s">
        <v>10164</v>
      </c>
      <c r="Q2424" s="5">
        <v>27510235</v>
      </c>
      <c r="S2424" t="s">
        <v>42</v>
      </c>
      <c r="T2424" t="s">
        <v>7310</v>
      </c>
      <c r="U2424" t="s">
        <v>19112</v>
      </c>
      <c r="V2424" t="s">
        <v>5941</v>
      </c>
    </row>
    <row r="2425" spans="1:22" ht="15" x14ac:dyDescent="0.35">
      <c r="A2425" s="5" t="s">
        <v>5943</v>
      </c>
      <c r="B2425" s="344" t="s">
        <v>3702</v>
      </c>
      <c r="C2425" s="5" t="s">
        <v>9496</v>
      </c>
      <c r="D2425" s="5" t="s">
        <v>92</v>
      </c>
      <c r="E2425" s="5" t="s">
        <v>7</v>
      </c>
      <c r="F2425" s="5" t="s">
        <v>93</v>
      </c>
      <c r="G2425" s="5" t="s">
        <v>6</v>
      </c>
      <c r="H2425" s="5" t="s">
        <v>9</v>
      </c>
      <c r="I2425" s="360" t="s">
        <v>8190</v>
      </c>
      <c r="K2425" s="5" t="s">
        <v>92</v>
      </c>
      <c r="L2425" s="5" t="s">
        <v>92</v>
      </c>
      <c r="M2425" s="5" t="s">
        <v>14487</v>
      </c>
      <c r="N2425" s="5" t="s">
        <v>9496</v>
      </c>
      <c r="O2425" s="5" t="s">
        <v>15255</v>
      </c>
      <c r="P2425" s="5" t="s">
        <v>10955</v>
      </c>
      <c r="Q2425" s="5">
        <v>22001715</v>
      </c>
      <c r="R2425" s="5">
        <v>27566137</v>
      </c>
      <c r="S2425" t="s">
        <v>42</v>
      </c>
      <c r="T2425" t="s">
        <v>7044</v>
      </c>
      <c r="U2425" t="s">
        <v>19113</v>
      </c>
      <c r="V2425" t="s">
        <v>9496</v>
      </c>
    </row>
    <row r="2426" spans="1:22" ht="15" x14ac:dyDescent="0.35">
      <c r="A2426" s="5" t="s">
        <v>5962</v>
      </c>
      <c r="B2426" s="344" t="s">
        <v>3193</v>
      </c>
      <c r="C2426" s="5" t="s">
        <v>8721</v>
      </c>
      <c r="D2426" s="5" t="s">
        <v>92</v>
      </c>
      <c r="E2426" s="5" t="s">
        <v>9</v>
      </c>
      <c r="F2426" s="5" t="s">
        <v>93</v>
      </c>
      <c r="G2426" s="5" t="s">
        <v>8</v>
      </c>
      <c r="H2426" s="5" t="s">
        <v>6</v>
      </c>
      <c r="I2426" s="360" t="s">
        <v>8198</v>
      </c>
      <c r="K2426" s="5" t="s">
        <v>92</v>
      </c>
      <c r="L2426" s="5" t="s">
        <v>14367</v>
      </c>
      <c r="M2426" s="5" t="s">
        <v>14367</v>
      </c>
      <c r="N2426" s="5" t="s">
        <v>8721</v>
      </c>
      <c r="O2426" s="5" t="s">
        <v>15255</v>
      </c>
      <c r="P2426" s="5" t="s">
        <v>14575</v>
      </c>
      <c r="Q2426" s="5">
        <v>27685143</v>
      </c>
      <c r="R2426" s="5">
        <v>27685143</v>
      </c>
      <c r="S2426" t="s">
        <v>42</v>
      </c>
      <c r="T2426" t="s">
        <v>6998</v>
      </c>
      <c r="U2426" t="s">
        <v>19114</v>
      </c>
      <c r="V2426" t="s">
        <v>8721</v>
      </c>
    </row>
    <row r="2427" spans="1:22" ht="15" x14ac:dyDescent="0.35">
      <c r="A2427" s="5" t="s">
        <v>6084</v>
      </c>
      <c r="B2427" s="344" t="s">
        <v>3033</v>
      </c>
      <c r="C2427" s="5" t="s">
        <v>656</v>
      </c>
      <c r="D2427" s="5" t="s">
        <v>92</v>
      </c>
      <c r="E2427" s="5" t="s">
        <v>9</v>
      </c>
      <c r="F2427" s="5" t="s">
        <v>93</v>
      </c>
      <c r="G2427" s="5" t="s">
        <v>8</v>
      </c>
      <c r="H2427" s="5" t="s">
        <v>7</v>
      </c>
      <c r="I2427" s="360" t="s">
        <v>8199</v>
      </c>
      <c r="K2427" s="5" t="s">
        <v>92</v>
      </c>
      <c r="L2427" s="5" t="s">
        <v>14367</v>
      </c>
      <c r="M2427" s="5" t="s">
        <v>1225</v>
      </c>
      <c r="N2427" s="5" t="s">
        <v>656</v>
      </c>
      <c r="O2427" s="5" t="s">
        <v>15255</v>
      </c>
      <c r="P2427" s="5" t="s">
        <v>8569</v>
      </c>
      <c r="Q2427" s="5">
        <v>83314275</v>
      </c>
      <c r="S2427" t="s">
        <v>42</v>
      </c>
      <c r="T2427" t="s">
        <v>7114</v>
      </c>
      <c r="U2427" t="s">
        <v>19115</v>
      </c>
      <c r="V2427" t="s">
        <v>656</v>
      </c>
    </row>
    <row r="2428" spans="1:22" ht="15" x14ac:dyDescent="0.35">
      <c r="A2428" s="5" t="s">
        <v>5944</v>
      </c>
      <c r="B2428" s="344" t="s">
        <v>2315</v>
      </c>
      <c r="C2428" s="5" t="s">
        <v>196</v>
      </c>
      <c r="D2428" s="5" t="s">
        <v>92</v>
      </c>
      <c r="E2428" s="5" t="s">
        <v>8</v>
      </c>
      <c r="F2428" s="5" t="s">
        <v>93</v>
      </c>
      <c r="G2428" s="5" t="s">
        <v>6</v>
      </c>
      <c r="H2428" s="5" t="s">
        <v>7</v>
      </c>
      <c r="I2428" s="360" t="s">
        <v>8188</v>
      </c>
      <c r="K2428" s="5" t="s">
        <v>92</v>
      </c>
      <c r="L2428" s="5" t="s">
        <v>92</v>
      </c>
      <c r="M2428" s="5" t="s">
        <v>14512</v>
      </c>
      <c r="N2428" s="5" t="s">
        <v>196</v>
      </c>
      <c r="O2428" s="5" t="s">
        <v>15255</v>
      </c>
      <c r="P2428" s="5" t="s">
        <v>15779</v>
      </c>
      <c r="Q2428" s="5">
        <v>88597947</v>
      </c>
      <c r="S2428" t="s">
        <v>42</v>
      </c>
      <c r="T2428" t="s">
        <v>7046</v>
      </c>
      <c r="U2428" t="s">
        <v>19116</v>
      </c>
      <c r="V2428" t="s">
        <v>196</v>
      </c>
    </row>
    <row r="2429" spans="1:22" ht="15" x14ac:dyDescent="0.35">
      <c r="A2429" s="5" t="s">
        <v>5330</v>
      </c>
      <c r="B2429" s="344" t="s">
        <v>1849</v>
      </c>
      <c r="C2429" s="5" t="s">
        <v>5331</v>
      </c>
      <c r="D2429" s="5" t="s">
        <v>92</v>
      </c>
      <c r="E2429" s="5" t="s">
        <v>7</v>
      </c>
      <c r="F2429" s="5" t="s">
        <v>93</v>
      </c>
      <c r="G2429" s="5" t="s">
        <v>6</v>
      </c>
      <c r="H2429" s="5" t="s">
        <v>6</v>
      </c>
      <c r="I2429" s="360" t="s">
        <v>8187</v>
      </c>
      <c r="K2429" s="5" t="s">
        <v>92</v>
      </c>
      <c r="L2429" s="5" t="s">
        <v>92</v>
      </c>
      <c r="M2429" s="5" t="s">
        <v>92</v>
      </c>
      <c r="N2429" s="5" t="s">
        <v>11656</v>
      </c>
      <c r="O2429" s="5" t="s">
        <v>15255</v>
      </c>
      <c r="P2429" s="5" t="s">
        <v>8660</v>
      </c>
      <c r="Q2429" s="5">
        <v>27581456</v>
      </c>
      <c r="S2429" t="s">
        <v>42</v>
      </c>
      <c r="T2429" t="s">
        <v>5329</v>
      </c>
      <c r="U2429" t="s">
        <v>19117</v>
      </c>
      <c r="V2429" t="s">
        <v>5331</v>
      </c>
    </row>
    <row r="2430" spans="1:22" ht="15" x14ac:dyDescent="0.35">
      <c r="A2430" s="5" t="s">
        <v>5464</v>
      </c>
      <c r="B2430" s="344" t="s">
        <v>5072</v>
      </c>
      <c r="C2430" s="5" t="s">
        <v>12166</v>
      </c>
      <c r="D2430" s="5" t="s">
        <v>9825</v>
      </c>
      <c r="E2430" s="5" t="s">
        <v>6</v>
      </c>
      <c r="F2430" s="5" t="s">
        <v>93</v>
      </c>
      <c r="G2430" s="5" t="s">
        <v>9</v>
      </c>
      <c r="H2430" s="5" t="s">
        <v>6</v>
      </c>
      <c r="I2430" s="360" t="s">
        <v>8204</v>
      </c>
      <c r="K2430" s="5" t="s">
        <v>92</v>
      </c>
      <c r="L2430" s="5" t="s">
        <v>14488</v>
      </c>
      <c r="M2430" s="5" t="s">
        <v>14491</v>
      </c>
      <c r="N2430" s="5" t="s">
        <v>12166</v>
      </c>
      <c r="O2430" s="5" t="s">
        <v>15255</v>
      </c>
      <c r="P2430" s="5" t="s">
        <v>11028</v>
      </c>
      <c r="S2430" t="s">
        <v>42</v>
      </c>
      <c r="T2430" t="s">
        <v>3969</v>
      </c>
      <c r="U2430" t="s">
        <v>19118</v>
      </c>
      <c r="V2430" t="s">
        <v>12166</v>
      </c>
    </row>
    <row r="2431" spans="1:22" ht="15" x14ac:dyDescent="0.35">
      <c r="A2431" s="5" t="s">
        <v>5318</v>
      </c>
      <c r="B2431" s="344" t="s">
        <v>2892</v>
      </c>
      <c r="C2431" s="5" t="s">
        <v>7682</v>
      </c>
      <c r="D2431" s="5" t="s">
        <v>92</v>
      </c>
      <c r="E2431" s="5" t="s">
        <v>7</v>
      </c>
      <c r="F2431" s="5" t="s">
        <v>93</v>
      </c>
      <c r="G2431" s="5" t="s">
        <v>6</v>
      </c>
      <c r="H2431" s="5" t="s">
        <v>9</v>
      </c>
      <c r="I2431" s="360" t="s">
        <v>8190</v>
      </c>
      <c r="K2431" s="5" t="s">
        <v>92</v>
      </c>
      <c r="L2431" s="5" t="s">
        <v>92</v>
      </c>
      <c r="M2431" s="5" t="s">
        <v>14487</v>
      </c>
      <c r="N2431" s="5" t="s">
        <v>5319</v>
      </c>
      <c r="O2431" s="5" t="s">
        <v>15255</v>
      </c>
      <c r="P2431" s="5" t="s">
        <v>15683</v>
      </c>
      <c r="Q2431" s="5">
        <v>27566057</v>
      </c>
      <c r="R2431" s="5">
        <v>27566057</v>
      </c>
      <c r="S2431" t="s">
        <v>42</v>
      </c>
      <c r="T2431" t="s">
        <v>4714</v>
      </c>
      <c r="U2431" t="s">
        <v>19119</v>
      </c>
      <c r="V2431" t="s">
        <v>5319</v>
      </c>
    </row>
    <row r="2432" spans="1:22" ht="15" x14ac:dyDescent="0.35">
      <c r="A2432" s="5" t="s">
        <v>5279</v>
      </c>
      <c r="B2432" s="344" t="s">
        <v>3699</v>
      </c>
      <c r="C2432" s="5" t="s">
        <v>5280</v>
      </c>
      <c r="D2432" s="5" t="s">
        <v>92</v>
      </c>
      <c r="E2432" s="5" t="s">
        <v>10</v>
      </c>
      <c r="F2432" s="5" t="s">
        <v>93</v>
      </c>
      <c r="G2432" s="5" t="s">
        <v>8</v>
      </c>
      <c r="H2432" s="5" t="s">
        <v>12</v>
      </c>
      <c r="I2432" s="360" t="s">
        <v>11209</v>
      </c>
      <c r="K2432" s="5" t="s">
        <v>92</v>
      </c>
      <c r="L2432" s="5" t="s">
        <v>14367</v>
      </c>
      <c r="M2432" s="5" t="s">
        <v>14368</v>
      </c>
      <c r="N2432" s="5" t="s">
        <v>5280</v>
      </c>
      <c r="O2432" s="5" t="s">
        <v>15255</v>
      </c>
      <c r="P2432" s="5" t="s">
        <v>15778</v>
      </c>
      <c r="Q2432" s="5">
        <v>27989337</v>
      </c>
      <c r="S2432" t="s">
        <v>42</v>
      </c>
      <c r="T2432" t="s">
        <v>7043</v>
      </c>
      <c r="U2432" t="s">
        <v>19120</v>
      </c>
      <c r="V2432" t="s">
        <v>5280</v>
      </c>
    </row>
    <row r="2433" spans="1:22" ht="15" x14ac:dyDescent="0.35">
      <c r="A2433" s="5" t="s">
        <v>5320</v>
      </c>
      <c r="B2433" s="344" t="s">
        <v>1854</v>
      </c>
      <c r="C2433" s="5" t="s">
        <v>5321</v>
      </c>
      <c r="D2433" s="5" t="s">
        <v>92</v>
      </c>
      <c r="E2433" s="5" t="s">
        <v>7</v>
      </c>
      <c r="F2433" s="5" t="s">
        <v>93</v>
      </c>
      <c r="G2433" s="5" t="s">
        <v>6</v>
      </c>
      <c r="H2433" s="5" t="s">
        <v>6</v>
      </c>
      <c r="I2433" s="360" t="s">
        <v>8187</v>
      </c>
      <c r="K2433" s="5" t="s">
        <v>92</v>
      </c>
      <c r="L2433" s="5" t="s">
        <v>92</v>
      </c>
      <c r="M2433" s="5" t="s">
        <v>92</v>
      </c>
      <c r="N2433" s="5" t="s">
        <v>166</v>
      </c>
      <c r="O2433" s="5" t="s">
        <v>15255</v>
      </c>
      <c r="P2433" s="5" t="s">
        <v>8651</v>
      </c>
      <c r="Q2433" s="5">
        <v>27987416</v>
      </c>
      <c r="R2433" s="5">
        <v>27987416</v>
      </c>
      <c r="S2433" t="s">
        <v>42</v>
      </c>
      <c r="T2433" t="s">
        <v>3641</v>
      </c>
      <c r="U2433" t="s">
        <v>19121</v>
      </c>
      <c r="V2433" t="s">
        <v>5321</v>
      </c>
    </row>
    <row r="2434" spans="1:22" ht="15" x14ac:dyDescent="0.35">
      <c r="A2434" s="5" t="s">
        <v>5336</v>
      </c>
      <c r="B2434" s="344" t="s">
        <v>1644</v>
      </c>
      <c r="C2434" s="5" t="s">
        <v>5337</v>
      </c>
      <c r="D2434" s="5" t="s">
        <v>92</v>
      </c>
      <c r="E2434" s="5" t="s">
        <v>7</v>
      </c>
      <c r="F2434" s="5" t="s">
        <v>93</v>
      </c>
      <c r="G2434" s="5" t="s">
        <v>6</v>
      </c>
      <c r="H2434" s="5" t="s">
        <v>9</v>
      </c>
      <c r="I2434" s="360" t="s">
        <v>8190</v>
      </c>
      <c r="K2434" s="5" t="s">
        <v>92</v>
      </c>
      <c r="L2434" s="5" t="s">
        <v>92</v>
      </c>
      <c r="M2434" s="5" t="s">
        <v>14487</v>
      </c>
      <c r="N2434" s="5" t="s">
        <v>5337</v>
      </c>
      <c r="O2434" s="5" t="s">
        <v>15255</v>
      </c>
      <c r="P2434" s="5" t="s">
        <v>8693</v>
      </c>
      <c r="Q2434" s="5">
        <v>27561150</v>
      </c>
      <c r="R2434" s="5">
        <v>27561117</v>
      </c>
      <c r="S2434" t="s">
        <v>42</v>
      </c>
      <c r="T2434" t="s">
        <v>6761</v>
      </c>
      <c r="U2434" t="s">
        <v>19122</v>
      </c>
      <c r="V2434" t="s">
        <v>5337</v>
      </c>
    </row>
    <row r="2435" spans="1:22" ht="15" x14ac:dyDescent="0.35">
      <c r="A2435" s="5" t="s">
        <v>5394</v>
      </c>
      <c r="B2435" s="344" t="s">
        <v>2046</v>
      </c>
      <c r="C2435" s="5" t="s">
        <v>181</v>
      </c>
      <c r="D2435" s="5" t="s">
        <v>92</v>
      </c>
      <c r="E2435" s="5" t="s">
        <v>9</v>
      </c>
      <c r="F2435" s="5" t="s">
        <v>93</v>
      </c>
      <c r="G2435" s="5" t="s">
        <v>8</v>
      </c>
      <c r="H2435" s="5" t="s">
        <v>6</v>
      </c>
      <c r="I2435" s="360" t="s">
        <v>8198</v>
      </c>
      <c r="K2435" s="5" t="s">
        <v>92</v>
      </c>
      <c r="L2435" s="5" t="s">
        <v>14367</v>
      </c>
      <c r="M2435" s="5" t="s">
        <v>14367</v>
      </c>
      <c r="N2435" s="5" t="s">
        <v>181</v>
      </c>
      <c r="O2435" s="5" t="s">
        <v>15255</v>
      </c>
      <c r="P2435" s="5" t="s">
        <v>15618</v>
      </c>
      <c r="Q2435" s="5">
        <v>27689897</v>
      </c>
      <c r="R2435" s="5">
        <v>27689897</v>
      </c>
      <c r="S2435" t="s">
        <v>42</v>
      </c>
      <c r="T2435" t="s">
        <v>1126</v>
      </c>
      <c r="U2435" t="s">
        <v>19123</v>
      </c>
      <c r="V2435" t="s">
        <v>181</v>
      </c>
    </row>
    <row r="2436" spans="1:22" ht="15" x14ac:dyDescent="0.35">
      <c r="A2436" s="5" t="s">
        <v>12898</v>
      </c>
      <c r="B2436" s="344" t="s">
        <v>4437</v>
      </c>
      <c r="C2436" s="5" t="s">
        <v>1445</v>
      </c>
      <c r="D2436" s="5" t="s">
        <v>92</v>
      </c>
      <c r="E2436" s="5" t="s">
        <v>9</v>
      </c>
      <c r="F2436" s="5" t="s">
        <v>93</v>
      </c>
      <c r="G2436" s="5" t="s">
        <v>8</v>
      </c>
      <c r="H2436" s="5" t="s">
        <v>7</v>
      </c>
      <c r="I2436" s="360" t="s">
        <v>8199</v>
      </c>
      <c r="K2436" s="5" t="s">
        <v>92</v>
      </c>
      <c r="L2436" s="5" t="s">
        <v>14367</v>
      </c>
      <c r="M2436" s="5" t="s">
        <v>1225</v>
      </c>
      <c r="N2436" s="5" t="s">
        <v>1445</v>
      </c>
      <c r="O2436" s="5" t="s">
        <v>15255</v>
      </c>
      <c r="P2436" s="5" t="s">
        <v>13184</v>
      </c>
      <c r="Q2436" s="5">
        <v>22001774</v>
      </c>
      <c r="S2436" t="s">
        <v>42</v>
      </c>
      <c r="T2436" t="s">
        <v>5379</v>
      </c>
      <c r="U2436" t="s">
        <v>19124</v>
      </c>
      <c r="V2436" t="s">
        <v>1445</v>
      </c>
    </row>
    <row r="2437" spans="1:22" ht="15" x14ac:dyDescent="0.35">
      <c r="A2437" s="5" t="s">
        <v>13552</v>
      </c>
      <c r="B2437" s="344" t="s">
        <v>7348</v>
      </c>
      <c r="C2437" s="5" t="s">
        <v>5443</v>
      </c>
      <c r="D2437" s="5" t="s">
        <v>92</v>
      </c>
      <c r="E2437" s="5" t="s">
        <v>11</v>
      </c>
      <c r="F2437" s="5" t="s">
        <v>93</v>
      </c>
      <c r="G2437" s="5" t="s">
        <v>8</v>
      </c>
      <c r="H2437" s="5" t="s">
        <v>10</v>
      </c>
      <c r="I2437" s="360" t="s">
        <v>8202</v>
      </c>
      <c r="K2437" s="5" t="s">
        <v>92</v>
      </c>
      <c r="L2437" s="5" t="s">
        <v>14367</v>
      </c>
      <c r="M2437" s="5" t="s">
        <v>15642</v>
      </c>
      <c r="N2437" s="5" t="s">
        <v>5443</v>
      </c>
      <c r="O2437" s="5" t="s">
        <v>15255</v>
      </c>
      <c r="P2437" s="5" t="s">
        <v>13827</v>
      </c>
      <c r="Q2437" s="5">
        <v>22001763</v>
      </c>
      <c r="R2437" s="5">
        <v>27654219</v>
      </c>
      <c r="S2437" t="s">
        <v>42</v>
      </c>
      <c r="T2437" t="s">
        <v>10715</v>
      </c>
      <c r="U2437" t="s">
        <v>19125</v>
      </c>
      <c r="V2437" t="s">
        <v>5443</v>
      </c>
    </row>
    <row r="2438" spans="1:22" ht="15" x14ac:dyDescent="0.35">
      <c r="A2438" s="5" t="s">
        <v>5514</v>
      </c>
      <c r="B2438" s="344" t="s">
        <v>2528</v>
      </c>
      <c r="C2438" s="5" t="s">
        <v>5515</v>
      </c>
      <c r="D2438" s="5" t="s">
        <v>92</v>
      </c>
      <c r="E2438" s="5" t="s">
        <v>15</v>
      </c>
      <c r="F2438" s="5" t="s">
        <v>93</v>
      </c>
      <c r="G2438" s="5" t="s">
        <v>10</v>
      </c>
      <c r="H2438" s="5" t="s">
        <v>6</v>
      </c>
      <c r="I2438" s="360" t="s">
        <v>8208</v>
      </c>
      <c r="K2438" s="5" t="s">
        <v>92</v>
      </c>
      <c r="L2438" s="5" t="s">
        <v>2834</v>
      </c>
      <c r="M2438" s="5" t="s">
        <v>2834</v>
      </c>
      <c r="N2438" s="5" t="s">
        <v>5515</v>
      </c>
      <c r="O2438" s="5" t="s">
        <v>15255</v>
      </c>
      <c r="P2438" s="5" t="s">
        <v>5516</v>
      </c>
      <c r="Q2438" s="5">
        <v>27184442</v>
      </c>
      <c r="R2438" s="5">
        <v>27184442</v>
      </c>
      <c r="S2438" t="s">
        <v>42</v>
      </c>
      <c r="T2438" t="s">
        <v>6931</v>
      </c>
      <c r="U2438" t="s">
        <v>19126</v>
      </c>
      <c r="V2438" t="s">
        <v>5515</v>
      </c>
    </row>
    <row r="2439" spans="1:22" ht="15" x14ac:dyDescent="0.35">
      <c r="A2439" s="5" t="s">
        <v>11462</v>
      </c>
      <c r="B2439" s="344" t="s">
        <v>11001</v>
      </c>
      <c r="C2439" s="5" t="s">
        <v>11463</v>
      </c>
      <c r="D2439" s="5" t="s">
        <v>92</v>
      </c>
      <c r="E2439" s="5" t="s">
        <v>11</v>
      </c>
      <c r="F2439" s="5" t="s">
        <v>93</v>
      </c>
      <c r="G2439" s="5" t="s">
        <v>8</v>
      </c>
      <c r="H2439" s="5" t="s">
        <v>10</v>
      </c>
      <c r="I2439" s="360" t="s">
        <v>8202</v>
      </c>
      <c r="K2439" s="5" t="s">
        <v>92</v>
      </c>
      <c r="L2439" s="5" t="s">
        <v>14367</v>
      </c>
      <c r="M2439" s="5" t="s">
        <v>15642</v>
      </c>
      <c r="N2439" s="5" t="s">
        <v>11463</v>
      </c>
      <c r="O2439" s="5" t="s">
        <v>15255</v>
      </c>
      <c r="P2439" s="5" t="s">
        <v>12337</v>
      </c>
      <c r="Q2439" s="5">
        <v>22001813</v>
      </c>
      <c r="S2439" t="s">
        <v>42</v>
      </c>
      <c r="T2439" t="s">
        <v>1065</v>
      </c>
      <c r="U2439" t="s">
        <v>19127</v>
      </c>
      <c r="V2439" t="s">
        <v>11463</v>
      </c>
    </row>
    <row r="2440" spans="1:22" ht="15" x14ac:dyDescent="0.35">
      <c r="A2440" s="5" t="s">
        <v>5488</v>
      </c>
      <c r="B2440" s="344" t="s">
        <v>2964</v>
      </c>
      <c r="C2440" s="5" t="s">
        <v>11217</v>
      </c>
      <c r="D2440" s="5" t="s">
        <v>92</v>
      </c>
      <c r="E2440" s="5" t="s">
        <v>14</v>
      </c>
      <c r="F2440" s="5" t="s">
        <v>93</v>
      </c>
      <c r="G2440" s="5" t="s">
        <v>9</v>
      </c>
      <c r="H2440" s="5" t="s">
        <v>8</v>
      </c>
      <c r="I2440" s="360" t="s">
        <v>8206</v>
      </c>
      <c r="K2440" s="5" t="s">
        <v>92</v>
      </c>
      <c r="L2440" s="5" t="s">
        <v>14488</v>
      </c>
      <c r="M2440" s="5" t="s">
        <v>5486</v>
      </c>
      <c r="N2440" s="5" t="s">
        <v>8683</v>
      </c>
      <c r="O2440" s="5" t="s">
        <v>15255</v>
      </c>
      <c r="P2440" s="5" t="s">
        <v>14611</v>
      </c>
      <c r="Q2440" s="5">
        <v>27551119</v>
      </c>
      <c r="R2440" s="5">
        <v>22001861</v>
      </c>
      <c r="S2440" t="s">
        <v>42</v>
      </c>
      <c r="T2440" t="s">
        <v>5487</v>
      </c>
      <c r="U2440" t="s">
        <v>19128</v>
      </c>
      <c r="V2440" t="s">
        <v>11217</v>
      </c>
    </row>
    <row r="2441" spans="1:22" ht="15" x14ac:dyDescent="0.35">
      <c r="A2441" s="5" t="s">
        <v>5517</v>
      </c>
      <c r="B2441" s="344" t="s">
        <v>87</v>
      </c>
      <c r="C2441" s="5" t="s">
        <v>5518</v>
      </c>
      <c r="D2441" s="5" t="s">
        <v>92</v>
      </c>
      <c r="E2441" s="5" t="s">
        <v>15</v>
      </c>
      <c r="F2441" s="5" t="s">
        <v>93</v>
      </c>
      <c r="G2441" s="5" t="s">
        <v>10</v>
      </c>
      <c r="H2441" s="5" t="s">
        <v>8</v>
      </c>
      <c r="I2441" s="360" t="s">
        <v>8210</v>
      </c>
      <c r="K2441" s="5" t="s">
        <v>92</v>
      </c>
      <c r="L2441" s="5" t="s">
        <v>2834</v>
      </c>
      <c r="M2441" s="5" t="s">
        <v>14516</v>
      </c>
      <c r="N2441" s="5" t="s">
        <v>5518</v>
      </c>
      <c r="O2441" s="5" t="s">
        <v>15255</v>
      </c>
      <c r="P2441" s="5" t="s">
        <v>13826</v>
      </c>
      <c r="Q2441" s="5">
        <v>22001842</v>
      </c>
      <c r="R2441" s="5">
        <v>27978478</v>
      </c>
      <c r="S2441" t="s">
        <v>42</v>
      </c>
      <c r="T2441" t="s">
        <v>4591</v>
      </c>
      <c r="U2441" t="s">
        <v>19129</v>
      </c>
      <c r="V2441" t="s">
        <v>5518</v>
      </c>
    </row>
    <row r="2442" spans="1:22" ht="15" x14ac:dyDescent="0.35">
      <c r="A2442" s="5" t="s">
        <v>5471</v>
      </c>
      <c r="B2442" s="344" t="s">
        <v>5185</v>
      </c>
      <c r="C2442" s="5" t="s">
        <v>5472</v>
      </c>
      <c r="D2442" s="5" t="s">
        <v>9825</v>
      </c>
      <c r="E2442" s="5" t="s">
        <v>7</v>
      </c>
      <c r="F2442" s="5" t="s">
        <v>93</v>
      </c>
      <c r="G2442" s="5" t="s">
        <v>9</v>
      </c>
      <c r="H2442" s="5" t="s">
        <v>9</v>
      </c>
      <c r="I2442" s="360" t="s">
        <v>8207</v>
      </c>
      <c r="K2442" s="5" t="s">
        <v>92</v>
      </c>
      <c r="L2442" s="5" t="s">
        <v>14488</v>
      </c>
      <c r="M2442" s="5" t="s">
        <v>14489</v>
      </c>
      <c r="N2442" s="5" t="s">
        <v>5472</v>
      </c>
      <c r="O2442" s="5" t="s">
        <v>15255</v>
      </c>
      <c r="P2442" s="5" t="s">
        <v>10165</v>
      </c>
      <c r="Q2442" s="5">
        <v>86758316</v>
      </c>
      <c r="S2442" t="s">
        <v>42</v>
      </c>
      <c r="T2442" t="s">
        <v>6776</v>
      </c>
      <c r="U2442" t="s">
        <v>19130</v>
      </c>
      <c r="V2442" t="s">
        <v>5472</v>
      </c>
    </row>
    <row r="2443" spans="1:22" ht="15" x14ac:dyDescent="0.35">
      <c r="A2443" s="5" t="s">
        <v>5376</v>
      </c>
      <c r="B2443" s="344" t="s">
        <v>294</v>
      </c>
      <c r="C2443" s="5" t="s">
        <v>5377</v>
      </c>
      <c r="D2443" s="5" t="s">
        <v>92</v>
      </c>
      <c r="E2443" s="5" t="s">
        <v>10</v>
      </c>
      <c r="F2443" s="5" t="s">
        <v>93</v>
      </c>
      <c r="G2443" s="5" t="s">
        <v>8</v>
      </c>
      <c r="H2443" s="5" t="s">
        <v>6</v>
      </c>
      <c r="I2443" s="360" t="s">
        <v>8198</v>
      </c>
      <c r="K2443" s="5" t="s">
        <v>92</v>
      </c>
      <c r="L2443" s="5" t="s">
        <v>14367</v>
      </c>
      <c r="M2443" s="5" t="s">
        <v>14367</v>
      </c>
      <c r="N2443" s="5" t="s">
        <v>845</v>
      </c>
      <c r="O2443" s="5" t="s">
        <v>15255</v>
      </c>
      <c r="P2443" s="5" t="s">
        <v>5378</v>
      </c>
      <c r="Q2443" s="5">
        <v>27681324</v>
      </c>
      <c r="R2443" s="5">
        <v>27681324</v>
      </c>
      <c r="S2443" t="s">
        <v>42</v>
      </c>
      <c r="T2443" t="s">
        <v>5375</v>
      </c>
      <c r="U2443" t="s">
        <v>19131</v>
      </c>
      <c r="V2443" t="s">
        <v>5377</v>
      </c>
    </row>
    <row r="2444" spans="1:22" ht="15" x14ac:dyDescent="0.35">
      <c r="A2444" s="5" t="s">
        <v>5390</v>
      </c>
      <c r="B2444" s="344" t="s">
        <v>566</v>
      </c>
      <c r="C2444" s="5" t="s">
        <v>4959</v>
      </c>
      <c r="D2444" s="5" t="s">
        <v>92</v>
      </c>
      <c r="E2444" s="5" t="s">
        <v>10</v>
      </c>
      <c r="F2444" s="5" t="s">
        <v>93</v>
      </c>
      <c r="G2444" s="5" t="s">
        <v>8</v>
      </c>
      <c r="H2444" s="5" t="s">
        <v>12</v>
      </c>
      <c r="I2444" s="360" t="s">
        <v>11209</v>
      </c>
      <c r="K2444" s="5" t="s">
        <v>92</v>
      </c>
      <c r="L2444" s="5" t="s">
        <v>14367</v>
      </c>
      <c r="M2444" s="5" t="s">
        <v>14368</v>
      </c>
      <c r="N2444" s="5" t="s">
        <v>4959</v>
      </c>
      <c r="O2444" s="5" t="s">
        <v>15255</v>
      </c>
      <c r="P2444" s="5" t="s">
        <v>8668</v>
      </c>
      <c r="Q2444" s="5">
        <v>27691181</v>
      </c>
      <c r="R2444" s="5">
        <v>27691181</v>
      </c>
      <c r="S2444" t="s">
        <v>42</v>
      </c>
      <c r="T2444" t="s">
        <v>1222</v>
      </c>
      <c r="U2444" t="s">
        <v>19132</v>
      </c>
      <c r="V2444" t="s">
        <v>4959</v>
      </c>
    </row>
    <row r="2445" spans="1:22" ht="15" x14ac:dyDescent="0.35">
      <c r="A2445" s="5" t="s">
        <v>5395</v>
      </c>
      <c r="B2445" s="344" t="s">
        <v>2900</v>
      </c>
      <c r="C2445" s="5" t="s">
        <v>5396</v>
      </c>
      <c r="D2445" s="5" t="s">
        <v>92</v>
      </c>
      <c r="E2445" s="5" t="s">
        <v>9</v>
      </c>
      <c r="F2445" s="5" t="s">
        <v>93</v>
      </c>
      <c r="G2445" s="5" t="s">
        <v>8</v>
      </c>
      <c r="H2445" s="5" t="s">
        <v>6</v>
      </c>
      <c r="I2445" s="360" t="s">
        <v>8198</v>
      </c>
      <c r="K2445" s="5" t="s">
        <v>92</v>
      </c>
      <c r="L2445" s="5" t="s">
        <v>14367</v>
      </c>
      <c r="M2445" s="5" t="s">
        <v>14367</v>
      </c>
      <c r="N2445" s="5" t="s">
        <v>5396</v>
      </c>
      <c r="O2445" s="5" t="s">
        <v>15255</v>
      </c>
      <c r="P2445" s="5" t="s">
        <v>15684</v>
      </c>
      <c r="Q2445" s="5">
        <v>72001528</v>
      </c>
      <c r="S2445" t="s">
        <v>42</v>
      </c>
      <c r="T2445" t="s">
        <v>6967</v>
      </c>
      <c r="U2445" t="s">
        <v>19133</v>
      </c>
      <c r="V2445" t="s">
        <v>5396</v>
      </c>
    </row>
    <row r="2446" spans="1:22" ht="15" x14ac:dyDescent="0.35">
      <c r="A2446" s="5" t="s">
        <v>5310</v>
      </c>
      <c r="B2446" s="344" t="s">
        <v>3701</v>
      </c>
      <c r="C2446" s="5" t="s">
        <v>8649</v>
      </c>
      <c r="D2446" s="5" t="s">
        <v>92</v>
      </c>
      <c r="E2446" s="5" t="s">
        <v>12</v>
      </c>
      <c r="F2446" s="5" t="s">
        <v>93</v>
      </c>
      <c r="G2446" s="5" t="s">
        <v>6</v>
      </c>
      <c r="H2446" s="5" t="s">
        <v>8</v>
      </c>
      <c r="I2446" s="360" t="s">
        <v>8189</v>
      </c>
      <c r="K2446" s="5" t="s">
        <v>92</v>
      </c>
      <c r="L2446" s="5" t="s">
        <v>92</v>
      </c>
      <c r="M2446" s="5" t="s">
        <v>94</v>
      </c>
      <c r="N2446" s="5" t="s">
        <v>8649</v>
      </c>
      <c r="O2446" s="5" t="s">
        <v>15255</v>
      </c>
      <c r="P2446" s="5" t="s">
        <v>14608</v>
      </c>
      <c r="Q2446" s="5">
        <v>87761454</v>
      </c>
      <c r="R2446" s="5">
        <v>87761454</v>
      </c>
      <c r="S2446" t="s">
        <v>42</v>
      </c>
      <c r="T2446" t="s">
        <v>1135</v>
      </c>
      <c r="U2446" t="s">
        <v>19134</v>
      </c>
      <c r="V2446" t="s">
        <v>8649</v>
      </c>
    </row>
    <row r="2447" spans="1:22" ht="15" x14ac:dyDescent="0.35">
      <c r="A2447" s="5" t="s">
        <v>5333</v>
      </c>
      <c r="B2447" s="344" t="s">
        <v>5179</v>
      </c>
      <c r="C2447" s="5" t="s">
        <v>5334</v>
      </c>
      <c r="D2447" s="5" t="s">
        <v>92</v>
      </c>
      <c r="E2447" s="5" t="s">
        <v>7</v>
      </c>
      <c r="F2447" s="5" t="s">
        <v>93</v>
      </c>
      <c r="G2447" s="5" t="s">
        <v>6</v>
      </c>
      <c r="H2447" s="5" t="s">
        <v>7</v>
      </c>
      <c r="I2447" s="360" t="s">
        <v>8188</v>
      </c>
      <c r="K2447" s="5" t="s">
        <v>92</v>
      </c>
      <c r="L2447" s="5" t="s">
        <v>92</v>
      </c>
      <c r="M2447" s="5" t="s">
        <v>14512</v>
      </c>
      <c r="N2447" s="5" t="s">
        <v>5334</v>
      </c>
      <c r="O2447" s="5" t="s">
        <v>15255</v>
      </c>
      <c r="P2447" s="5" t="s">
        <v>16055</v>
      </c>
      <c r="Q2447" s="5">
        <v>27566257</v>
      </c>
      <c r="R2447" s="5">
        <v>27566257</v>
      </c>
      <c r="S2447" t="s">
        <v>42</v>
      </c>
      <c r="T2447" t="s">
        <v>7316</v>
      </c>
      <c r="U2447" t="s">
        <v>19135</v>
      </c>
      <c r="V2447" t="s">
        <v>5334</v>
      </c>
    </row>
    <row r="2448" spans="1:22" ht="15" x14ac:dyDescent="0.35">
      <c r="A2448" s="5" t="s">
        <v>5765</v>
      </c>
      <c r="B2448" s="344" t="s">
        <v>4153</v>
      </c>
      <c r="C2448" s="5" t="s">
        <v>8706</v>
      </c>
      <c r="D2448" s="5" t="s">
        <v>92</v>
      </c>
      <c r="E2448" s="5" t="s">
        <v>10</v>
      </c>
      <c r="F2448" s="5" t="s">
        <v>93</v>
      </c>
      <c r="G2448" s="5" t="s">
        <v>8</v>
      </c>
      <c r="H2448" s="5" t="s">
        <v>12</v>
      </c>
      <c r="I2448" s="360" t="s">
        <v>11209</v>
      </c>
      <c r="K2448" s="5" t="s">
        <v>92</v>
      </c>
      <c r="L2448" s="5" t="s">
        <v>14367</v>
      </c>
      <c r="M2448" s="5" t="s">
        <v>14368</v>
      </c>
      <c r="N2448" s="5" t="s">
        <v>79</v>
      </c>
      <c r="O2448" s="5" t="s">
        <v>15255</v>
      </c>
      <c r="P2448" s="5" t="s">
        <v>12301</v>
      </c>
      <c r="Q2448" s="5">
        <v>22002918</v>
      </c>
      <c r="S2448" t="s">
        <v>42</v>
      </c>
      <c r="T2448" t="s">
        <v>6826</v>
      </c>
      <c r="U2448" t="s">
        <v>19136</v>
      </c>
      <c r="V2448" t="s">
        <v>8706</v>
      </c>
    </row>
    <row r="2449" spans="1:22" ht="15" x14ac:dyDescent="0.35">
      <c r="A2449" s="5" t="s">
        <v>15387</v>
      </c>
      <c r="B2449" s="344" t="s">
        <v>3985</v>
      </c>
      <c r="C2449" s="5" t="s">
        <v>15462</v>
      </c>
      <c r="D2449" s="5" t="s">
        <v>92</v>
      </c>
      <c r="E2449" s="5" t="s">
        <v>10</v>
      </c>
      <c r="F2449" s="5" t="s">
        <v>93</v>
      </c>
      <c r="G2449" s="5" t="s">
        <v>8</v>
      </c>
      <c r="H2449" s="5" t="s">
        <v>12</v>
      </c>
      <c r="I2449" s="360" t="s">
        <v>11209</v>
      </c>
      <c r="K2449" s="5" t="s">
        <v>92</v>
      </c>
      <c r="L2449" s="5" t="s">
        <v>14367</v>
      </c>
      <c r="M2449" s="5" t="s">
        <v>14368</v>
      </c>
      <c r="N2449" s="5" t="s">
        <v>15462</v>
      </c>
      <c r="O2449" s="5" t="s">
        <v>15255</v>
      </c>
      <c r="P2449" s="5" t="s">
        <v>15970</v>
      </c>
      <c r="Q2449" s="5">
        <v>84403913</v>
      </c>
      <c r="S2449" t="s">
        <v>42</v>
      </c>
      <c r="T2449" t="s">
        <v>5369</v>
      </c>
      <c r="U2449" t="s">
        <v>19137</v>
      </c>
      <c r="V2449" t="s">
        <v>15462</v>
      </c>
    </row>
    <row r="2450" spans="1:22" ht="15" x14ac:dyDescent="0.35">
      <c r="A2450" s="5" t="s">
        <v>5497</v>
      </c>
      <c r="B2450" s="344" t="s">
        <v>653</v>
      </c>
      <c r="C2450" s="5" t="s">
        <v>5486</v>
      </c>
      <c r="D2450" s="5" t="s">
        <v>92</v>
      </c>
      <c r="E2450" s="5" t="s">
        <v>14</v>
      </c>
      <c r="F2450" s="5" t="s">
        <v>93</v>
      </c>
      <c r="G2450" s="5" t="s">
        <v>9</v>
      </c>
      <c r="H2450" s="5" t="s">
        <v>8</v>
      </c>
      <c r="I2450" s="360" t="s">
        <v>8206</v>
      </c>
      <c r="K2450" s="5" t="s">
        <v>92</v>
      </c>
      <c r="L2450" s="5" t="s">
        <v>14488</v>
      </c>
      <c r="M2450" s="5" t="s">
        <v>5486</v>
      </c>
      <c r="N2450" s="5" t="s">
        <v>5486</v>
      </c>
      <c r="O2450" s="5" t="s">
        <v>15255</v>
      </c>
      <c r="P2450" s="5" t="s">
        <v>13829</v>
      </c>
      <c r="Q2450" s="5">
        <v>27550234</v>
      </c>
      <c r="R2450" s="5">
        <v>27550234</v>
      </c>
      <c r="S2450" t="s">
        <v>42</v>
      </c>
      <c r="T2450" t="s">
        <v>6873</v>
      </c>
      <c r="U2450" t="s">
        <v>19138</v>
      </c>
      <c r="V2450" t="s">
        <v>5486</v>
      </c>
    </row>
    <row r="2451" spans="1:22" ht="15" x14ac:dyDescent="0.35">
      <c r="A2451" s="5" t="s">
        <v>6827</v>
      </c>
      <c r="B2451" s="344" t="s">
        <v>6828</v>
      </c>
      <c r="C2451" s="5" t="s">
        <v>6829</v>
      </c>
      <c r="D2451" s="5" t="s">
        <v>92</v>
      </c>
      <c r="E2451" s="5" t="s">
        <v>7</v>
      </c>
      <c r="F2451" s="5" t="s">
        <v>93</v>
      </c>
      <c r="G2451" s="5" t="s">
        <v>6</v>
      </c>
      <c r="H2451" s="5" t="s">
        <v>9</v>
      </c>
      <c r="I2451" s="360" t="s">
        <v>8190</v>
      </c>
      <c r="K2451" s="5" t="s">
        <v>92</v>
      </c>
      <c r="L2451" s="5" t="s">
        <v>92</v>
      </c>
      <c r="M2451" s="5" t="s">
        <v>14487</v>
      </c>
      <c r="N2451" s="5" t="s">
        <v>6829</v>
      </c>
      <c r="O2451" s="5" t="s">
        <v>15255</v>
      </c>
      <c r="P2451" s="5" t="s">
        <v>16173</v>
      </c>
      <c r="Q2451" s="5">
        <v>27561501</v>
      </c>
      <c r="S2451" t="s">
        <v>42</v>
      </c>
      <c r="T2451" t="s">
        <v>6757</v>
      </c>
      <c r="U2451" t="s">
        <v>19139</v>
      </c>
      <c r="V2451" t="s">
        <v>6829</v>
      </c>
    </row>
    <row r="2452" spans="1:22" ht="15" x14ac:dyDescent="0.35">
      <c r="A2452" s="5" t="s">
        <v>10612</v>
      </c>
      <c r="B2452" s="344" t="s">
        <v>6918</v>
      </c>
      <c r="C2452" s="5" t="s">
        <v>10613</v>
      </c>
      <c r="D2452" s="5" t="s">
        <v>92</v>
      </c>
      <c r="E2452" s="5" t="s">
        <v>14</v>
      </c>
      <c r="F2452" s="5" t="s">
        <v>93</v>
      </c>
      <c r="G2452" s="5" t="s">
        <v>9</v>
      </c>
      <c r="H2452" s="5" t="s">
        <v>8</v>
      </c>
      <c r="I2452" s="360" t="s">
        <v>8206</v>
      </c>
      <c r="K2452" s="5" t="s">
        <v>92</v>
      </c>
      <c r="L2452" s="5" t="s">
        <v>14488</v>
      </c>
      <c r="M2452" s="5" t="s">
        <v>5486</v>
      </c>
      <c r="N2452" s="5" t="s">
        <v>10613</v>
      </c>
      <c r="O2452" s="5" t="s">
        <v>15255</v>
      </c>
      <c r="P2452" s="5" t="s">
        <v>16256</v>
      </c>
      <c r="Q2452" s="5">
        <v>21029280</v>
      </c>
      <c r="S2452" t="s">
        <v>42</v>
      </c>
      <c r="T2452" t="s">
        <v>9912</v>
      </c>
      <c r="U2452" t="s">
        <v>19140</v>
      </c>
      <c r="V2452" t="s">
        <v>10613</v>
      </c>
    </row>
    <row r="2453" spans="1:22" ht="15" x14ac:dyDescent="0.35">
      <c r="A2453" s="5" t="s">
        <v>11466</v>
      </c>
      <c r="B2453" s="344" t="s">
        <v>11004</v>
      </c>
      <c r="C2453" s="5" t="s">
        <v>11467</v>
      </c>
      <c r="D2453" s="5" t="s">
        <v>92</v>
      </c>
      <c r="E2453" s="5" t="s">
        <v>11</v>
      </c>
      <c r="F2453" s="5" t="s">
        <v>93</v>
      </c>
      <c r="G2453" s="5" t="s">
        <v>8</v>
      </c>
      <c r="H2453" s="5" t="s">
        <v>10</v>
      </c>
      <c r="I2453" s="360" t="s">
        <v>8202</v>
      </c>
      <c r="K2453" s="5" t="s">
        <v>92</v>
      </c>
      <c r="L2453" s="5" t="s">
        <v>14367</v>
      </c>
      <c r="M2453" s="5" t="s">
        <v>15642</v>
      </c>
      <c r="N2453" s="5" t="s">
        <v>11467</v>
      </c>
      <c r="O2453" s="5" t="s">
        <v>15255</v>
      </c>
      <c r="P2453" s="5" t="s">
        <v>16348</v>
      </c>
      <c r="Q2453" s="5">
        <v>22001764</v>
      </c>
      <c r="R2453" s="5">
        <v>70700939</v>
      </c>
      <c r="S2453" t="s">
        <v>42</v>
      </c>
      <c r="T2453" t="s">
        <v>9101</v>
      </c>
      <c r="U2453" t="s">
        <v>19141</v>
      </c>
      <c r="V2453" t="s">
        <v>11467</v>
      </c>
    </row>
    <row r="2454" spans="1:22" ht="15" x14ac:dyDescent="0.35">
      <c r="A2454" s="5" t="s">
        <v>12899</v>
      </c>
      <c r="B2454" s="344" t="s">
        <v>6948</v>
      </c>
      <c r="C2454" s="5" t="s">
        <v>1350</v>
      </c>
      <c r="D2454" s="5" t="s">
        <v>92</v>
      </c>
      <c r="E2454" s="5" t="s">
        <v>8</v>
      </c>
      <c r="F2454" s="5" t="s">
        <v>93</v>
      </c>
      <c r="G2454" s="5" t="s">
        <v>6</v>
      </c>
      <c r="H2454" s="5" t="s">
        <v>7</v>
      </c>
      <c r="I2454" s="360" t="s">
        <v>8188</v>
      </c>
      <c r="K2454" s="5" t="s">
        <v>92</v>
      </c>
      <c r="L2454" s="5" t="s">
        <v>92</v>
      </c>
      <c r="M2454" s="5" t="s">
        <v>14512</v>
      </c>
      <c r="N2454" s="5" t="s">
        <v>1350</v>
      </c>
      <c r="O2454" s="5" t="s">
        <v>15255</v>
      </c>
      <c r="P2454" s="5" t="s">
        <v>15904</v>
      </c>
      <c r="Q2454" s="5">
        <v>22001661</v>
      </c>
      <c r="S2454" t="s">
        <v>42</v>
      </c>
      <c r="T2454" t="s">
        <v>13284</v>
      </c>
      <c r="U2454" t="s">
        <v>19142</v>
      </c>
      <c r="V2454" t="s">
        <v>1350</v>
      </c>
    </row>
    <row r="2455" spans="1:22" ht="15" x14ac:dyDescent="0.35">
      <c r="A2455" s="5" t="s">
        <v>5366</v>
      </c>
      <c r="B2455" s="344" t="s">
        <v>3183</v>
      </c>
      <c r="C2455" s="5" t="s">
        <v>3836</v>
      </c>
      <c r="D2455" s="5" t="s">
        <v>92</v>
      </c>
      <c r="E2455" s="5" t="s">
        <v>8</v>
      </c>
      <c r="F2455" s="5" t="s">
        <v>93</v>
      </c>
      <c r="G2455" s="5" t="s">
        <v>6</v>
      </c>
      <c r="H2455" s="5" t="s">
        <v>7</v>
      </c>
      <c r="I2455" s="360" t="s">
        <v>8188</v>
      </c>
      <c r="K2455" s="5" t="s">
        <v>92</v>
      </c>
      <c r="L2455" s="5" t="s">
        <v>92</v>
      </c>
      <c r="M2455" s="5" t="s">
        <v>14512</v>
      </c>
      <c r="N2455" s="5" t="s">
        <v>3836</v>
      </c>
      <c r="O2455" s="5" t="s">
        <v>15255</v>
      </c>
      <c r="P2455" s="5" t="s">
        <v>15719</v>
      </c>
      <c r="Q2455" s="5">
        <v>27591255</v>
      </c>
      <c r="S2455" t="s">
        <v>42</v>
      </c>
      <c r="T2455" t="s">
        <v>6763</v>
      </c>
      <c r="U2455" t="s">
        <v>19143</v>
      </c>
      <c r="V2455" t="s">
        <v>3836</v>
      </c>
    </row>
    <row r="2456" spans="1:22" ht="15" x14ac:dyDescent="0.35">
      <c r="A2456" s="5" t="s">
        <v>13553</v>
      </c>
      <c r="B2456" s="344" t="s">
        <v>13554</v>
      </c>
      <c r="C2456" s="5" t="s">
        <v>11898</v>
      </c>
      <c r="D2456" s="5" t="s">
        <v>92</v>
      </c>
      <c r="E2456" s="5" t="s">
        <v>8</v>
      </c>
      <c r="F2456" s="5" t="s">
        <v>93</v>
      </c>
      <c r="G2456" s="5" t="s">
        <v>6</v>
      </c>
      <c r="H2456" s="5" t="s">
        <v>7</v>
      </c>
      <c r="I2456" s="360" t="s">
        <v>8188</v>
      </c>
      <c r="K2456" s="5" t="s">
        <v>92</v>
      </c>
      <c r="L2456" s="5" t="s">
        <v>92</v>
      </c>
      <c r="M2456" s="5" t="s">
        <v>14512</v>
      </c>
      <c r="N2456" s="5" t="s">
        <v>11898</v>
      </c>
      <c r="O2456" s="5" t="s">
        <v>15255</v>
      </c>
      <c r="P2456" s="5" t="s">
        <v>13831</v>
      </c>
      <c r="Q2456" s="5">
        <v>83655030</v>
      </c>
      <c r="S2456" t="s">
        <v>42</v>
      </c>
      <c r="T2456" t="s">
        <v>3981</v>
      </c>
      <c r="U2456" t="s">
        <v>19144</v>
      </c>
      <c r="V2456" t="s">
        <v>11898</v>
      </c>
    </row>
    <row r="2457" spans="1:22" ht="15" x14ac:dyDescent="0.35">
      <c r="A2457" s="5" t="s">
        <v>10614</v>
      </c>
      <c r="B2457" s="344" t="s">
        <v>10615</v>
      </c>
      <c r="C2457" s="5" t="s">
        <v>10616</v>
      </c>
      <c r="D2457" s="5" t="s">
        <v>92</v>
      </c>
      <c r="E2457" s="5" t="s">
        <v>10</v>
      </c>
      <c r="F2457" s="5" t="s">
        <v>93</v>
      </c>
      <c r="G2457" s="5" t="s">
        <v>8</v>
      </c>
      <c r="H2457" s="5" t="s">
        <v>6</v>
      </c>
      <c r="I2457" s="360" t="s">
        <v>8198</v>
      </c>
      <c r="K2457" s="5" t="s">
        <v>92</v>
      </c>
      <c r="L2457" s="5" t="s">
        <v>14367</v>
      </c>
      <c r="M2457" s="5" t="s">
        <v>14367</v>
      </c>
      <c r="N2457" s="5" t="s">
        <v>12252</v>
      </c>
      <c r="O2457" s="5" t="s">
        <v>15255</v>
      </c>
      <c r="P2457" s="5" t="s">
        <v>13187</v>
      </c>
      <c r="Q2457" s="5">
        <v>22002896</v>
      </c>
      <c r="S2457" t="s">
        <v>42</v>
      </c>
      <c r="T2457" t="s">
        <v>10958</v>
      </c>
      <c r="U2457" t="s">
        <v>19145</v>
      </c>
      <c r="V2457" t="s">
        <v>10616</v>
      </c>
    </row>
    <row r="2458" spans="1:22" ht="15" x14ac:dyDescent="0.35">
      <c r="A2458" s="5" t="s">
        <v>11468</v>
      </c>
      <c r="B2458" s="344" t="s">
        <v>11469</v>
      </c>
      <c r="C2458" s="5" t="s">
        <v>11470</v>
      </c>
      <c r="D2458" s="5" t="s">
        <v>92</v>
      </c>
      <c r="E2458" s="5" t="s">
        <v>15</v>
      </c>
      <c r="F2458" s="5" t="s">
        <v>93</v>
      </c>
      <c r="G2458" s="5" t="s">
        <v>10</v>
      </c>
      <c r="H2458" s="5" t="s">
        <v>8</v>
      </c>
      <c r="I2458" s="360" t="s">
        <v>8210</v>
      </c>
      <c r="K2458" s="5" t="s">
        <v>92</v>
      </c>
      <c r="L2458" s="5" t="s">
        <v>2834</v>
      </c>
      <c r="M2458" s="5" t="s">
        <v>14516</v>
      </c>
      <c r="N2458" s="5" t="s">
        <v>4407</v>
      </c>
      <c r="O2458" s="5" t="s">
        <v>15255</v>
      </c>
      <c r="P2458" s="5" t="s">
        <v>12339</v>
      </c>
      <c r="Q2458" s="5">
        <v>85272855</v>
      </c>
      <c r="S2458" t="s">
        <v>42</v>
      </c>
      <c r="T2458" t="s">
        <v>9915</v>
      </c>
      <c r="U2458" t="s">
        <v>19146</v>
      </c>
      <c r="V2458" t="s">
        <v>11470</v>
      </c>
    </row>
    <row r="2459" spans="1:22" ht="15" x14ac:dyDescent="0.35">
      <c r="A2459" s="5" t="s">
        <v>5352</v>
      </c>
      <c r="B2459" s="344" t="s">
        <v>5076</v>
      </c>
      <c r="C2459" s="5" t="s">
        <v>8658</v>
      </c>
      <c r="D2459" s="5" t="s">
        <v>92</v>
      </c>
      <c r="E2459" s="5" t="s">
        <v>8</v>
      </c>
      <c r="F2459" s="5" t="s">
        <v>93</v>
      </c>
      <c r="G2459" s="5" t="s">
        <v>6</v>
      </c>
      <c r="H2459" s="5" t="s">
        <v>7</v>
      </c>
      <c r="I2459" s="360" t="s">
        <v>8188</v>
      </c>
      <c r="K2459" s="5" t="s">
        <v>92</v>
      </c>
      <c r="L2459" s="5" t="s">
        <v>92</v>
      </c>
      <c r="M2459" s="5" t="s">
        <v>14512</v>
      </c>
      <c r="N2459" s="5" t="s">
        <v>12097</v>
      </c>
      <c r="O2459" s="5" t="s">
        <v>15255</v>
      </c>
      <c r="P2459" s="5" t="s">
        <v>14761</v>
      </c>
      <c r="Q2459" s="5">
        <v>84057379</v>
      </c>
      <c r="S2459" t="s">
        <v>42</v>
      </c>
      <c r="T2459" t="s">
        <v>7293</v>
      </c>
      <c r="U2459" t="s">
        <v>19147</v>
      </c>
      <c r="V2459" t="s">
        <v>8658</v>
      </c>
    </row>
    <row r="2460" spans="1:22" ht="15" x14ac:dyDescent="0.35">
      <c r="A2460" s="5" t="s">
        <v>5449</v>
      </c>
      <c r="B2460" s="344" t="s">
        <v>4356</v>
      </c>
      <c r="C2460" s="5" t="s">
        <v>5450</v>
      </c>
      <c r="D2460" s="5" t="s">
        <v>9825</v>
      </c>
      <c r="E2460" s="5" t="s">
        <v>7</v>
      </c>
      <c r="F2460" s="5" t="s">
        <v>93</v>
      </c>
      <c r="G2460" s="5" t="s">
        <v>9</v>
      </c>
      <c r="H2460" s="5" t="s">
        <v>9</v>
      </c>
      <c r="I2460" s="360" t="s">
        <v>8207</v>
      </c>
      <c r="K2460" s="5" t="s">
        <v>92</v>
      </c>
      <c r="L2460" s="5" t="s">
        <v>14488</v>
      </c>
      <c r="M2460" s="5" t="s">
        <v>14489</v>
      </c>
      <c r="N2460" s="5" t="s">
        <v>5450</v>
      </c>
      <c r="O2460" s="5" t="s">
        <v>15255</v>
      </c>
      <c r="P2460" s="5" t="s">
        <v>15941</v>
      </c>
      <c r="S2460" t="s">
        <v>42</v>
      </c>
      <c r="T2460" t="s">
        <v>5448</v>
      </c>
      <c r="U2460" t="s">
        <v>19148</v>
      </c>
      <c r="V2460" t="s">
        <v>5450</v>
      </c>
    </row>
    <row r="2461" spans="1:22" ht="15" x14ac:dyDescent="0.35">
      <c r="A2461" s="5" t="s">
        <v>10617</v>
      </c>
      <c r="B2461" s="344" t="s">
        <v>7145</v>
      </c>
      <c r="C2461" s="5" t="s">
        <v>10618</v>
      </c>
      <c r="D2461" s="5" t="s">
        <v>9825</v>
      </c>
      <c r="E2461" s="5" t="s">
        <v>9</v>
      </c>
      <c r="F2461" s="5" t="s">
        <v>93</v>
      </c>
      <c r="G2461" s="5" t="s">
        <v>9</v>
      </c>
      <c r="H2461" s="5" t="s">
        <v>6</v>
      </c>
      <c r="I2461" s="360" t="s">
        <v>8204</v>
      </c>
      <c r="K2461" s="5" t="s">
        <v>92</v>
      </c>
      <c r="L2461" s="5" t="s">
        <v>14488</v>
      </c>
      <c r="M2461" s="5" t="s">
        <v>14491</v>
      </c>
      <c r="N2461" s="5" t="s">
        <v>10618</v>
      </c>
      <c r="O2461" s="5" t="s">
        <v>15255</v>
      </c>
      <c r="P2461" s="5" t="s">
        <v>10953</v>
      </c>
      <c r="Q2461" s="5">
        <v>22006366</v>
      </c>
      <c r="R2461" s="5">
        <v>87052850</v>
      </c>
      <c r="S2461" t="s">
        <v>42</v>
      </c>
      <c r="T2461" t="s">
        <v>5466</v>
      </c>
      <c r="U2461" t="s">
        <v>19149</v>
      </c>
      <c r="V2461" t="s">
        <v>10618</v>
      </c>
    </row>
    <row r="2462" spans="1:22" ht="15" x14ac:dyDescent="0.35">
      <c r="A2462" s="5" t="s">
        <v>876</v>
      </c>
      <c r="B2462" s="344" t="s">
        <v>877</v>
      </c>
      <c r="C2462" s="5" t="s">
        <v>14680</v>
      </c>
      <c r="D2462" s="5" t="s">
        <v>9825</v>
      </c>
      <c r="E2462" s="5" t="s">
        <v>10</v>
      </c>
      <c r="F2462" s="5" t="s">
        <v>93</v>
      </c>
      <c r="G2462" s="5" t="s">
        <v>6</v>
      </c>
      <c r="H2462" s="5" t="s">
        <v>7</v>
      </c>
      <c r="I2462" s="360" t="s">
        <v>8188</v>
      </c>
      <c r="K2462" s="5" t="s">
        <v>92</v>
      </c>
      <c r="L2462" s="5" t="s">
        <v>92</v>
      </c>
      <c r="M2462" s="5" t="s">
        <v>14512</v>
      </c>
      <c r="N2462" s="5" t="s">
        <v>14680</v>
      </c>
      <c r="O2462" s="5" t="s">
        <v>15255</v>
      </c>
      <c r="P2462" s="5" t="s">
        <v>6551</v>
      </c>
      <c r="Q2462" s="5">
        <v>27510145</v>
      </c>
      <c r="S2462" t="s">
        <v>42</v>
      </c>
      <c r="T2462" t="s">
        <v>875</v>
      </c>
      <c r="U2462" t="s">
        <v>19150</v>
      </c>
      <c r="V2462" t="s">
        <v>14680</v>
      </c>
    </row>
    <row r="2463" spans="1:22" ht="15" x14ac:dyDescent="0.35">
      <c r="A2463" s="5" t="s">
        <v>10619</v>
      </c>
      <c r="B2463" s="344" t="s">
        <v>10620</v>
      </c>
      <c r="C2463" s="5" t="s">
        <v>10621</v>
      </c>
      <c r="D2463" s="5" t="s">
        <v>92</v>
      </c>
      <c r="E2463" s="5" t="s">
        <v>10</v>
      </c>
      <c r="F2463" s="5" t="s">
        <v>93</v>
      </c>
      <c r="G2463" s="5" t="s">
        <v>8</v>
      </c>
      <c r="H2463" s="5" t="s">
        <v>12</v>
      </c>
      <c r="I2463" s="360" t="s">
        <v>11209</v>
      </c>
      <c r="K2463" s="5" t="s">
        <v>92</v>
      </c>
      <c r="L2463" s="5" t="s">
        <v>14367</v>
      </c>
      <c r="M2463" s="5" t="s">
        <v>14368</v>
      </c>
      <c r="N2463" s="5" t="s">
        <v>12250</v>
      </c>
      <c r="O2463" s="5" t="s">
        <v>15255</v>
      </c>
      <c r="P2463" s="5" t="s">
        <v>12251</v>
      </c>
      <c r="Q2463" s="5">
        <v>63936904</v>
      </c>
      <c r="S2463" t="s">
        <v>42</v>
      </c>
      <c r="T2463" t="s">
        <v>6770</v>
      </c>
      <c r="U2463" t="s">
        <v>19151</v>
      </c>
      <c r="V2463" t="s">
        <v>10621</v>
      </c>
    </row>
    <row r="2464" spans="1:22" ht="15" x14ac:dyDescent="0.35">
      <c r="A2464" s="5" t="s">
        <v>5473</v>
      </c>
      <c r="B2464" s="344" t="s">
        <v>5063</v>
      </c>
      <c r="C2464" s="5" t="s">
        <v>5474</v>
      </c>
      <c r="D2464" s="5" t="s">
        <v>9825</v>
      </c>
      <c r="E2464" s="5" t="s">
        <v>6</v>
      </c>
      <c r="F2464" s="5" t="s">
        <v>93</v>
      </c>
      <c r="G2464" s="5" t="s">
        <v>9</v>
      </c>
      <c r="H2464" s="5" t="s">
        <v>6</v>
      </c>
      <c r="I2464" s="360" t="s">
        <v>8204</v>
      </c>
      <c r="K2464" s="5" t="s">
        <v>92</v>
      </c>
      <c r="L2464" s="5" t="s">
        <v>14488</v>
      </c>
      <c r="M2464" s="5" t="s">
        <v>14491</v>
      </c>
      <c r="N2464" s="5" t="s">
        <v>5474</v>
      </c>
      <c r="O2464" s="5" t="s">
        <v>15255</v>
      </c>
      <c r="P2464" s="5" t="s">
        <v>14760</v>
      </c>
      <c r="Q2464" s="5">
        <v>27511914</v>
      </c>
      <c r="R2464" s="5">
        <v>27511914</v>
      </c>
      <c r="S2464" t="s">
        <v>42</v>
      </c>
      <c r="T2464" t="s">
        <v>6777</v>
      </c>
      <c r="U2464" t="s">
        <v>19152</v>
      </c>
      <c r="V2464" t="s">
        <v>5474</v>
      </c>
    </row>
    <row r="2465" spans="1:22" ht="15" x14ac:dyDescent="0.35">
      <c r="A2465" s="5" t="s">
        <v>5427</v>
      </c>
      <c r="B2465" s="344" t="s">
        <v>632</v>
      </c>
      <c r="C2465" s="5" t="s">
        <v>5428</v>
      </c>
      <c r="D2465" s="5" t="s">
        <v>92</v>
      </c>
      <c r="E2465" s="5" t="s">
        <v>9</v>
      </c>
      <c r="F2465" s="5" t="s">
        <v>93</v>
      </c>
      <c r="G2465" s="5" t="s">
        <v>8</v>
      </c>
      <c r="H2465" s="5" t="s">
        <v>7</v>
      </c>
      <c r="I2465" s="360" t="s">
        <v>8199</v>
      </c>
      <c r="K2465" s="5" t="s">
        <v>92</v>
      </c>
      <c r="L2465" s="5" t="s">
        <v>14367</v>
      </c>
      <c r="M2465" s="5" t="s">
        <v>1225</v>
      </c>
      <c r="N2465" s="5" t="s">
        <v>5428</v>
      </c>
      <c r="O2465" s="5" t="s">
        <v>15255</v>
      </c>
      <c r="P2465" s="5" t="s">
        <v>8670</v>
      </c>
      <c r="Q2465" s="5">
        <v>22001826</v>
      </c>
      <c r="S2465" t="s">
        <v>42</v>
      </c>
      <c r="T2465" t="s">
        <v>2954</v>
      </c>
      <c r="U2465" t="s">
        <v>19153</v>
      </c>
      <c r="V2465" t="s">
        <v>5428</v>
      </c>
    </row>
    <row r="2466" spans="1:22" ht="15" x14ac:dyDescent="0.35">
      <c r="A2466" s="5" t="s">
        <v>5452</v>
      </c>
      <c r="B2466" s="344" t="s">
        <v>2939</v>
      </c>
      <c r="C2466" s="5" t="s">
        <v>5453</v>
      </c>
      <c r="D2466" s="5" t="s">
        <v>9825</v>
      </c>
      <c r="E2466" s="5" t="s">
        <v>6</v>
      </c>
      <c r="F2466" s="5" t="s">
        <v>93</v>
      </c>
      <c r="G2466" s="5" t="s">
        <v>9</v>
      </c>
      <c r="H2466" s="5" t="s">
        <v>6</v>
      </c>
      <c r="I2466" s="360" t="s">
        <v>8204</v>
      </c>
      <c r="K2466" s="5" t="s">
        <v>92</v>
      </c>
      <c r="L2466" s="5" t="s">
        <v>14488</v>
      </c>
      <c r="M2466" s="5" t="s">
        <v>14491</v>
      </c>
      <c r="N2466" s="5" t="s">
        <v>5453</v>
      </c>
      <c r="O2466" s="5" t="s">
        <v>15255</v>
      </c>
      <c r="P2466" s="5" t="s">
        <v>11775</v>
      </c>
      <c r="Q2466" s="5">
        <v>83478598</v>
      </c>
      <c r="S2466" t="s">
        <v>42</v>
      </c>
      <c r="T2466" t="s">
        <v>5451</v>
      </c>
      <c r="U2466" t="s">
        <v>19154</v>
      </c>
      <c r="V2466" t="s">
        <v>5453</v>
      </c>
    </row>
    <row r="2467" spans="1:22" ht="15" x14ac:dyDescent="0.35">
      <c r="A2467" s="5" t="s">
        <v>5391</v>
      </c>
      <c r="B2467" s="344" t="s">
        <v>3609</v>
      </c>
      <c r="C2467" s="5" t="s">
        <v>5392</v>
      </c>
      <c r="D2467" s="5" t="s">
        <v>92</v>
      </c>
      <c r="E2467" s="5" t="s">
        <v>10</v>
      </c>
      <c r="F2467" s="5" t="s">
        <v>93</v>
      </c>
      <c r="G2467" s="5" t="s">
        <v>8</v>
      </c>
      <c r="H2467" s="5" t="s">
        <v>12</v>
      </c>
      <c r="I2467" s="360" t="s">
        <v>11209</v>
      </c>
      <c r="K2467" s="5" t="s">
        <v>92</v>
      </c>
      <c r="L2467" s="5" t="s">
        <v>14367</v>
      </c>
      <c r="M2467" s="5" t="s">
        <v>14368</v>
      </c>
      <c r="N2467" s="5" t="s">
        <v>5392</v>
      </c>
      <c r="O2467" s="5" t="s">
        <v>15255</v>
      </c>
      <c r="P2467" s="5" t="s">
        <v>9455</v>
      </c>
      <c r="Q2467" s="5">
        <v>83681054</v>
      </c>
      <c r="R2467" s="5">
        <v>22002017</v>
      </c>
      <c r="S2467" t="s">
        <v>42</v>
      </c>
      <c r="T2467" t="s">
        <v>1453</v>
      </c>
      <c r="U2467" t="s">
        <v>19155</v>
      </c>
      <c r="V2467" t="s">
        <v>5392</v>
      </c>
    </row>
    <row r="2468" spans="1:22" ht="15" x14ac:dyDescent="0.35">
      <c r="A2468" s="5" t="s">
        <v>5325</v>
      </c>
      <c r="B2468" s="344" t="s">
        <v>1859</v>
      </c>
      <c r="C2468" s="5" t="s">
        <v>5326</v>
      </c>
      <c r="D2468" s="5" t="s">
        <v>92</v>
      </c>
      <c r="E2468" s="5" t="s">
        <v>7</v>
      </c>
      <c r="F2468" s="5" t="s">
        <v>93</v>
      </c>
      <c r="G2468" s="5" t="s">
        <v>6</v>
      </c>
      <c r="H2468" s="5" t="s">
        <v>6</v>
      </c>
      <c r="I2468" s="360" t="s">
        <v>8187</v>
      </c>
      <c r="K2468" s="5" t="s">
        <v>92</v>
      </c>
      <c r="L2468" s="5" t="s">
        <v>92</v>
      </c>
      <c r="M2468" s="5" t="s">
        <v>92</v>
      </c>
      <c r="N2468" s="5" t="s">
        <v>5326</v>
      </c>
      <c r="O2468" s="5" t="s">
        <v>15255</v>
      </c>
      <c r="P2468" s="5" t="s">
        <v>8653</v>
      </c>
      <c r="Q2468" s="5">
        <v>27580685</v>
      </c>
      <c r="R2468" s="5">
        <v>27580685</v>
      </c>
      <c r="S2468" t="s">
        <v>42</v>
      </c>
      <c r="T2468" t="s">
        <v>5099</v>
      </c>
      <c r="U2468" t="s">
        <v>19156</v>
      </c>
      <c r="V2468" t="s">
        <v>5326</v>
      </c>
    </row>
    <row r="2469" spans="1:22" ht="15" x14ac:dyDescent="0.35">
      <c r="A2469" s="5" t="s">
        <v>5201</v>
      </c>
      <c r="B2469" s="344" t="s">
        <v>5188</v>
      </c>
      <c r="C2469" s="5" t="s">
        <v>5202</v>
      </c>
      <c r="D2469" s="5" t="s">
        <v>9825</v>
      </c>
      <c r="E2469" s="5" t="s">
        <v>8</v>
      </c>
      <c r="F2469" s="5" t="s">
        <v>93</v>
      </c>
      <c r="G2469" s="5" t="s">
        <v>9</v>
      </c>
      <c r="H2469" s="5" t="s">
        <v>9</v>
      </c>
      <c r="I2469" s="360" t="s">
        <v>8207</v>
      </c>
      <c r="K2469" s="5" t="s">
        <v>92</v>
      </c>
      <c r="L2469" s="5" t="s">
        <v>14488</v>
      </c>
      <c r="M2469" s="5" t="s">
        <v>14489</v>
      </c>
      <c r="N2469" s="5" t="s">
        <v>5202</v>
      </c>
      <c r="O2469" s="5" t="s">
        <v>15255</v>
      </c>
      <c r="P2469" s="5" t="s">
        <v>9456</v>
      </c>
      <c r="Q2469" s="5">
        <v>27510145</v>
      </c>
      <c r="S2469" t="s">
        <v>42</v>
      </c>
      <c r="T2469" t="s">
        <v>5082</v>
      </c>
      <c r="U2469" t="s">
        <v>19157</v>
      </c>
      <c r="V2469" t="s">
        <v>5202</v>
      </c>
    </row>
    <row r="2470" spans="1:22" ht="15" x14ac:dyDescent="0.35">
      <c r="A2470" s="5" t="s">
        <v>5182</v>
      </c>
      <c r="B2470" s="344" t="s">
        <v>5184</v>
      </c>
      <c r="C2470" s="5" t="s">
        <v>5183</v>
      </c>
      <c r="D2470" s="5" t="s">
        <v>9825</v>
      </c>
      <c r="E2470" s="5" t="s">
        <v>9</v>
      </c>
      <c r="F2470" s="5" t="s">
        <v>93</v>
      </c>
      <c r="G2470" s="5" t="s">
        <v>9</v>
      </c>
      <c r="H2470" s="5" t="s">
        <v>6</v>
      </c>
      <c r="I2470" s="360" t="s">
        <v>8204</v>
      </c>
      <c r="K2470" s="5" t="s">
        <v>92</v>
      </c>
      <c r="L2470" s="5" t="s">
        <v>14488</v>
      </c>
      <c r="M2470" s="5" t="s">
        <v>14491</v>
      </c>
      <c r="N2470" s="5" t="s">
        <v>5183</v>
      </c>
      <c r="O2470" s="5" t="s">
        <v>15255</v>
      </c>
      <c r="P2470" s="5" t="s">
        <v>16110</v>
      </c>
      <c r="S2470" t="s">
        <v>42</v>
      </c>
      <c r="T2470" t="s">
        <v>5181</v>
      </c>
      <c r="U2470" t="s">
        <v>19158</v>
      </c>
      <c r="V2470" t="s">
        <v>5183</v>
      </c>
    </row>
    <row r="2471" spans="1:22" ht="15" x14ac:dyDescent="0.35">
      <c r="A2471" s="5" t="s">
        <v>5212</v>
      </c>
      <c r="B2471" s="344" t="s">
        <v>5214</v>
      </c>
      <c r="C2471" s="5" t="s">
        <v>5213</v>
      </c>
      <c r="D2471" s="5" t="s">
        <v>9825</v>
      </c>
      <c r="E2471" s="5" t="s">
        <v>6</v>
      </c>
      <c r="F2471" s="5" t="s">
        <v>93</v>
      </c>
      <c r="G2471" s="5" t="s">
        <v>9</v>
      </c>
      <c r="H2471" s="5" t="s">
        <v>6</v>
      </c>
      <c r="I2471" s="360" t="s">
        <v>8204</v>
      </c>
      <c r="K2471" s="5" t="s">
        <v>92</v>
      </c>
      <c r="L2471" s="5" t="s">
        <v>14488</v>
      </c>
      <c r="M2471" s="5" t="s">
        <v>14491</v>
      </c>
      <c r="N2471" s="5" t="s">
        <v>12153</v>
      </c>
      <c r="O2471" s="5" t="s">
        <v>15255</v>
      </c>
      <c r="P2471" s="5" t="s">
        <v>11027</v>
      </c>
      <c r="Q2471" s="5">
        <v>88460856</v>
      </c>
      <c r="R2471" s="5">
        <v>27510145</v>
      </c>
      <c r="S2471" t="s">
        <v>42</v>
      </c>
      <c r="T2471" t="s">
        <v>6742</v>
      </c>
      <c r="U2471" t="s">
        <v>19159</v>
      </c>
      <c r="V2471" t="s">
        <v>5213</v>
      </c>
    </row>
    <row r="2472" spans="1:22" ht="15" x14ac:dyDescent="0.35">
      <c r="A2472" s="5" t="s">
        <v>10622</v>
      </c>
      <c r="B2472" s="344" t="s">
        <v>10623</v>
      </c>
      <c r="C2472" s="5" t="s">
        <v>611</v>
      </c>
      <c r="D2472" s="5" t="s">
        <v>9825</v>
      </c>
      <c r="E2472" s="5" t="s">
        <v>9</v>
      </c>
      <c r="F2472" s="5" t="s">
        <v>93</v>
      </c>
      <c r="G2472" s="5" t="s">
        <v>9</v>
      </c>
      <c r="H2472" s="5" t="s">
        <v>6</v>
      </c>
      <c r="I2472" s="360" t="s">
        <v>8204</v>
      </c>
      <c r="K2472" s="5" t="s">
        <v>92</v>
      </c>
      <c r="L2472" s="5" t="s">
        <v>14488</v>
      </c>
      <c r="M2472" s="5" t="s">
        <v>14491</v>
      </c>
      <c r="N2472" s="5" t="s">
        <v>611</v>
      </c>
      <c r="O2472" s="5" t="s">
        <v>15255</v>
      </c>
      <c r="P2472" s="5" t="s">
        <v>10954</v>
      </c>
      <c r="S2472" t="s">
        <v>42</v>
      </c>
      <c r="T2472" t="s">
        <v>3265</v>
      </c>
      <c r="U2472" t="s">
        <v>19160</v>
      </c>
      <c r="V2472" t="s">
        <v>611</v>
      </c>
    </row>
    <row r="2473" spans="1:22" ht="15" x14ac:dyDescent="0.35">
      <c r="A2473" s="5" t="s">
        <v>5351</v>
      </c>
      <c r="B2473" s="344" t="s">
        <v>3187</v>
      </c>
      <c r="C2473" s="5" t="s">
        <v>226</v>
      </c>
      <c r="D2473" s="5" t="s">
        <v>92</v>
      </c>
      <c r="E2473" s="5" t="s">
        <v>8</v>
      </c>
      <c r="F2473" s="5" t="s">
        <v>93</v>
      </c>
      <c r="G2473" s="5" t="s">
        <v>6</v>
      </c>
      <c r="H2473" s="5" t="s">
        <v>7</v>
      </c>
      <c r="I2473" s="360" t="s">
        <v>8188</v>
      </c>
      <c r="K2473" s="5" t="s">
        <v>92</v>
      </c>
      <c r="L2473" s="5" t="s">
        <v>92</v>
      </c>
      <c r="M2473" s="5" t="s">
        <v>14512</v>
      </c>
      <c r="N2473" s="5" t="s">
        <v>4348</v>
      </c>
      <c r="O2473" s="5" t="s">
        <v>15255</v>
      </c>
      <c r="P2473" s="5" t="s">
        <v>8657</v>
      </c>
      <c r="Q2473" s="5">
        <v>22001665</v>
      </c>
      <c r="S2473" t="s">
        <v>42</v>
      </c>
      <c r="T2473" t="s">
        <v>4019</v>
      </c>
      <c r="U2473" t="s">
        <v>19161</v>
      </c>
      <c r="V2473" t="s">
        <v>226</v>
      </c>
    </row>
    <row r="2474" spans="1:22" ht="15" x14ac:dyDescent="0.35">
      <c r="A2474" s="5" t="s">
        <v>5938</v>
      </c>
      <c r="B2474" s="344" t="s">
        <v>3882</v>
      </c>
      <c r="C2474" s="5" t="s">
        <v>153</v>
      </c>
      <c r="D2474" s="5" t="s">
        <v>92</v>
      </c>
      <c r="E2474" s="5" t="s">
        <v>10</v>
      </c>
      <c r="F2474" s="5" t="s">
        <v>93</v>
      </c>
      <c r="G2474" s="5" t="s">
        <v>8</v>
      </c>
      <c r="H2474" s="5" t="s">
        <v>6</v>
      </c>
      <c r="I2474" s="360" t="s">
        <v>8198</v>
      </c>
      <c r="K2474" s="5" t="s">
        <v>92</v>
      </c>
      <c r="L2474" s="5" t="s">
        <v>14367</v>
      </c>
      <c r="M2474" s="5" t="s">
        <v>14367</v>
      </c>
      <c r="N2474" s="5" t="s">
        <v>3944</v>
      </c>
      <c r="O2474" s="5" t="s">
        <v>15255</v>
      </c>
      <c r="P2474" s="5" t="s">
        <v>6685</v>
      </c>
      <c r="Q2474" s="5">
        <v>27683157</v>
      </c>
      <c r="R2474" s="5">
        <v>27686696</v>
      </c>
      <c r="S2474" t="s">
        <v>42</v>
      </c>
      <c r="T2474" t="s">
        <v>7115</v>
      </c>
      <c r="U2474" t="s">
        <v>19162</v>
      </c>
      <c r="V2474" t="s">
        <v>153</v>
      </c>
    </row>
    <row r="2475" spans="1:22" ht="15" x14ac:dyDescent="0.35">
      <c r="A2475" s="5" t="s">
        <v>5344</v>
      </c>
      <c r="B2475" s="344" t="s">
        <v>3163</v>
      </c>
      <c r="C2475" s="5" t="s">
        <v>5345</v>
      </c>
      <c r="D2475" s="5" t="s">
        <v>92</v>
      </c>
      <c r="E2475" s="5" t="s">
        <v>8</v>
      </c>
      <c r="F2475" s="5" t="s">
        <v>93</v>
      </c>
      <c r="G2475" s="5" t="s">
        <v>6</v>
      </c>
      <c r="H2475" s="5" t="s">
        <v>7</v>
      </c>
      <c r="I2475" s="360" t="s">
        <v>8188</v>
      </c>
      <c r="K2475" s="5" t="s">
        <v>92</v>
      </c>
      <c r="L2475" s="5" t="s">
        <v>92</v>
      </c>
      <c r="M2475" s="5" t="s">
        <v>14512</v>
      </c>
      <c r="N2475" s="5" t="s">
        <v>5345</v>
      </c>
      <c r="O2475" s="5" t="s">
        <v>15255</v>
      </c>
      <c r="P2475" s="5" t="s">
        <v>15715</v>
      </c>
      <c r="Q2475" s="5">
        <v>27568270</v>
      </c>
      <c r="R2475" s="5">
        <v>27568270</v>
      </c>
      <c r="S2475" t="s">
        <v>42</v>
      </c>
      <c r="T2475" t="s">
        <v>5343</v>
      </c>
      <c r="U2475" t="s">
        <v>19163</v>
      </c>
      <c r="V2475" t="s">
        <v>5345</v>
      </c>
    </row>
    <row r="2476" spans="1:22" ht="15" x14ac:dyDescent="0.35">
      <c r="A2476" s="5" t="s">
        <v>5393</v>
      </c>
      <c r="B2476" s="344" t="s">
        <v>2477</v>
      </c>
      <c r="C2476" s="5" t="s">
        <v>196</v>
      </c>
      <c r="D2476" s="5" t="s">
        <v>92</v>
      </c>
      <c r="E2476" s="5" t="s">
        <v>9</v>
      </c>
      <c r="F2476" s="5" t="s">
        <v>93</v>
      </c>
      <c r="G2476" s="5" t="s">
        <v>8</v>
      </c>
      <c r="H2476" s="5" t="s">
        <v>7</v>
      </c>
      <c r="I2476" s="360" t="s">
        <v>8199</v>
      </c>
      <c r="K2476" s="5" t="s">
        <v>92</v>
      </c>
      <c r="L2476" s="5" t="s">
        <v>14367</v>
      </c>
      <c r="M2476" s="5" t="s">
        <v>1225</v>
      </c>
      <c r="N2476" s="5" t="s">
        <v>11810</v>
      </c>
      <c r="O2476" s="5" t="s">
        <v>15255</v>
      </c>
      <c r="P2476" s="5" t="s">
        <v>11811</v>
      </c>
      <c r="Q2476" s="5">
        <v>88305266</v>
      </c>
      <c r="S2476" t="s">
        <v>42</v>
      </c>
      <c r="T2476" t="s">
        <v>1165</v>
      </c>
      <c r="U2476" t="s">
        <v>19164</v>
      </c>
      <c r="V2476" t="s">
        <v>196</v>
      </c>
    </row>
    <row r="2477" spans="1:22" ht="15" x14ac:dyDescent="0.35">
      <c r="A2477" s="5" t="s">
        <v>5519</v>
      </c>
      <c r="B2477" s="344" t="s">
        <v>2547</v>
      </c>
      <c r="C2477" s="5" t="s">
        <v>5520</v>
      </c>
      <c r="D2477" s="5" t="s">
        <v>92</v>
      </c>
      <c r="E2477" s="5" t="s">
        <v>15</v>
      </c>
      <c r="F2477" s="5" t="s">
        <v>93</v>
      </c>
      <c r="G2477" s="5" t="s">
        <v>10</v>
      </c>
      <c r="H2477" s="5" t="s">
        <v>6</v>
      </c>
      <c r="I2477" s="360" t="s">
        <v>8208</v>
      </c>
      <c r="K2477" s="5" t="s">
        <v>92</v>
      </c>
      <c r="L2477" s="5" t="s">
        <v>2834</v>
      </c>
      <c r="M2477" s="5" t="s">
        <v>2834</v>
      </c>
      <c r="N2477" s="5" t="s">
        <v>5520</v>
      </c>
      <c r="O2477" s="5" t="s">
        <v>15255</v>
      </c>
      <c r="P2477" s="5" t="s">
        <v>8686</v>
      </c>
      <c r="Q2477" s="5">
        <v>25610833</v>
      </c>
      <c r="S2477" t="s">
        <v>42</v>
      </c>
      <c r="T2477" t="s">
        <v>7156</v>
      </c>
      <c r="U2477" t="s">
        <v>19165</v>
      </c>
      <c r="V2477" t="s">
        <v>5520</v>
      </c>
    </row>
    <row r="2478" spans="1:22" ht="15" x14ac:dyDescent="0.35">
      <c r="A2478" s="5" t="s">
        <v>5324</v>
      </c>
      <c r="B2478" s="344" t="s">
        <v>6389</v>
      </c>
      <c r="C2478" s="5" t="s">
        <v>14609</v>
      </c>
      <c r="D2478" s="5" t="s">
        <v>92</v>
      </c>
      <c r="E2478" s="5" t="s">
        <v>7</v>
      </c>
      <c r="F2478" s="5" t="s">
        <v>93</v>
      </c>
      <c r="G2478" s="5" t="s">
        <v>6</v>
      </c>
      <c r="H2478" s="5" t="s">
        <v>9</v>
      </c>
      <c r="I2478" s="360" t="s">
        <v>8190</v>
      </c>
      <c r="K2478" s="5" t="s">
        <v>92</v>
      </c>
      <c r="L2478" s="5" t="s">
        <v>92</v>
      </c>
      <c r="M2478" s="5" t="s">
        <v>14487</v>
      </c>
      <c r="N2478" s="5" t="s">
        <v>8652</v>
      </c>
      <c r="O2478" s="5" t="s">
        <v>15255</v>
      </c>
      <c r="P2478" s="5" t="s">
        <v>10131</v>
      </c>
      <c r="Q2478" s="5">
        <v>27561610</v>
      </c>
      <c r="R2478" s="5">
        <v>27561610</v>
      </c>
      <c r="S2478" t="s">
        <v>42</v>
      </c>
      <c r="T2478" t="s">
        <v>6759</v>
      </c>
      <c r="U2478" t="s">
        <v>19166</v>
      </c>
      <c r="V2478" t="s">
        <v>14609</v>
      </c>
    </row>
    <row r="2479" spans="1:22" ht="15" x14ac:dyDescent="0.35">
      <c r="A2479" s="5" t="s">
        <v>5467</v>
      </c>
      <c r="B2479" s="344" t="s">
        <v>5163</v>
      </c>
      <c r="C2479" s="5" t="s">
        <v>5468</v>
      </c>
      <c r="D2479" s="5" t="s">
        <v>9825</v>
      </c>
      <c r="E2479" s="5" t="s">
        <v>8</v>
      </c>
      <c r="F2479" s="5" t="s">
        <v>93</v>
      </c>
      <c r="G2479" s="5" t="s">
        <v>9</v>
      </c>
      <c r="H2479" s="5" t="s">
        <v>9</v>
      </c>
      <c r="I2479" s="360" t="s">
        <v>8207</v>
      </c>
      <c r="K2479" s="5" t="s">
        <v>92</v>
      </c>
      <c r="L2479" s="5" t="s">
        <v>14488</v>
      </c>
      <c r="M2479" s="5" t="s">
        <v>14489</v>
      </c>
      <c r="N2479" s="5" t="s">
        <v>5468</v>
      </c>
      <c r="O2479" s="5" t="s">
        <v>15255</v>
      </c>
      <c r="P2479" s="5" t="s">
        <v>8682</v>
      </c>
      <c r="Q2479" s="5">
        <v>87735146</v>
      </c>
      <c r="S2479" t="s">
        <v>42</v>
      </c>
      <c r="T2479" t="s">
        <v>6774</v>
      </c>
      <c r="U2479" t="s">
        <v>19167</v>
      </c>
      <c r="V2479" t="s">
        <v>5468</v>
      </c>
    </row>
    <row r="2480" spans="1:22" ht="15" x14ac:dyDescent="0.35">
      <c r="A2480" s="5" t="s">
        <v>5470</v>
      </c>
      <c r="B2480" s="344" t="s">
        <v>5162</v>
      </c>
      <c r="C2480" s="5" t="s">
        <v>14772</v>
      </c>
      <c r="D2480" s="5" t="s">
        <v>9825</v>
      </c>
      <c r="E2480" s="5" t="s">
        <v>8</v>
      </c>
      <c r="F2480" s="5" t="s">
        <v>93</v>
      </c>
      <c r="G2480" s="5" t="s">
        <v>9</v>
      </c>
      <c r="H2480" s="5" t="s">
        <v>9</v>
      </c>
      <c r="I2480" s="360" t="s">
        <v>8207</v>
      </c>
      <c r="K2480" s="5" t="s">
        <v>92</v>
      </c>
      <c r="L2480" s="5" t="s">
        <v>14488</v>
      </c>
      <c r="M2480" s="5" t="s">
        <v>14489</v>
      </c>
      <c r="N2480" s="5" t="s">
        <v>14772</v>
      </c>
      <c r="O2480" s="5" t="s">
        <v>15255</v>
      </c>
      <c r="P2480" s="5" t="s">
        <v>14773</v>
      </c>
      <c r="Q2480" s="5">
        <v>86868501</v>
      </c>
      <c r="S2480" t="s">
        <v>42</v>
      </c>
      <c r="T2480" t="s">
        <v>5469</v>
      </c>
      <c r="U2480" t="s">
        <v>19168</v>
      </c>
      <c r="V2480" t="s">
        <v>14772</v>
      </c>
    </row>
    <row r="2481" spans="1:22" ht="15" x14ac:dyDescent="0.35">
      <c r="A2481" s="5" t="s">
        <v>5521</v>
      </c>
      <c r="B2481" s="344" t="s">
        <v>2531</v>
      </c>
      <c r="C2481" s="5" t="s">
        <v>8687</v>
      </c>
      <c r="D2481" s="5" t="s">
        <v>92</v>
      </c>
      <c r="E2481" s="5" t="s">
        <v>12</v>
      </c>
      <c r="F2481" s="5" t="s">
        <v>93</v>
      </c>
      <c r="G2481" s="5" t="s">
        <v>10</v>
      </c>
      <c r="H2481" s="5" t="s">
        <v>8</v>
      </c>
      <c r="I2481" s="360" t="s">
        <v>8210</v>
      </c>
      <c r="K2481" s="5" t="s">
        <v>92</v>
      </c>
      <c r="L2481" s="5" t="s">
        <v>2834</v>
      </c>
      <c r="M2481" s="5" t="s">
        <v>14516</v>
      </c>
      <c r="N2481" s="5" t="s">
        <v>11728</v>
      </c>
      <c r="O2481" s="5" t="s">
        <v>15255</v>
      </c>
      <c r="P2481" s="5" t="s">
        <v>14486</v>
      </c>
      <c r="Q2481" s="5">
        <v>27978134</v>
      </c>
      <c r="R2481" s="5">
        <v>27978265</v>
      </c>
      <c r="S2481" t="s">
        <v>42</v>
      </c>
      <c r="T2481" t="s">
        <v>5055</v>
      </c>
      <c r="U2481" t="s">
        <v>19169</v>
      </c>
      <c r="V2481" t="s">
        <v>8687</v>
      </c>
    </row>
    <row r="2482" spans="1:22" ht="15" x14ac:dyDescent="0.35">
      <c r="A2482" s="5" t="s">
        <v>5353</v>
      </c>
      <c r="B2482" s="344" t="s">
        <v>3937</v>
      </c>
      <c r="C2482" s="5" t="s">
        <v>5354</v>
      </c>
      <c r="D2482" s="5" t="s">
        <v>9825</v>
      </c>
      <c r="E2482" s="5" t="s">
        <v>10</v>
      </c>
      <c r="F2482" s="5" t="s">
        <v>93</v>
      </c>
      <c r="G2482" s="5" t="s">
        <v>6</v>
      </c>
      <c r="H2482" s="5" t="s">
        <v>7</v>
      </c>
      <c r="I2482" s="360" t="s">
        <v>8188</v>
      </c>
      <c r="K2482" s="5" t="s">
        <v>92</v>
      </c>
      <c r="L2482" s="5" t="s">
        <v>92</v>
      </c>
      <c r="M2482" s="5" t="s">
        <v>14512</v>
      </c>
      <c r="N2482" s="5" t="s">
        <v>5354</v>
      </c>
      <c r="O2482" s="5" t="s">
        <v>15255</v>
      </c>
      <c r="P2482" s="5" t="s">
        <v>8423</v>
      </c>
      <c r="S2482" t="s">
        <v>42</v>
      </c>
      <c r="T2482" t="s">
        <v>3558</v>
      </c>
      <c r="U2482" t="s">
        <v>19170</v>
      </c>
      <c r="V2482" t="s">
        <v>5354</v>
      </c>
    </row>
    <row r="2483" spans="1:22" ht="15" x14ac:dyDescent="0.35">
      <c r="A2483" s="5" t="s">
        <v>8678</v>
      </c>
      <c r="B2483" s="344" t="s">
        <v>8679</v>
      </c>
      <c r="C2483" s="5" t="s">
        <v>8680</v>
      </c>
      <c r="D2483" s="5" t="s">
        <v>9825</v>
      </c>
      <c r="E2483" s="5" t="s">
        <v>7</v>
      </c>
      <c r="F2483" s="5" t="s">
        <v>93</v>
      </c>
      <c r="G2483" s="5" t="s">
        <v>9</v>
      </c>
      <c r="H2483" s="5" t="s">
        <v>9</v>
      </c>
      <c r="I2483" s="360" t="s">
        <v>8207</v>
      </c>
      <c r="K2483" s="5" t="s">
        <v>92</v>
      </c>
      <c r="L2483" s="5" t="s">
        <v>14488</v>
      </c>
      <c r="M2483" s="5" t="s">
        <v>14489</v>
      </c>
      <c r="N2483" s="5" t="s">
        <v>8680</v>
      </c>
      <c r="O2483" s="5" t="s">
        <v>15255</v>
      </c>
      <c r="P2483" s="5" t="s">
        <v>8681</v>
      </c>
      <c r="Q2483" s="5">
        <v>83945982</v>
      </c>
      <c r="S2483" t="s">
        <v>42</v>
      </c>
      <c r="T2483" t="s">
        <v>5463</v>
      </c>
      <c r="U2483" t="s">
        <v>19171</v>
      </c>
      <c r="V2483" t="s">
        <v>8680</v>
      </c>
    </row>
    <row r="2484" spans="1:22" ht="15" x14ac:dyDescent="0.35">
      <c r="A2484" s="5" t="s">
        <v>5421</v>
      </c>
      <c r="B2484" s="344" t="s">
        <v>2901</v>
      </c>
      <c r="C2484" s="5" t="s">
        <v>6640</v>
      </c>
      <c r="D2484" s="5" t="s">
        <v>92</v>
      </c>
      <c r="E2484" s="5" t="s">
        <v>9</v>
      </c>
      <c r="F2484" s="5" t="s">
        <v>93</v>
      </c>
      <c r="G2484" s="5" t="s">
        <v>8</v>
      </c>
      <c r="H2484" s="5" t="s">
        <v>7</v>
      </c>
      <c r="I2484" s="360" t="s">
        <v>8199</v>
      </c>
      <c r="K2484" s="5" t="s">
        <v>92</v>
      </c>
      <c r="L2484" s="5" t="s">
        <v>14367</v>
      </c>
      <c r="M2484" s="5" t="s">
        <v>1225</v>
      </c>
      <c r="N2484" s="5" t="s">
        <v>6640</v>
      </c>
      <c r="O2484" s="5" t="s">
        <v>15255</v>
      </c>
      <c r="P2484" s="5" t="s">
        <v>15685</v>
      </c>
      <c r="Q2484" s="5">
        <v>88226784</v>
      </c>
      <c r="S2484" t="s">
        <v>42</v>
      </c>
      <c r="T2484" t="s">
        <v>5420</v>
      </c>
      <c r="U2484" t="s">
        <v>19172</v>
      </c>
      <c r="V2484" t="s">
        <v>6640</v>
      </c>
    </row>
    <row r="2485" spans="1:22" ht="15" x14ac:dyDescent="0.35">
      <c r="A2485" s="5" t="s">
        <v>5498</v>
      </c>
      <c r="B2485" s="344" t="s">
        <v>678</v>
      </c>
      <c r="C2485" s="5" t="s">
        <v>5499</v>
      </c>
      <c r="D2485" s="5" t="s">
        <v>92</v>
      </c>
      <c r="E2485" s="5" t="s">
        <v>14</v>
      </c>
      <c r="F2485" s="5" t="s">
        <v>93</v>
      </c>
      <c r="G2485" s="5" t="s">
        <v>9</v>
      </c>
      <c r="H2485" s="5" t="s">
        <v>7</v>
      </c>
      <c r="I2485" s="360" t="s">
        <v>8205</v>
      </c>
      <c r="K2485" s="5" t="s">
        <v>92</v>
      </c>
      <c r="L2485" s="5" t="s">
        <v>14488</v>
      </c>
      <c r="M2485" s="5" t="s">
        <v>11659</v>
      </c>
      <c r="N2485" s="5" t="s">
        <v>5499</v>
      </c>
      <c r="O2485" s="5" t="s">
        <v>15255</v>
      </c>
      <c r="P2485" s="5" t="s">
        <v>15602</v>
      </c>
      <c r="Q2485" s="5">
        <v>27542293</v>
      </c>
      <c r="R2485" s="5">
        <v>27542293</v>
      </c>
      <c r="S2485" t="s">
        <v>42</v>
      </c>
      <c r="T2485" t="s">
        <v>4106</v>
      </c>
      <c r="U2485" t="s">
        <v>19173</v>
      </c>
      <c r="V2485" t="s">
        <v>5499</v>
      </c>
    </row>
    <row r="2486" spans="1:22" ht="15" x14ac:dyDescent="0.35">
      <c r="A2486" s="5" t="s">
        <v>5387</v>
      </c>
      <c r="B2486" s="344" t="s">
        <v>2564</v>
      </c>
      <c r="C2486" s="5" t="s">
        <v>5388</v>
      </c>
      <c r="D2486" s="5" t="s">
        <v>92</v>
      </c>
      <c r="E2486" s="5" t="s">
        <v>9</v>
      </c>
      <c r="F2486" s="5" t="s">
        <v>93</v>
      </c>
      <c r="G2486" s="5" t="s">
        <v>8</v>
      </c>
      <c r="H2486" s="5" t="s">
        <v>7</v>
      </c>
      <c r="I2486" s="360" t="s">
        <v>8199</v>
      </c>
      <c r="K2486" s="5" t="s">
        <v>92</v>
      </c>
      <c r="L2486" s="5" t="s">
        <v>14367</v>
      </c>
      <c r="M2486" s="5" t="s">
        <v>1225</v>
      </c>
      <c r="N2486" s="5" t="s">
        <v>5388</v>
      </c>
      <c r="O2486" s="5" t="s">
        <v>15255</v>
      </c>
      <c r="P2486" s="5" t="s">
        <v>8684</v>
      </c>
      <c r="Q2486" s="5">
        <v>22001776</v>
      </c>
      <c r="R2486" s="5">
        <v>22001776</v>
      </c>
      <c r="S2486" t="s">
        <v>42</v>
      </c>
      <c r="T2486" t="s">
        <v>6936</v>
      </c>
      <c r="U2486" t="s">
        <v>19174</v>
      </c>
      <c r="V2486" t="s">
        <v>5388</v>
      </c>
    </row>
    <row r="2487" spans="1:22" ht="15" x14ac:dyDescent="0.35">
      <c r="A2487" s="5" t="s">
        <v>15392</v>
      </c>
      <c r="B2487" s="344" t="s">
        <v>5503</v>
      </c>
      <c r="C2487" s="5" t="s">
        <v>15465</v>
      </c>
      <c r="D2487" s="5" t="s">
        <v>92</v>
      </c>
      <c r="E2487" s="5" t="s">
        <v>14</v>
      </c>
      <c r="F2487" s="5" t="s">
        <v>93</v>
      </c>
      <c r="G2487" s="5" t="s">
        <v>9</v>
      </c>
      <c r="H2487" s="5" t="s">
        <v>8</v>
      </c>
      <c r="I2487" s="360" t="s">
        <v>8206</v>
      </c>
      <c r="K2487" s="5" t="s">
        <v>92</v>
      </c>
      <c r="L2487" s="5" t="s">
        <v>14488</v>
      </c>
      <c r="M2487" s="5" t="s">
        <v>5486</v>
      </c>
      <c r="N2487" s="5" t="s">
        <v>16140</v>
      </c>
      <c r="O2487" s="5" t="s">
        <v>15255</v>
      </c>
      <c r="P2487" s="5" t="s">
        <v>16141</v>
      </c>
      <c r="Q2487" s="5">
        <v>27551138</v>
      </c>
      <c r="R2487" s="5">
        <v>27551138</v>
      </c>
      <c r="S2487" t="s">
        <v>42</v>
      </c>
      <c r="T2487" t="s">
        <v>425</v>
      </c>
      <c r="U2487" t="s">
        <v>19175</v>
      </c>
      <c r="V2487" t="s">
        <v>16144</v>
      </c>
    </row>
    <row r="2488" spans="1:22" ht="15" x14ac:dyDescent="0.35">
      <c r="A2488" s="5" t="s">
        <v>5553</v>
      </c>
      <c r="B2488" s="344" t="s">
        <v>680</v>
      </c>
      <c r="C2488" s="5" t="s">
        <v>8692</v>
      </c>
      <c r="D2488" s="5" t="s">
        <v>92</v>
      </c>
      <c r="E2488" s="5" t="s">
        <v>15</v>
      </c>
      <c r="F2488" s="5" t="s">
        <v>93</v>
      </c>
      <c r="G2488" s="5" t="s">
        <v>10</v>
      </c>
      <c r="H2488" s="5" t="s">
        <v>7</v>
      </c>
      <c r="I2488" s="360" t="s">
        <v>8209</v>
      </c>
      <c r="K2488" s="5" t="s">
        <v>92</v>
      </c>
      <c r="L2488" s="5" t="s">
        <v>2834</v>
      </c>
      <c r="M2488" s="5" t="s">
        <v>11661</v>
      </c>
      <c r="N2488" s="5" t="s">
        <v>11661</v>
      </c>
      <c r="O2488" s="5" t="s">
        <v>15255</v>
      </c>
      <c r="P2488" s="5" t="s">
        <v>8691</v>
      </c>
      <c r="Q2488" s="5">
        <v>27186851</v>
      </c>
      <c r="R2488" s="5">
        <v>27184597</v>
      </c>
      <c r="S2488" t="s">
        <v>42</v>
      </c>
      <c r="T2488" t="s">
        <v>4215</v>
      </c>
      <c r="U2488" t="s">
        <v>19176</v>
      </c>
      <c r="V2488" t="s">
        <v>8692</v>
      </c>
    </row>
    <row r="2489" spans="1:22" ht="15" x14ac:dyDescent="0.35">
      <c r="A2489" s="5" t="s">
        <v>5965</v>
      </c>
      <c r="B2489" s="344" t="s">
        <v>4216</v>
      </c>
      <c r="C2489" s="5" t="s">
        <v>8722</v>
      </c>
      <c r="D2489" s="5" t="s">
        <v>92</v>
      </c>
      <c r="E2489" s="5" t="s">
        <v>15</v>
      </c>
      <c r="F2489" s="5" t="s">
        <v>93</v>
      </c>
      <c r="G2489" s="5" t="s">
        <v>10</v>
      </c>
      <c r="H2489" s="5" t="s">
        <v>7</v>
      </c>
      <c r="I2489" s="360" t="s">
        <v>8209</v>
      </c>
      <c r="K2489" s="5" t="s">
        <v>92</v>
      </c>
      <c r="L2489" s="5" t="s">
        <v>2834</v>
      </c>
      <c r="M2489" s="5" t="s">
        <v>11661</v>
      </c>
      <c r="N2489" s="5" t="s">
        <v>11948</v>
      </c>
      <c r="O2489" s="5" t="s">
        <v>15255</v>
      </c>
      <c r="P2489" s="5" t="s">
        <v>15838</v>
      </c>
      <c r="S2489" t="s">
        <v>42</v>
      </c>
      <c r="T2489" t="s">
        <v>7121</v>
      </c>
      <c r="U2489" t="s">
        <v>19177</v>
      </c>
      <c r="V2489" t="s">
        <v>8722</v>
      </c>
    </row>
    <row r="2490" spans="1:22" ht="15" x14ac:dyDescent="0.35">
      <c r="A2490" s="5" t="s">
        <v>5523</v>
      </c>
      <c r="B2490" s="344" t="s">
        <v>4218</v>
      </c>
      <c r="C2490" s="5" t="s">
        <v>5524</v>
      </c>
      <c r="D2490" s="5" t="s">
        <v>92</v>
      </c>
      <c r="E2490" s="5" t="s">
        <v>15</v>
      </c>
      <c r="F2490" s="5" t="s">
        <v>93</v>
      </c>
      <c r="G2490" s="5" t="s">
        <v>10</v>
      </c>
      <c r="H2490" s="5" t="s">
        <v>6</v>
      </c>
      <c r="I2490" s="360" t="s">
        <v>8208</v>
      </c>
      <c r="K2490" s="5" t="s">
        <v>92</v>
      </c>
      <c r="L2490" s="5" t="s">
        <v>2834</v>
      </c>
      <c r="M2490" s="5" t="s">
        <v>2834</v>
      </c>
      <c r="N2490" s="5" t="s">
        <v>5524</v>
      </c>
      <c r="O2490" s="5" t="s">
        <v>15255</v>
      </c>
      <c r="P2490" s="5" t="s">
        <v>8664</v>
      </c>
      <c r="Q2490" s="5">
        <v>27185547</v>
      </c>
      <c r="S2490" t="s">
        <v>42</v>
      </c>
      <c r="T2490" t="s">
        <v>5522</v>
      </c>
      <c r="U2490" t="s">
        <v>19178</v>
      </c>
      <c r="V2490" t="s">
        <v>5524</v>
      </c>
    </row>
    <row r="2491" spans="1:22" ht="15" x14ac:dyDescent="0.35">
      <c r="A2491" s="5" t="s">
        <v>12900</v>
      </c>
      <c r="B2491" s="344" t="s">
        <v>9692</v>
      </c>
      <c r="C2491" s="5" t="s">
        <v>2622</v>
      </c>
      <c r="D2491" s="5" t="s">
        <v>92</v>
      </c>
      <c r="E2491" s="5" t="s">
        <v>10</v>
      </c>
      <c r="F2491" s="5" t="s">
        <v>93</v>
      </c>
      <c r="G2491" s="5" t="s">
        <v>8</v>
      </c>
      <c r="H2491" s="5" t="s">
        <v>12</v>
      </c>
      <c r="I2491" s="360" t="s">
        <v>11209</v>
      </c>
      <c r="K2491" s="5" t="s">
        <v>92</v>
      </c>
      <c r="L2491" s="5" t="s">
        <v>14367</v>
      </c>
      <c r="M2491" s="5" t="s">
        <v>14368</v>
      </c>
      <c r="N2491" s="5" t="s">
        <v>13188</v>
      </c>
      <c r="O2491" s="5" t="s">
        <v>15255</v>
      </c>
      <c r="P2491" s="5" t="s">
        <v>16355</v>
      </c>
      <c r="Q2491" s="5">
        <v>22092916</v>
      </c>
      <c r="R2491" s="5">
        <v>89461788</v>
      </c>
      <c r="S2491" t="s">
        <v>42</v>
      </c>
      <c r="T2491" t="s">
        <v>9187</v>
      </c>
      <c r="U2491" t="s">
        <v>19179</v>
      </c>
      <c r="V2491" t="s">
        <v>2622</v>
      </c>
    </row>
    <row r="2492" spans="1:22" ht="15" x14ac:dyDescent="0.35">
      <c r="A2492" s="5" t="s">
        <v>7675</v>
      </c>
      <c r="B2492" s="344" t="s">
        <v>7676</v>
      </c>
      <c r="C2492" s="5" t="s">
        <v>5388</v>
      </c>
      <c r="D2492" s="5" t="s">
        <v>92</v>
      </c>
      <c r="E2492" s="5" t="s">
        <v>14</v>
      </c>
      <c r="F2492" s="5" t="s">
        <v>93</v>
      </c>
      <c r="G2492" s="5" t="s">
        <v>9</v>
      </c>
      <c r="H2492" s="5" t="s">
        <v>8</v>
      </c>
      <c r="I2492" s="360" t="s">
        <v>8206</v>
      </c>
      <c r="K2492" s="5" t="s">
        <v>92</v>
      </c>
      <c r="L2492" s="5" t="s">
        <v>14488</v>
      </c>
      <c r="M2492" s="5" t="s">
        <v>5486</v>
      </c>
      <c r="N2492" s="5" t="s">
        <v>153</v>
      </c>
      <c r="O2492" s="5" t="s">
        <v>15255</v>
      </c>
      <c r="P2492" s="5" t="s">
        <v>14846</v>
      </c>
      <c r="Q2492" s="5">
        <v>27001912</v>
      </c>
      <c r="S2492" t="s">
        <v>42</v>
      </c>
      <c r="T2492" t="s">
        <v>7677</v>
      </c>
      <c r="U2492" t="s">
        <v>19180</v>
      </c>
      <c r="V2492" t="s">
        <v>5388</v>
      </c>
    </row>
    <row r="2493" spans="1:22" ht="15" x14ac:dyDescent="0.35">
      <c r="A2493" s="5" t="s">
        <v>5491</v>
      </c>
      <c r="B2493" s="344" t="s">
        <v>648</v>
      </c>
      <c r="C2493" s="5" t="s">
        <v>5492</v>
      </c>
      <c r="D2493" s="5" t="s">
        <v>92</v>
      </c>
      <c r="E2493" s="5" t="s">
        <v>14</v>
      </c>
      <c r="F2493" s="5" t="s">
        <v>93</v>
      </c>
      <c r="G2493" s="5" t="s">
        <v>9</v>
      </c>
      <c r="H2493" s="5" t="s">
        <v>8</v>
      </c>
      <c r="I2493" s="360" t="s">
        <v>8206</v>
      </c>
      <c r="K2493" s="5" t="s">
        <v>92</v>
      </c>
      <c r="L2493" s="5" t="s">
        <v>14488</v>
      </c>
      <c r="M2493" s="5" t="s">
        <v>5486</v>
      </c>
      <c r="N2493" s="5" t="s">
        <v>5492</v>
      </c>
      <c r="O2493" s="5" t="s">
        <v>15255</v>
      </c>
      <c r="P2493" s="5" t="s">
        <v>15603</v>
      </c>
      <c r="Q2493" s="5">
        <v>27568023</v>
      </c>
      <c r="R2493" s="5">
        <v>27568023</v>
      </c>
      <c r="S2493" t="s">
        <v>42</v>
      </c>
      <c r="T2493" t="s">
        <v>6780</v>
      </c>
      <c r="U2493" t="s">
        <v>19181</v>
      </c>
      <c r="V2493" t="s">
        <v>5492</v>
      </c>
    </row>
    <row r="2494" spans="1:22" ht="15" x14ac:dyDescent="0.35">
      <c r="A2494" s="5" t="s">
        <v>2832</v>
      </c>
      <c r="B2494" s="344" t="s">
        <v>2835</v>
      </c>
      <c r="C2494" s="5" t="s">
        <v>2833</v>
      </c>
      <c r="D2494" s="5" t="s">
        <v>92</v>
      </c>
      <c r="E2494" s="5" t="s">
        <v>12</v>
      </c>
      <c r="F2494" s="5" t="s">
        <v>93</v>
      </c>
      <c r="G2494" s="5" t="s">
        <v>10</v>
      </c>
      <c r="H2494" s="5" t="s">
        <v>8</v>
      </c>
      <c r="I2494" s="360" t="s">
        <v>8210</v>
      </c>
      <c r="K2494" s="5" t="s">
        <v>92</v>
      </c>
      <c r="L2494" s="5" t="s">
        <v>2834</v>
      </c>
      <c r="M2494" s="5" t="s">
        <v>14516</v>
      </c>
      <c r="N2494" s="5" t="s">
        <v>11949</v>
      </c>
      <c r="O2494" s="5" t="s">
        <v>15255</v>
      </c>
      <c r="P2494" s="5" t="s">
        <v>13832</v>
      </c>
      <c r="Q2494" s="5">
        <v>22001628</v>
      </c>
      <c r="S2494" t="s">
        <v>42</v>
      </c>
      <c r="T2494" t="s">
        <v>1815</v>
      </c>
      <c r="U2494" t="s">
        <v>19182</v>
      </c>
      <c r="V2494" t="s">
        <v>2833</v>
      </c>
    </row>
    <row r="2495" spans="1:22" ht="15" x14ac:dyDescent="0.35">
      <c r="A2495" s="5" t="s">
        <v>5286</v>
      </c>
      <c r="B2495" s="344" t="s">
        <v>2509</v>
      </c>
      <c r="C2495" s="5" t="s">
        <v>5287</v>
      </c>
      <c r="D2495" s="5" t="s">
        <v>92</v>
      </c>
      <c r="E2495" s="5" t="s">
        <v>12</v>
      </c>
      <c r="F2495" s="5" t="s">
        <v>93</v>
      </c>
      <c r="G2495" s="5" t="s">
        <v>6</v>
      </c>
      <c r="H2495" s="5" t="s">
        <v>8</v>
      </c>
      <c r="I2495" s="360" t="s">
        <v>8189</v>
      </c>
      <c r="K2495" s="5" t="s">
        <v>92</v>
      </c>
      <c r="L2495" s="5" t="s">
        <v>92</v>
      </c>
      <c r="M2495" s="5" t="s">
        <v>94</v>
      </c>
      <c r="N2495" s="5" t="s">
        <v>5287</v>
      </c>
      <c r="O2495" s="5" t="s">
        <v>15255</v>
      </c>
      <c r="P2495" s="5" t="s">
        <v>8644</v>
      </c>
      <c r="Q2495" s="5">
        <v>27971326</v>
      </c>
      <c r="R2495" s="5">
        <v>27971326</v>
      </c>
      <c r="S2495" t="s">
        <v>42</v>
      </c>
      <c r="T2495" t="s">
        <v>6929</v>
      </c>
      <c r="U2495" t="s">
        <v>19183</v>
      </c>
      <c r="V2495" t="s">
        <v>5287</v>
      </c>
    </row>
    <row r="2496" spans="1:22" ht="15" x14ac:dyDescent="0.35">
      <c r="A2496" s="5" t="s">
        <v>5526</v>
      </c>
      <c r="B2496" s="344" t="s">
        <v>3223</v>
      </c>
      <c r="C2496" s="5" t="s">
        <v>8688</v>
      </c>
      <c r="D2496" s="5" t="s">
        <v>92</v>
      </c>
      <c r="E2496" s="5" t="s">
        <v>15</v>
      </c>
      <c r="F2496" s="5" t="s">
        <v>93</v>
      </c>
      <c r="G2496" s="5" t="s">
        <v>10</v>
      </c>
      <c r="H2496" s="5" t="s">
        <v>7</v>
      </c>
      <c r="I2496" s="360" t="s">
        <v>8209</v>
      </c>
      <c r="K2496" s="5" t="s">
        <v>92</v>
      </c>
      <c r="L2496" s="5" t="s">
        <v>2834</v>
      </c>
      <c r="M2496" s="5" t="s">
        <v>11661</v>
      </c>
      <c r="N2496" s="5" t="s">
        <v>11815</v>
      </c>
      <c r="O2496" s="5" t="s">
        <v>15255</v>
      </c>
      <c r="P2496" s="5" t="s">
        <v>13833</v>
      </c>
      <c r="Q2496" s="5">
        <v>27186022</v>
      </c>
      <c r="S2496" t="s">
        <v>42</v>
      </c>
      <c r="T2496" t="s">
        <v>5525</v>
      </c>
      <c r="U2496" t="s">
        <v>19184</v>
      </c>
      <c r="V2496" t="s">
        <v>8688</v>
      </c>
    </row>
    <row r="2497" spans="1:22" ht="15" x14ac:dyDescent="0.35">
      <c r="A2497" s="5" t="s">
        <v>5552</v>
      </c>
      <c r="B2497" s="344" t="s">
        <v>683</v>
      </c>
      <c r="C2497" s="5" t="s">
        <v>2834</v>
      </c>
      <c r="D2497" s="5" t="s">
        <v>92</v>
      </c>
      <c r="E2497" s="5" t="s">
        <v>15</v>
      </c>
      <c r="F2497" s="5" t="s">
        <v>93</v>
      </c>
      <c r="G2497" s="5" t="s">
        <v>10</v>
      </c>
      <c r="H2497" s="5" t="s">
        <v>6</v>
      </c>
      <c r="I2497" s="360" t="s">
        <v>8208</v>
      </c>
      <c r="K2497" s="5" t="s">
        <v>92</v>
      </c>
      <c r="L2497" s="5" t="s">
        <v>2834</v>
      </c>
      <c r="M2497" s="5" t="s">
        <v>2834</v>
      </c>
      <c r="N2497" s="5" t="s">
        <v>2834</v>
      </c>
      <c r="O2497" s="5" t="s">
        <v>15255</v>
      </c>
      <c r="P2497" s="5" t="s">
        <v>14492</v>
      </c>
      <c r="Q2497" s="5">
        <v>27181318</v>
      </c>
      <c r="R2497" s="5">
        <v>27181318</v>
      </c>
      <c r="S2497" t="s">
        <v>42</v>
      </c>
      <c r="T2497" t="s">
        <v>6785</v>
      </c>
      <c r="U2497" t="s">
        <v>19185</v>
      </c>
      <c r="V2497" t="s">
        <v>2834</v>
      </c>
    </row>
    <row r="2498" spans="1:22" ht="15" x14ac:dyDescent="0.35">
      <c r="A2498" s="5" t="s">
        <v>5311</v>
      </c>
      <c r="B2498" s="344" t="s">
        <v>2513</v>
      </c>
      <c r="C2498" s="5" t="s">
        <v>8650</v>
      </c>
      <c r="D2498" s="5" t="s">
        <v>92</v>
      </c>
      <c r="E2498" s="5" t="s">
        <v>6</v>
      </c>
      <c r="F2498" s="5" t="s">
        <v>93</v>
      </c>
      <c r="G2498" s="5" t="s">
        <v>6</v>
      </c>
      <c r="H2498" s="5" t="s">
        <v>6</v>
      </c>
      <c r="I2498" s="360" t="s">
        <v>8187</v>
      </c>
      <c r="K2498" s="5" t="s">
        <v>92</v>
      </c>
      <c r="L2498" s="5" t="s">
        <v>92</v>
      </c>
      <c r="M2498" s="5" t="s">
        <v>92</v>
      </c>
      <c r="N2498" s="5" t="s">
        <v>8650</v>
      </c>
      <c r="O2498" s="5" t="s">
        <v>15255</v>
      </c>
      <c r="P2498" s="5" t="s">
        <v>15648</v>
      </c>
      <c r="Q2498" s="5">
        <v>27950737</v>
      </c>
      <c r="R2498" s="5">
        <v>27950737</v>
      </c>
      <c r="S2498" t="s">
        <v>42</v>
      </c>
      <c r="T2498" t="s">
        <v>1161</v>
      </c>
      <c r="U2498" t="s">
        <v>19186</v>
      </c>
      <c r="V2498" t="s">
        <v>8650</v>
      </c>
    </row>
    <row r="2499" spans="1:22" ht="15" x14ac:dyDescent="0.35">
      <c r="A2499" s="5" t="s">
        <v>5389</v>
      </c>
      <c r="B2499" s="344" t="s">
        <v>2539</v>
      </c>
      <c r="C2499" s="5" t="s">
        <v>1225</v>
      </c>
      <c r="D2499" s="5" t="s">
        <v>92</v>
      </c>
      <c r="E2499" s="5" t="s">
        <v>9</v>
      </c>
      <c r="F2499" s="5" t="s">
        <v>93</v>
      </c>
      <c r="G2499" s="5" t="s">
        <v>8</v>
      </c>
      <c r="H2499" s="5" t="s">
        <v>7</v>
      </c>
      <c r="I2499" s="360" t="s">
        <v>8199</v>
      </c>
      <c r="K2499" s="5" t="s">
        <v>92</v>
      </c>
      <c r="L2499" s="5" t="s">
        <v>14367</v>
      </c>
      <c r="M2499" s="5" t="s">
        <v>1225</v>
      </c>
      <c r="N2499" s="5" t="s">
        <v>1225</v>
      </c>
      <c r="O2499" s="5" t="s">
        <v>15255</v>
      </c>
      <c r="P2499" s="5" t="s">
        <v>14650</v>
      </c>
      <c r="Q2499" s="5">
        <v>22001771</v>
      </c>
      <c r="S2499" t="s">
        <v>42</v>
      </c>
      <c r="T2499" t="s">
        <v>6767</v>
      </c>
      <c r="U2499" t="s">
        <v>19187</v>
      </c>
      <c r="V2499" t="s">
        <v>1225</v>
      </c>
    </row>
    <row r="2500" spans="1:22" ht="15" x14ac:dyDescent="0.35">
      <c r="A2500" s="5" t="s">
        <v>5338</v>
      </c>
      <c r="B2500" s="344" t="s">
        <v>4159</v>
      </c>
      <c r="C2500" s="5" t="s">
        <v>5339</v>
      </c>
      <c r="D2500" s="5" t="s">
        <v>92</v>
      </c>
      <c r="E2500" s="5" t="s">
        <v>8</v>
      </c>
      <c r="F2500" s="5" t="s">
        <v>93</v>
      </c>
      <c r="G2500" s="5" t="s">
        <v>6</v>
      </c>
      <c r="H2500" s="5" t="s">
        <v>7</v>
      </c>
      <c r="I2500" s="360" t="s">
        <v>8188</v>
      </c>
      <c r="K2500" s="5" t="s">
        <v>92</v>
      </c>
      <c r="L2500" s="5" t="s">
        <v>92</v>
      </c>
      <c r="M2500" s="5" t="s">
        <v>14512</v>
      </c>
      <c r="N2500" s="5" t="s">
        <v>5339</v>
      </c>
      <c r="O2500" s="5" t="s">
        <v>15255</v>
      </c>
      <c r="P2500" s="5" t="s">
        <v>8655</v>
      </c>
      <c r="Q2500" s="5">
        <v>27500830</v>
      </c>
      <c r="R2500" s="5">
        <v>27500830</v>
      </c>
      <c r="S2500" t="s">
        <v>42</v>
      </c>
      <c r="T2500" t="s">
        <v>5221</v>
      </c>
      <c r="U2500" t="s">
        <v>19188</v>
      </c>
      <c r="V2500" t="s">
        <v>5339</v>
      </c>
    </row>
    <row r="2501" spans="1:22" ht="15" x14ac:dyDescent="0.35">
      <c r="A2501" s="5" t="s">
        <v>5504</v>
      </c>
      <c r="B2501" s="344" t="s">
        <v>2906</v>
      </c>
      <c r="C2501" s="5" t="s">
        <v>3065</v>
      </c>
      <c r="D2501" s="5" t="s">
        <v>92</v>
      </c>
      <c r="E2501" s="5" t="s">
        <v>14</v>
      </c>
      <c r="F2501" s="5" t="s">
        <v>93</v>
      </c>
      <c r="G2501" s="5" t="s">
        <v>9</v>
      </c>
      <c r="H2501" s="5" t="s">
        <v>8</v>
      </c>
      <c r="I2501" s="360" t="s">
        <v>8206</v>
      </c>
      <c r="K2501" s="5" t="s">
        <v>92</v>
      </c>
      <c r="L2501" s="5" t="s">
        <v>14488</v>
      </c>
      <c r="M2501" s="5" t="s">
        <v>5486</v>
      </c>
      <c r="N2501" s="5" t="s">
        <v>3065</v>
      </c>
      <c r="O2501" s="5" t="s">
        <v>15255</v>
      </c>
      <c r="P2501" s="5" t="s">
        <v>14555</v>
      </c>
      <c r="Q2501" s="5">
        <v>27582159</v>
      </c>
      <c r="R2501" s="5">
        <v>22001851</v>
      </c>
      <c r="S2501" t="s">
        <v>42</v>
      </c>
      <c r="T2501" t="s">
        <v>6783</v>
      </c>
      <c r="U2501" t="s">
        <v>19189</v>
      </c>
      <c r="V2501" t="s">
        <v>3065</v>
      </c>
    </row>
    <row r="2502" spans="1:22" ht="15" x14ac:dyDescent="0.35">
      <c r="A2502" s="5" t="s">
        <v>5825</v>
      </c>
      <c r="B2502" s="344" t="s">
        <v>2555</v>
      </c>
      <c r="C2502" s="5" t="s">
        <v>8708</v>
      </c>
      <c r="D2502" s="5" t="s">
        <v>92</v>
      </c>
      <c r="E2502" s="5" t="s">
        <v>12</v>
      </c>
      <c r="F2502" s="5" t="s">
        <v>93</v>
      </c>
      <c r="G2502" s="5" t="s">
        <v>6</v>
      </c>
      <c r="H2502" s="5" t="s">
        <v>8</v>
      </c>
      <c r="I2502" s="360" t="s">
        <v>8189</v>
      </c>
      <c r="K2502" s="5" t="s">
        <v>92</v>
      </c>
      <c r="L2502" s="5" t="s">
        <v>92</v>
      </c>
      <c r="M2502" s="5" t="s">
        <v>94</v>
      </c>
      <c r="N2502" s="5" t="s">
        <v>8708</v>
      </c>
      <c r="O2502" s="5" t="s">
        <v>15255</v>
      </c>
      <c r="P2502" s="5" t="s">
        <v>15651</v>
      </c>
      <c r="Q2502" s="5">
        <v>27973135</v>
      </c>
      <c r="R2502" s="5">
        <v>27972815</v>
      </c>
      <c r="S2502" t="s">
        <v>42</v>
      </c>
      <c r="T2502" t="s">
        <v>6934</v>
      </c>
      <c r="U2502" t="s">
        <v>19190</v>
      </c>
      <c r="V2502" t="s">
        <v>8708</v>
      </c>
    </row>
    <row r="2503" spans="1:22" ht="15" x14ac:dyDescent="0.35">
      <c r="A2503" s="5" t="s">
        <v>5346</v>
      </c>
      <c r="B2503" s="344" t="s">
        <v>1964</v>
      </c>
      <c r="C2503" s="5" t="s">
        <v>5347</v>
      </c>
      <c r="D2503" s="5" t="s">
        <v>92</v>
      </c>
      <c r="E2503" s="5" t="s">
        <v>8</v>
      </c>
      <c r="F2503" s="5" t="s">
        <v>93</v>
      </c>
      <c r="G2503" s="5" t="s">
        <v>6</v>
      </c>
      <c r="H2503" s="5" t="s">
        <v>7</v>
      </c>
      <c r="I2503" s="360" t="s">
        <v>8188</v>
      </c>
      <c r="K2503" s="5" t="s">
        <v>92</v>
      </c>
      <c r="L2503" s="5" t="s">
        <v>92</v>
      </c>
      <c r="M2503" s="5" t="s">
        <v>14512</v>
      </c>
      <c r="N2503" s="5" t="s">
        <v>5347</v>
      </c>
      <c r="O2503" s="5" t="s">
        <v>15255</v>
      </c>
      <c r="P2503" s="5" t="s">
        <v>5484</v>
      </c>
      <c r="Q2503" s="5">
        <v>88426284</v>
      </c>
      <c r="R2503" s="5">
        <v>27590149</v>
      </c>
      <c r="S2503" t="s">
        <v>42</v>
      </c>
      <c r="T2503" t="s">
        <v>7045</v>
      </c>
      <c r="U2503" t="s">
        <v>19191</v>
      </c>
      <c r="V2503" t="s">
        <v>5347</v>
      </c>
    </row>
    <row r="2504" spans="1:22" ht="15" x14ac:dyDescent="0.35">
      <c r="A2504" s="5" t="s">
        <v>5527</v>
      </c>
      <c r="B2504" s="344" t="s">
        <v>6394</v>
      </c>
      <c r="C2504" s="5" t="s">
        <v>2863</v>
      </c>
      <c r="D2504" s="5" t="s">
        <v>92</v>
      </c>
      <c r="E2504" s="5" t="s">
        <v>12</v>
      </c>
      <c r="F2504" s="5" t="s">
        <v>93</v>
      </c>
      <c r="G2504" s="5" t="s">
        <v>10</v>
      </c>
      <c r="H2504" s="5" t="s">
        <v>8</v>
      </c>
      <c r="I2504" s="360" t="s">
        <v>8210</v>
      </c>
      <c r="K2504" s="5" t="s">
        <v>92</v>
      </c>
      <c r="L2504" s="5" t="s">
        <v>2834</v>
      </c>
      <c r="M2504" s="5" t="s">
        <v>14516</v>
      </c>
      <c r="N2504" s="5" t="s">
        <v>2863</v>
      </c>
      <c r="O2504" s="5" t="s">
        <v>15255</v>
      </c>
      <c r="P2504" s="5" t="s">
        <v>8689</v>
      </c>
      <c r="Q2504" s="5">
        <v>22001684</v>
      </c>
      <c r="R2504" s="5">
        <v>87575724</v>
      </c>
      <c r="S2504" t="s">
        <v>42</v>
      </c>
      <c r="T2504" t="s">
        <v>5156</v>
      </c>
      <c r="U2504" t="s">
        <v>19192</v>
      </c>
      <c r="V2504" t="s">
        <v>2863</v>
      </c>
    </row>
    <row r="2505" spans="1:22" ht="15" x14ac:dyDescent="0.35">
      <c r="A2505" s="5" t="s">
        <v>5465</v>
      </c>
      <c r="B2505" s="344" t="s">
        <v>5189</v>
      </c>
      <c r="C2505" s="5" t="s">
        <v>14776</v>
      </c>
      <c r="D2505" s="5" t="s">
        <v>9825</v>
      </c>
      <c r="E2505" s="5" t="s">
        <v>7</v>
      </c>
      <c r="F2505" s="5" t="s">
        <v>93</v>
      </c>
      <c r="G2505" s="5" t="s">
        <v>9</v>
      </c>
      <c r="H2505" s="5" t="s">
        <v>9</v>
      </c>
      <c r="I2505" s="360" t="s">
        <v>8207</v>
      </c>
      <c r="K2505" s="5" t="s">
        <v>92</v>
      </c>
      <c r="L2505" s="5" t="s">
        <v>14488</v>
      </c>
      <c r="M2505" s="5" t="s">
        <v>14489</v>
      </c>
      <c r="N2505" s="5" t="s">
        <v>14776</v>
      </c>
      <c r="O2505" s="5" t="s">
        <v>15255</v>
      </c>
      <c r="P2505" s="5" t="s">
        <v>16056</v>
      </c>
      <c r="Q2505" s="5">
        <v>85271831</v>
      </c>
      <c r="S2505" t="s">
        <v>42</v>
      </c>
      <c r="T2505" t="s">
        <v>735</v>
      </c>
      <c r="U2505" t="s">
        <v>19193</v>
      </c>
      <c r="V2505" t="s">
        <v>14776</v>
      </c>
    </row>
    <row r="2506" spans="1:22" ht="15" x14ac:dyDescent="0.35">
      <c r="A2506" s="5" t="s">
        <v>5529</v>
      </c>
      <c r="B2506" s="344" t="s">
        <v>2572</v>
      </c>
      <c r="C2506" s="5" t="s">
        <v>5530</v>
      </c>
      <c r="D2506" s="5" t="s">
        <v>92</v>
      </c>
      <c r="E2506" s="5" t="s">
        <v>15</v>
      </c>
      <c r="F2506" s="5" t="s">
        <v>93</v>
      </c>
      <c r="G2506" s="5" t="s">
        <v>10</v>
      </c>
      <c r="H2506" s="5" t="s">
        <v>8</v>
      </c>
      <c r="I2506" s="360" t="s">
        <v>8210</v>
      </c>
      <c r="K2506" s="5" t="s">
        <v>92</v>
      </c>
      <c r="L2506" s="5" t="s">
        <v>2834</v>
      </c>
      <c r="M2506" s="5" t="s">
        <v>14516</v>
      </c>
      <c r="N2506" s="5" t="s">
        <v>11731</v>
      </c>
      <c r="O2506" s="5" t="s">
        <v>15255</v>
      </c>
      <c r="P2506" s="5" t="s">
        <v>5531</v>
      </c>
      <c r="Q2506" s="5">
        <v>27978231</v>
      </c>
      <c r="R2506" s="5">
        <v>27978231</v>
      </c>
      <c r="S2506" t="s">
        <v>42</v>
      </c>
      <c r="T2506" t="s">
        <v>5528</v>
      </c>
      <c r="U2506" t="s">
        <v>19194</v>
      </c>
      <c r="V2506" t="s">
        <v>5530</v>
      </c>
    </row>
    <row r="2507" spans="1:22" ht="15" x14ac:dyDescent="0.35">
      <c r="A2507" s="5" t="s">
        <v>5532</v>
      </c>
      <c r="B2507" s="344" t="s">
        <v>3819</v>
      </c>
      <c r="C2507" s="5" t="s">
        <v>5533</v>
      </c>
      <c r="D2507" s="5" t="s">
        <v>92</v>
      </c>
      <c r="E2507" s="5" t="s">
        <v>15</v>
      </c>
      <c r="F2507" s="5" t="s">
        <v>93</v>
      </c>
      <c r="G2507" s="5" t="s">
        <v>10</v>
      </c>
      <c r="H2507" s="5" t="s">
        <v>7</v>
      </c>
      <c r="I2507" s="360" t="s">
        <v>8209</v>
      </c>
      <c r="K2507" s="5" t="s">
        <v>92</v>
      </c>
      <c r="L2507" s="5" t="s">
        <v>2834</v>
      </c>
      <c r="M2507" s="5" t="s">
        <v>11661</v>
      </c>
      <c r="N2507" s="5" t="s">
        <v>5533</v>
      </c>
      <c r="O2507" s="5" t="s">
        <v>15255</v>
      </c>
      <c r="P2507" s="5" t="s">
        <v>13192</v>
      </c>
      <c r="Q2507" s="5">
        <v>22001852</v>
      </c>
      <c r="S2507" t="s">
        <v>42</v>
      </c>
      <c r="T2507" t="s">
        <v>7060</v>
      </c>
      <c r="U2507" t="s">
        <v>19195</v>
      </c>
      <c r="V2507" t="s">
        <v>5533</v>
      </c>
    </row>
    <row r="2508" spans="1:22" ht="15" x14ac:dyDescent="0.35">
      <c r="A2508" s="5" t="s">
        <v>10624</v>
      </c>
      <c r="B2508" s="344" t="s">
        <v>10625</v>
      </c>
      <c r="C2508" s="5" t="s">
        <v>10626</v>
      </c>
      <c r="D2508" s="5" t="s">
        <v>92</v>
      </c>
      <c r="E2508" s="5" t="s">
        <v>14</v>
      </c>
      <c r="F2508" s="5" t="s">
        <v>93</v>
      </c>
      <c r="G2508" s="5" t="s">
        <v>9</v>
      </c>
      <c r="H2508" s="5" t="s">
        <v>8</v>
      </c>
      <c r="I2508" s="360" t="s">
        <v>8206</v>
      </c>
      <c r="K2508" s="5" t="s">
        <v>92</v>
      </c>
      <c r="L2508" s="5" t="s">
        <v>14488</v>
      </c>
      <c r="M2508" s="5" t="s">
        <v>5486</v>
      </c>
      <c r="N2508" s="5" t="s">
        <v>10626</v>
      </c>
      <c r="O2508" s="5" t="s">
        <v>15255</v>
      </c>
      <c r="P2508" s="5" t="s">
        <v>10959</v>
      </c>
      <c r="Q2508" s="5">
        <v>22006654</v>
      </c>
      <c r="S2508" t="s">
        <v>42</v>
      </c>
      <c r="T2508" t="s">
        <v>5485</v>
      </c>
      <c r="U2508" t="s">
        <v>19196</v>
      </c>
      <c r="V2508" t="s">
        <v>10626</v>
      </c>
    </row>
    <row r="2509" spans="1:22" ht="15" x14ac:dyDescent="0.35">
      <c r="A2509" s="5" t="s">
        <v>5489</v>
      </c>
      <c r="B2509" s="344" t="s">
        <v>3004</v>
      </c>
      <c r="C2509" s="5" t="s">
        <v>3903</v>
      </c>
      <c r="D2509" s="5" t="s">
        <v>92</v>
      </c>
      <c r="E2509" s="5" t="s">
        <v>14</v>
      </c>
      <c r="F2509" s="5" t="s">
        <v>93</v>
      </c>
      <c r="G2509" s="5" t="s">
        <v>9</v>
      </c>
      <c r="H2509" s="5" t="s">
        <v>8</v>
      </c>
      <c r="I2509" s="360" t="s">
        <v>8206</v>
      </c>
      <c r="K2509" s="5" t="s">
        <v>92</v>
      </c>
      <c r="L2509" s="5" t="s">
        <v>14488</v>
      </c>
      <c r="M2509" s="5" t="s">
        <v>5486</v>
      </c>
      <c r="N2509" s="5" t="s">
        <v>11884</v>
      </c>
      <c r="O2509" s="5" t="s">
        <v>15255</v>
      </c>
      <c r="P2509" s="5" t="s">
        <v>10960</v>
      </c>
      <c r="Q2509" s="5">
        <v>27503049</v>
      </c>
      <c r="R2509" s="5">
        <v>27503049</v>
      </c>
      <c r="S2509" t="s">
        <v>42</v>
      </c>
      <c r="T2509" t="s">
        <v>6779</v>
      </c>
      <c r="U2509" t="s">
        <v>19197</v>
      </c>
      <c r="V2509" t="s">
        <v>3903</v>
      </c>
    </row>
    <row r="2510" spans="1:22" ht="15" x14ac:dyDescent="0.35">
      <c r="A2510" s="5" t="s">
        <v>5429</v>
      </c>
      <c r="B2510" s="344" t="s">
        <v>2521</v>
      </c>
      <c r="C2510" s="5" t="s">
        <v>5430</v>
      </c>
      <c r="D2510" s="5" t="s">
        <v>92</v>
      </c>
      <c r="E2510" s="5" t="s">
        <v>11</v>
      </c>
      <c r="F2510" s="5" t="s">
        <v>93</v>
      </c>
      <c r="G2510" s="5" t="s">
        <v>8</v>
      </c>
      <c r="H2510" s="5" t="s">
        <v>10</v>
      </c>
      <c r="I2510" s="360" t="s">
        <v>8202</v>
      </c>
      <c r="K2510" s="5" t="s">
        <v>92</v>
      </c>
      <c r="L2510" s="5" t="s">
        <v>14367</v>
      </c>
      <c r="M2510" s="5" t="s">
        <v>15642</v>
      </c>
      <c r="N2510" s="5" t="s">
        <v>11727</v>
      </c>
      <c r="O2510" s="5" t="s">
        <v>15255</v>
      </c>
      <c r="P2510" s="5" t="s">
        <v>15649</v>
      </c>
      <c r="Q2510" s="5">
        <v>27654053</v>
      </c>
      <c r="R2510" s="5">
        <v>27654053</v>
      </c>
      <c r="S2510" t="s">
        <v>42</v>
      </c>
      <c r="T2510" t="s">
        <v>3079</v>
      </c>
      <c r="U2510" t="s">
        <v>19198</v>
      </c>
      <c r="V2510" t="s">
        <v>5430</v>
      </c>
    </row>
    <row r="2511" spans="1:22" ht="15" x14ac:dyDescent="0.35">
      <c r="A2511" s="5" t="s">
        <v>5997</v>
      </c>
      <c r="B2511" s="344" t="s">
        <v>3224</v>
      </c>
      <c r="C2511" s="5" t="s">
        <v>5998</v>
      </c>
      <c r="D2511" s="5" t="s">
        <v>92</v>
      </c>
      <c r="E2511" s="5" t="s">
        <v>15</v>
      </c>
      <c r="F2511" s="5" t="s">
        <v>93</v>
      </c>
      <c r="G2511" s="5" t="s">
        <v>10</v>
      </c>
      <c r="H2511" s="5" t="s">
        <v>6</v>
      </c>
      <c r="I2511" s="360" t="s">
        <v>8208</v>
      </c>
      <c r="K2511" s="5" t="s">
        <v>92</v>
      </c>
      <c r="L2511" s="5" t="s">
        <v>2834</v>
      </c>
      <c r="M2511" s="5" t="s">
        <v>2834</v>
      </c>
      <c r="N2511" s="5" t="s">
        <v>5998</v>
      </c>
      <c r="O2511" s="5" t="s">
        <v>15255</v>
      </c>
      <c r="P2511" s="5" t="s">
        <v>5999</v>
      </c>
      <c r="Q2511" s="5">
        <v>27181048</v>
      </c>
      <c r="R2511" s="5">
        <v>27181048</v>
      </c>
      <c r="S2511" t="s">
        <v>42</v>
      </c>
      <c r="T2511" t="s">
        <v>7004</v>
      </c>
      <c r="U2511" t="s">
        <v>19199</v>
      </c>
      <c r="V2511" t="s">
        <v>5998</v>
      </c>
    </row>
    <row r="2512" spans="1:22" ht="15" x14ac:dyDescent="0.35">
      <c r="A2512" s="5" t="s">
        <v>5581</v>
      </c>
      <c r="B2512" s="344" t="s">
        <v>4840</v>
      </c>
      <c r="C2512" s="5" t="s">
        <v>5582</v>
      </c>
      <c r="D2512" s="5" t="s">
        <v>9825</v>
      </c>
      <c r="E2512" s="5" t="s">
        <v>10</v>
      </c>
      <c r="F2512" s="5" t="s">
        <v>93</v>
      </c>
      <c r="G2512" s="5" t="s">
        <v>6</v>
      </c>
      <c r="H2512" s="5" t="s">
        <v>7</v>
      </c>
      <c r="I2512" s="360" t="s">
        <v>8188</v>
      </c>
      <c r="K2512" s="5" t="s">
        <v>92</v>
      </c>
      <c r="L2512" s="5" t="s">
        <v>92</v>
      </c>
      <c r="M2512" s="5" t="s">
        <v>14512</v>
      </c>
      <c r="N2512" s="5" t="s">
        <v>5582</v>
      </c>
      <c r="O2512" s="5" t="s">
        <v>15255</v>
      </c>
      <c r="P2512" s="5" t="s">
        <v>8694</v>
      </c>
      <c r="Q2512" s="5">
        <v>83995195</v>
      </c>
      <c r="S2512" t="s">
        <v>42</v>
      </c>
      <c r="T2512" t="s">
        <v>6794</v>
      </c>
      <c r="U2512" t="s">
        <v>19200</v>
      </c>
      <c r="V2512" t="s">
        <v>5582</v>
      </c>
    </row>
    <row r="2513" spans="1:22" ht="15" x14ac:dyDescent="0.35">
      <c r="A2513" s="5" t="s">
        <v>5422</v>
      </c>
      <c r="B2513" s="344" t="s">
        <v>6367</v>
      </c>
      <c r="C2513" s="5" t="s">
        <v>326</v>
      </c>
      <c r="D2513" s="5" t="s">
        <v>92</v>
      </c>
      <c r="E2513" s="5" t="s">
        <v>10</v>
      </c>
      <c r="F2513" s="5" t="s">
        <v>93</v>
      </c>
      <c r="G2513" s="5" t="s">
        <v>8</v>
      </c>
      <c r="H2513" s="5" t="s">
        <v>12</v>
      </c>
      <c r="I2513" s="360" t="s">
        <v>11209</v>
      </c>
      <c r="K2513" s="5" t="s">
        <v>92</v>
      </c>
      <c r="L2513" s="5" t="s">
        <v>14367</v>
      </c>
      <c r="M2513" s="5" t="s">
        <v>14368</v>
      </c>
      <c r="N2513" s="5" t="s">
        <v>326</v>
      </c>
      <c r="O2513" s="5" t="s">
        <v>15255</v>
      </c>
      <c r="P2513" s="5" t="s">
        <v>13837</v>
      </c>
      <c r="Q2513" s="5">
        <v>27691179</v>
      </c>
      <c r="R2513" s="5">
        <v>27691179</v>
      </c>
      <c r="S2513" t="s">
        <v>42</v>
      </c>
      <c r="T2513" t="s">
        <v>6772</v>
      </c>
      <c r="U2513" t="s">
        <v>19201</v>
      </c>
      <c r="V2513" t="s">
        <v>326</v>
      </c>
    </row>
    <row r="2514" spans="1:22" ht="15" x14ac:dyDescent="0.35">
      <c r="A2514" s="5" t="s">
        <v>5370</v>
      </c>
      <c r="B2514" s="344" t="s">
        <v>3725</v>
      </c>
      <c r="C2514" s="5" t="s">
        <v>409</v>
      </c>
      <c r="D2514" s="5" t="s">
        <v>92</v>
      </c>
      <c r="E2514" s="5" t="s">
        <v>10</v>
      </c>
      <c r="F2514" s="5" t="s">
        <v>93</v>
      </c>
      <c r="G2514" s="5" t="s">
        <v>8</v>
      </c>
      <c r="H2514" s="5" t="s">
        <v>6</v>
      </c>
      <c r="I2514" s="360" t="s">
        <v>8198</v>
      </c>
      <c r="K2514" s="5" t="s">
        <v>92</v>
      </c>
      <c r="L2514" s="5" t="s">
        <v>14367</v>
      </c>
      <c r="M2514" s="5" t="s">
        <v>14367</v>
      </c>
      <c r="N2514" s="5" t="s">
        <v>409</v>
      </c>
      <c r="O2514" s="5" t="s">
        <v>15255</v>
      </c>
      <c r="P2514" s="5" t="s">
        <v>10074</v>
      </c>
      <c r="Q2514" s="5">
        <v>60686560</v>
      </c>
      <c r="R2514" s="5">
        <v>89074227</v>
      </c>
      <c r="S2514" t="s">
        <v>42</v>
      </c>
      <c r="T2514" t="s">
        <v>6764</v>
      </c>
      <c r="U2514" t="s">
        <v>19202</v>
      </c>
      <c r="V2514" t="s">
        <v>409</v>
      </c>
    </row>
    <row r="2515" spans="1:22" ht="15" x14ac:dyDescent="0.35">
      <c r="A2515" s="5" t="s">
        <v>5397</v>
      </c>
      <c r="B2515" s="344" t="s">
        <v>477</v>
      </c>
      <c r="C2515" s="5" t="s">
        <v>5398</v>
      </c>
      <c r="D2515" s="5" t="s">
        <v>92</v>
      </c>
      <c r="E2515" s="5" t="s">
        <v>10</v>
      </c>
      <c r="F2515" s="5" t="s">
        <v>93</v>
      </c>
      <c r="G2515" s="5" t="s">
        <v>8</v>
      </c>
      <c r="H2515" s="5" t="s">
        <v>12</v>
      </c>
      <c r="I2515" s="360" t="s">
        <v>11209</v>
      </c>
      <c r="K2515" s="5" t="s">
        <v>92</v>
      </c>
      <c r="L2515" s="5" t="s">
        <v>14367</v>
      </c>
      <c r="M2515" s="5" t="s">
        <v>14368</v>
      </c>
      <c r="N2515" s="5" t="s">
        <v>5398</v>
      </c>
      <c r="O2515" s="5" t="s">
        <v>15255</v>
      </c>
      <c r="P2515" s="5" t="s">
        <v>14610</v>
      </c>
      <c r="Q2515" s="5">
        <v>22064645</v>
      </c>
      <c r="R2515" s="5">
        <v>87569021</v>
      </c>
      <c r="S2515" t="s">
        <v>42</v>
      </c>
      <c r="T2515" t="s">
        <v>1525</v>
      </c>
      <c r="U2515" t="s">
        <v>19203</v>
      </c>
      <c r="V2515" t="s">
        <v>5398</v>
      </c>
    </row>
    <row r="2516" spans="1:22" ht="15" x14ac:dyDescent="0.35">
      <c r="A2516" s="5" t="s">
        <v>5399</v>
      </c>
      <c r="B2516" s="344" t="s">
        <v>3425</v>
      </c>
      <c r="C2516" s="5" t="s">
        <v>5400</v>
      </c>
      <c r="D2516" s="5" t="s">
        <v>92</v>
      </c>
      <c r="E2516" s="5" t="s">
        <v>10</v>
      </c>
      <c r="F2516" s="5" t="s">
        <v>93</v>
      </c>
      <c r="G2516" s="5" t="s">
        <v>8</v>
      </c>
      <c r="H2516" s="5" t="s">
        <v>12</v>
      </c>
      <c r="I2516" s="360" t="s">
        <v>11209</v>
      </c>
      <c r="K2516" s="5" t="s">
        <v>92</v>
      </c>
      <c r="L2516" s="5" t="s">
        <v>14367</v>
      </c>
      <c r="M2516" s="5" t="s">
        <v>14368</v>
      </c>
      <c r="N2516" s="5" t="s">
        <v>5400</v>
      </c>
      <c r="O2516" s="5" t="s">
        <v>15255</v>
      </c>
      <c r="P2516" s="5" t="s">
        <v>13190</v>
      </c>
      <c r="Q2516" s="5">
        <v>22064721</v>
      </c>
      <c r="S2516" t="s">
        <v>42</v>
      </c>
      <c r="T2516" t="s">
        <v>7024</v>
      </c>
      <c r="U2516" t="s">
        <v>19204</v>
      </c>
      <c r="V2516" t="s">
        <v>5400</v>
      </c>
    </row>
    <row r="2517" spans="1:22" ht="15" x14ac:dyDescent="0.35">
      <c r="A2517" s="5" t="s">
        <v>5534</v>
      </c>
      <c r="B2517" s="344" t="s">
        <v>2240</v>
      </c>
      <c r="C2517" s="5" t="s">
        <v>5535</v>
      </c>
      <c r="D2517" s="5" t="s">
        <v>92</v>
      </c>
      <c r="E2517" s="5" t="s">
        <v>15</v>
      </c>
      <c r="F2517" s="5" t="s">
        <v>93</v>
      </c>
      <c r="G2517" s="5" t="s">
        <v>10</v>
      </c>
      <c r="H2517" s="5" t="s">
        <v>8</v>
      </c>
      <c r="I2517" s="360" t="s">
        <v>8210</v>
      </c>
      <c r="K2517" s="5" t="s">
        <v>92</v>
      </c>
      <c r="L2517" s="5" t="s">
        <v>2834</v>
      </c>
      <c r="M2517" s="5" t="s">
        <v>14516</v>
      </c>
      <c r="N2517" s="5" t="s">
        <v>5535</v>
      </c>
      <c r="O2517" s="5" t="s">
        <v>15255</v>
      </c>
      <c r="P2517" s="5" t="s">
        <v>14517</v>
      </c>
      <c r="Q2517" s="5">
        <v>27181800</v>
      </c>
      <c r="R2517" s="5">
        <v>27181800</v>
      </c>
      <c r="S2517" t="s">
        <v>42</v>
      </c>
      <c r="T2517" t="s">
        <v>6900</v>
      </c>
      <c r="U2517" t="s">
        <v>19205</v>
      </c>
      <c r="V2517" t="s">
        <v>5535</v>
      </c>
    </row>
    <row r="2518" spans="1:22" ht="15" x14ac:dyDescent="0.35">
      <c r="A2518" s="5" t="s">
        <v>5461</v>
      </c>
      <c r="B2518" s="344" t="s">
        <v>663</v>
      </c>
      <c r="C2518" s="5" t="s">
        <v>14490</v>
      </c>
      <c r="D2518" s="5" t="s">
        <v>9825</v>
      </c>
      <c r="E2518" s="5" t="s">
        <v>6</v>
      </c>
      <c r="F2518" s="5" t="s">
        <v>93</v>
      </c>
      <c r="G2518" s="5" t="s">
        <v>9</v>
      </c>
      <c r="H2518" s="5" t="s">
        <v>6</v>
      </c>
      <c r="I2518" s="360" t="s">
        <v>8204</v>
      </c>
      <c r="K2518" s="5" t="s">
        <v>92</v>
      </c>
      <c r="L2518" s="5" t="s">
        <v>14488</v>
      </c>
      <c r="M2518" s="5" t="s">
        <v>14491</v>
      </c>
      <c r="N2518" s="5" t="s">
        <v>14490</v>
      </c>
      <c r="O2518" s="5" t="s">
        <v>15255</v>
      </c>
      <c r="P2518" s="5" t="s">
        <v>5996</v>
      </c>
      <c r="Q2518" s="5">
        <v>27510334</v>
      </c>
      <c r="R2518" s="5">
        <v>27511907</v>
      </c>
      <c r="S2518" t="s">
        <v>42</v>
      </c>
      <c r="T2518" t="s">
        <v>4164</v>
      </c>
      <c r="U2518" t="s">
        <v>19206</v>
      </c>
      <c r="V2518" t="s">
        <v>14490</v>
      </c>
    </row>
    <row r="2519" spans="1:22" ht="15" x14ac:dyDescent="0.35">
      <c r="A2519" s="5" t="s">
        <v>5501</v>
      </c>
      <c r="B2519" s="344" t="s">
        <v>646</v>
      </c>
      <c r="C2519" s="5" t="s">
        <v>5502</v>
      </c>
      <c r="D2519" s="5" t="s">
        <v>92</v>
      </c>
      <c r="E2519" s="5" t="s">
        <v>14</v>
      </c>
      <c r="F2519" s="5" t="s">
        <v>93</v>
      </c>
      <c r="G2519" s="5" t="s">
        <v>9</v>
      </c>
      <c r="H2519" s="5" t="s">
        <v>7</v>
      </c>
      <c r="I2519" s="360" t="s">
        <v>8205</v>
      </c>
      <c r="K2519" s="5" t="s">
        <v>92</v>
      </c>
      <c r="L2519" s="5" t="s">
        <v>14488</v>
      </c>
      <c r="M2519" s="5" t="s">
        <v>11659</v>
      </c>
      <c r="N2519" s="5" t="s">
        <v>11659</v>
      </c>
      <c r="O2519" s="5" t="s">
        <v>15255</v>
      </c>
      <c r="P2519" s="5" t="s">
        <v>8685</v>
      </c>
      <c r="Q2519" s="5">
        <v>27542038</v>
      </c>
      <c r="R2519" s="5">
        <v>27542038</v>
      </c>
      <c r="S2519" t="s">
        <v>42</v>
      </c>
      <c r="T2519" t="s">
        <v>5500</v>
      </c>
      <c r="U2519" t="s">
        <v>19207</v>
      </c>
      <c r="V2519" t="s">
        <v>5502</v>
      </c>
    </row>
    <row r="2520" spans="1:22" ht="15" x14ac:dyDescent="0.35">
      <c r="A2520" s="5" t="s">
        <v>5537</v>
      </c>
      <c r="B2520" s="344" t="s">
        <v>1786</v>
      </c>
      <c r="C2520" s="5" t="s">
        <v>166</v>
      </c>
      <c r="D2520" s="5" t="s">
        <v>92</v>
      </c>
      <c r="E2520" s="5" t="s">
        <v>15</v>
      </c>
      <c r="F2520" s="5" t="s">
        <v>93</v>
      </c>
      <c r="G2520" s="5" t="s">
        <v>10</v>
      </c>
      <c r="H2520" s="5" t="s">
        <v>7</v>
      </c>
      <c r="I2520" s="360" t="s">
        <v>8209</v>
      </c>
      <c r="K2520" s="5" t="s">
        <v>92</v>
      </c>
      <c r="L2520" s="5" t="s">
        <v>2834</v>
      </c>
      <c r="M2520" s="5" t="s">
        <v>11661</v>
      </c>
      <c r="N2520" s="5" t="s">
        <v>11976</v>
      </c>
      <c r="O2520" s="5" t="s">
        <v>15255</v>
      </c>
      <c r="P2520" s="5" t="s">
        <v>15876</v>
      </c>
      <c r="Q2520" s="5">
        <v>22001883</v>
      </c>
      <c r="S2520" t="s">
        <v>42</v>
      </c>
      <c r="T2520" t="s">
        <v>5536</v>
      </c>
      <c r="U2520" t="s">
        <v>19208</v>
      </c>
      <c r="V2520" t="s">
        <v>166</v>
      </c>
    </row>
    <row r="2521" spans="1:22" ht="15" x14ac:dyDescent="0.35">
      <c r="A2521" s="5" t="s">
        <v>5312</v>
      </c>
      <c r="B2521" s="344" t="s">
        <v>2325</v>
      </c>
      <c r="C2521" s="5" t="s">
        <v>5313</v>
      </c>
      <c r="D2521" s="5" t="s">
        <v>92</v>
      </c>
      <c r="E2521" s="5" t="s">
        <v>6</v>
      </c>
      <c r="F2521" s="5" t="s">
        <v>93</v>
      </c>
      <c r="G2521" s="5" t="s">
        <v>6</v>
      </c>
      <c r="H2521" s="5" t="s">
        <v>6</v>
      </c>
      <c r="I2521" s="360" t="s">
        <v>8187</v>
      </c>
      <c r="K2521" s="5" t="s">
        <v>92</v>
      </c>
      <c r="L2521" s="5" t="s">
        <v>92</v>
      </c>
      <c r="M2521" s="5" t="s">
        <v>92</v>
      </c>
      <c r="N2521" s="5" t="s">
        <v>11706</v>
      </c>
      <c r="O2521" s="5" t="s">
        <v>15255</v>
      </c>
      <c r="P2521" s="5" t="s">
        <v>5314</v>
      </c>
      <c r="Q2521" s="5">
        <v>27983310</v>
      </c>
      <c r="R2521" s="219"/>
      <c r="S2521" t="s">
        <v>42</v>
      </c>
      <c r="T2521" t="s">
        <v>6754</v>
      </c>
      <c r="U2521" t="s">
        <v>19209</v>
      </c>
      <c r="V2521" t="s">
        <v>5313</v>
      </c>
    </row>
    <row r="2522" spans="1:22" ht="15" x14ac:dyDescent="0.35">
      <c r="A2522" s="5" t="s">
        <v>5306</v>
      </c>
      <c r="B2522" s="344" t="s">
        <v>866</v>
      </c>
      <c r="C2522" s="5" t="s">
        <v>5307</v>
      </c>
      <c r="D2522" s="5" t="s">
        <v>92</v>
      </c>
      <c r="E2522" s="5" t="s">
        <v>6</v>
      </c>
      <c r="F2522" s="5" t="s">
        <v>93</v>
      </c>
      <c r="G2522" s="5" t="s">
        <v>6</v>
      </c>
      <c r="H2522" s="5" t="s">
        <v>6</v>
      </c>
      <c r="I2522" s="360" t="s">
        <v>8187</v>
      </c>
      <c r="K2522" s="5" t="s">
        <v>92</v>
      </c>
      <c r="L2522" s="5" t="s">
        <v>92</v>
      </c>
      <c r="M2522" s="5" t="s">
        <v>92</v>
      </c>
      <c r="N2522" s="5" t="s">
        <v>5307</v>
      </c>
      <c r="O2522" s="5" t="s">
        <v>15255</v>
      </c>
      <c r="P2522" s="5" t="s">
        <v>13185</v>
      </c>
      <c r="Q2522" s="5">
        <v>27951022</v>
      </c>
      <c r="R2522" s="5">
        <v>27951022</v>
      </c>
      <c r="S2522" s="4" t="s">
        <v>42</v>
      </c>
      <c r="T2522" s="4" t="s">
        <v>686</v>
      </c>
      <c r="U2522" t="s">
        <v>19210</v>
      </c>
      <c r="V2522" t="s">
        <v>5307</v>
      </c>
    </row>
    <row r="2523" spans="1:22" ht="15" x14ac:dyDescent="0.35">
      <c r="A2523" s="5" t="s">
        <v>5290</v>
      </c>
      <c r="B2523" s="344" t="s">
        <v>6370</v>
      </c>
      <c r="C2523" s="5" t="s">
        <v>5291</v>
      </c>
      <c r="D2523" s="5" t="s">
        <v>92</v>
      </c>
      <c r="E2523" s="5" t="s">
        <v>6</v>
      </c>
      <c r="F2523" s="5" t="s">
        <v>93</v>
      </c>
      <c r="G2523" s="5" t="s">
        <v>6</v>
      </c>
      <c r="H2523" s="5" t="s">
        <v>6</v>
      </c>
      <c r="I2523" s="360" t="s">
        <v>8187</v>
      </c>
      <c r="K2523" s="5" t="s">
        <v>92</v>
      </c>
      <c r="L2523" s="5" t="s">
        <v>92</v>
      </c>
      <c r="M2523" s="5" t="s">
        <v>92</v>
      </c>
      <c r="N2523" s="5" t="s">
        <v>11725</v>
      </c>
      <c r="O2523" s="5" t="s">
        <v>15255</v>
      </c>
      <c r="P2523" s="5" t="s">
        <v>15647</v>
      </c>
      <c r="Q2523" s="5">
        <v>22009896</v>
      </c>
      <c r="S2523" t="s">
        <v>42</v>
      </c>
      <c r="T2523" t="s">
        <v>6927</v>
      </c>
      <c r="U2523" t="s">
        <v>19211</v>
      </c>
      <c r="V2523" t="s">
        <v>5291</v>
      </c>
    </row>
    <row r="2524" spans="1:22" ht="15" x14ac:dyDescent="0.35">
      <c r="A2524" s="5" t="s">
        <v>5297</v>
      </c>
      <c r="B2524" s="344" t="s">
        <v>3602</v>
      </c>
      <c r="C2524" s="5" t="s">
        <v>8646</v>
      </c>
      <c r="D2524" s="5" t="s">
        <v>92</v>
      </c>
      <c r="E2524" s="5" t="s">
        <v>12</v>
      </c>
      <c r="F2524" s="5" t="s">
        <v>93</v>
      </c>
      <c r="G2524" s="5" t="s">
        <v>6</v>
      </c>
      <c r="H2524" s="5" t="s">
        <v>8</v>
      </c>
      <c r="I2524" s="360" t="s">
        <v>8189</v>
      </c>
      <c r="K2524" s="5" t="s">
        <v>92</v>
      </c>
      <c r="L2524" s="5" t="s">
        <v>92</v>
      </c>
      <c r="M2524" s="5" t="s">
        <v>94</v>
      </c>
      <c r="N2524" s="5" t="s">
        <v>8646</v>
      </c>
      <c r="O2524" s="5" t="s">
        <v>15255</v>
      </c>
      <c r="P2524" s="5" t="s">
        <v>10073</v>
      </c>
      <c r="Q2524" s="5">
        <v>88233426</v>
      </c>
      <c r="S2524" t="s">
        <v>42</v>
      </c>
      <c r="T2524" t="s">
        <v>3351</v>
      </c>
      <c r="U2524" t="s">
        <v>19212</v>
      </c>
      <c r="V2524" t="s">
        <v>8646</v>
      </c>
    </row>
    <row r="2525" spans="1:22" ht="15" x14ac:dyDescent="0.35">
      <c r="A2525" s="5" t="s">
        <v>5437</v>
      </c>
      <c r="B2525" s="344" t="s">
        <v>3212</v>
      </c>
      <c r="C2525" s="5" t="s">
        <v>5432</v>
      </c>
      <c r="D2525" s="5" t="s">
        <v>92</v>
      </c>
      <c r="E2525" s="5" t="s">
        <v>11</v>
      </c>
      <c r="F2525" s="5" t="s">
        <v>93</v>
      </c>
      <c r="G2525" s="5" t="s">
        <v>8</v>
      </c>
      <c r="H2525" s="5" t="s">
        <v>9</v>
      </c>
      <c r="I2525" s="360" t="s">
        <v>8201</v>
      </c>
      <c r="K2525" s="5" t="s">
        <v>92</v>
      </c>
      <c r="L2525" s="5" t="s">
        <v>14367</v>
      </c>
      <c r="M2525" s="5" t="s">
        <v>5432</v>
      </c>
      <c r="N2525" s="5" t="s">
        <v>5432</v>
      </c>
      <c r="O2525" s="5" t="s">
        <v>15255</v>
      </c>
      <c r="P2525" s="5" t="s">
        <v>12336</v>
      </c>
      <c r="Q2525" s="5">
        <v>27600382</v>
      </c>
      <c r="S2525" t="s">
        <v>42</v>
      </c>
      <c r="T2525" t="s">
        <v>238</v>
      </c>
      <c r="U2525" t="s">
        <v>19213</v>
      </c>
      <c r="V2525" t="s">
        <v>5432</v>
      </c>
    </row>
    <row r="2526" spans="1:22" ht="15" x14ac:dyDescent="0.35">
      <c r="A2526" s="5" t="s">
        <v>2893</v>
      </c>
      <c r="B2526" s="344" t="s">
        <v>2896</v>
      </c>
      <c r="C2526" s="5" t="s">
        <v>2894</v>
      </c>
      <c r="D2526" s="5" t="s">
        <v>92</v>
      </c>
      <c r="E2526" s="5" t="s">
        <v>7</v>
      </c>
      <c r="F2526" s="5" t="s">
        <v>93</v>
      </c>
      <c r="G2526" s="5" t="s">
        <v>6</v>
      </c>
      <c r="H2526" s="5" t="s">
        <v>7</v>
      </c>
      <c r="I2526" s="360" t="s">
        <v>8188</v>
      </c>
      <c r="K2526" s="5" t="s">
        <v>92</v>
      </c>
      <c r="L2526" s="5" t="s">
        <v>92</v>
      </c>
      <c r="M2526" s="5" t="s">
        <v>14512</v>
      </c>
      <c r="N2526" s="5" t="s">
        <v>2894</v>
      </c>
      <c r="O2526" s="5" t="s">
        <v>15255</v>
      </c>
      <c r="P2526" s="5" t="s">
        <v>2895</v>
      </c>
      <c r="Q2526" s="5">
        <v>27985497</v>
      </c>
      <c r="R2526" s="5">
        <v>27985497</v>
      </c>
      <c r="S2526" t="s">
        <v>42</v>
      </c>
      <c r="T2526" t="s">
        <v>2892</v>
      </c>
      <c r="U2526" t="s">
        <v>19214</v>
      </c>
      <c r="V2526" t="s">
        <v>2894</v>
      </c>
    </row>
    <row r="2527" spans="1:22" ht="15" x14ac:dyDescent="0.35">
      <c r="A2527" s="5" t="s">
        <v>5308</v>
      </c>
      <c r="B2527" s="344" t="s">
        <v>1829</v>
      </c>
      <c r="C2527" s="5" t="s">
        <v>8237</v>
      </c>
      <c r="D2527" s="5" t="s">
        <v>92</v>
      </c>
      <c r="E2527" s="5" t="s">
        <v>6</v>
      </c>
      <c r="F2527" s="5" t="s">
        <v>93</v>
      </c>
      <c r="G2527" s="5" t="s">
        <v>6</v>
      </c>
      <c r="H2527" s="5" t="s">
        <v>6</v>
      </c>
      <c r="I2527" s="360" t="s">
        <v>8187</v>
      </c>
      <c r="K2527" s="5" t="s">
        <v>92</v>
      </c>
      <c r="L2527" s="5" t="s">
        <v>92</v>
      </c>
      <c r="M2527" s="5" t="s">
        <v>92</v>
      </c>
      <c r="N2527" s="5" t="s">
        <v>11653</v>
      </c>
      <c r="O2527" s="5" t="s">
        <v>15255</v>
      </c>
      <c r="P2527" s="5" t="s">
        <v>8647</v>
      </c>
      <c r="Q2527" s="5">
        <v>27580807</v>
      </c>
      <c r="S2527" t="s">
        <v>42</v>
      </c>
      <c r="T2527" t="s">
        <v>952</v>
      </c>
      <c r="U2527" t="s">
        <v>19215</v>
      </c>
      <c r="V2527" t="s">
        <v>8237</v>
      </c>
    </row>
    <row r="2528" spans="1:22" ht="15" x14ac:dyDescent="0.35">
      <c r="A2528" s="5" t="s">
        <v>5383</v>
      </c>
      <c r="B2528" s="344" t="s">
        <v>4749</v>
      </c>
      <c r="C2528" s="5" t="s">
        <v>5235</v>
      </c>
      <c r="D2528" s="5" t="s">
        <v>92</v>
      </c>
      <c r="E2528" s="5" t="s">
        <v>10</v>
      </c>
      <c r="F2528" s="5" t="s">
        <v>93</v>
      </c>
      <c r="G2528" s="5" t="s">
        <v>8</v>
      </c>
      <c r="H2528" s="5" t="s">
        <v>6</v>
      </c>
      <c r="I2528" s="360" t="s">
        <v>8198</v>
      </c>
      <c r="K2528" s="5" t="s">
        <v>92</v>
      </c>
      <c r="L2528" s="5" t="s">
        <v>14367</v>
      </c>
      <c r="M2528" s="5" t="s">
        <v>14367</v>
      </c>
      <c r="N2528" s="5" t="s">
        <v>5235</v>
      </c>
      <c r="O2528" s="5" t="s">
        <v>15255</v>
      </c>
      <c r="P2528" s="5" t="s">
        <v>15943</v>
      </c>
      <c r="Q2528" s="5">
        <v>22002893</v>
      </c>
      <c r="R2528" s="5">
        <v>86881751</v>
      </c>
      <c r="S2528" t="s">
        <v>42</v>
      </c>
      <c r="T2528" t="s">
        <v>7219</v>
      </c>
      <c r="U2528" t="s">
        <v>19216</v>
      </c>
      <c r="V2528" t="s">
        <v>5235</v>
      </c>
    </row>
    <row r="2529" spans="1:22" ht="15" x14ac:dyDescent="0.35">
      <c r="A2529" s="5" t="s">
        <v>5416</v>
      </c>
      <c r="B2529" s="344" t="s">
        <v>2567</v>
      </c>
      <c r="C2529" s="5" t="s">
        <v>5417</v>
      </c>
      <c r="D2529" s="5" t="s">
        <v>92</v>
      </c>
      <c r="E2529" s="5" t="s">
        <v>9</v>
      </c>
      <c r="F2529" s="5" t="s">
        <v>93</v>
      </c>
      <c r="G2529" s="5" t="s">
        <v>8</v>
      </c>
      <c r="H2529" s="5" t="s">
        <v>6</v>
      </c>
      <c r="I2529" s="360" t="s">
        <v>8198</v>
      </c>
      <c r="K2529" s="5" t="s">
        <v>92</v>
      </c>
      <c r="L2529" s="5" t="s">
        <v>14367</v>
      </c>
      <c r="M2529" s="5" t="s">
        <v>14367</v>
      </c>
      <c r="N2529" s="5" t="s">
        <v>5417</v>
      </c>
      <c r="O2529" s="5" t="s">
        <v>15255</v>
      </c>
      <c r="P2529" s="5" t="s">
        <v>9464</v>
      </c>
      <c r="Q2529" s="5">
        <v>27689738</v>
      </c>
      <c r="S2529" t="s">
        <v>42</v>
      </c>
      <c r="T2529" t="s">
        <v>6937</v>
      </c>
      <c r="U2529" t="s">
        <v>19217</v>
      </c>
      <c r="V2529" t="s">
        <v>5417</v>
      </c>
    </row>
    <row r="2530" spans="1:22" ht="15" x14ac:dyDescent="0.35">
      <c r="A2530" s="5" t="s">
        <v>5419</v>
      </c>
      <c r="B2530" s="344" t="s">
        <v>687</v>
      </c>
      <c r="C2530" s="5" t="s">
        <v>4775</v>
      </c>
      <c r="D2530" s="5" t="s">
        <v>92</v>
      </c>
      <c r="E2530" s="5" t="s">
        <v>10</v>
      </c>
      <c r="F2530" s="5" t="s">
        <v>93</v>
      </c>
      <c r="G2530" s="5" t="s">
        <v>8</v>
      </c>
      <c r="H2530" s="5" t="s">
        <v>6</v>
      </c>
      <c r="I2530" s="360" t="s">
        <v>8198</v>
      </c>
      <c r="K2530" s="5" t="s">
        <v>92</v>
      </c>
      <c r="L2530" s="5" t="s">
        <v>14367</v>
      </c>
      <c r="M2530" s="5" t="s">
        <v>14367</v>
      </c>
      <c r="N2530" s="5" t="s">
        <v>11657</v>
      </c>
      <c r="O2530" s="5" t="s">
        <v>15255</v>
      </c>
      <c r="P2530" s="5" t="s">
        <v>13227</v>
      </c>
      <c r="Q2530" s="5">
        <v>27688205</v>
      </c>
      <c r="R2530" s="5">
        <v>27688840</v>
      </c>
      <c r="S2530" t="s">
        <v>42</v>
      </c>
      <c r="T2530" t="s">
        <v>5418</v>
      </c>
      <c r="U2530" t="s">
        <v>19218</v>
      </c>
      <c r="V2530" t="s">
        <v>4775</v>
      </c>
    </row>
    <row r="2531" spans="1:22" ht="15" x14ac:dyDescent="0.35">
      <c r="A2531" s="5" t="s">
        <v>5434</v>
      </c>
      <c r="B2531" s="344" t="s">
        <v>6372</v>
      </c>
      <c r="C2531" s="5" t="s">
        <v>8671</v>
      </c>
      <c r="D2531" s="5" t="s">
        <v>92</v>
      </c>
      <c r="E2531" s="5" t="s">
        <v>11</v>
      </c>
      <c r="F2531" s="5" t="s">
        <v>93</v>
      </c>
      <c r="G2531" s="5" t="s">
        <v>8</v>
      </c>
      <c r="H2531" s="5" t="s">
        <v>11</v>
      </c>
      <c r="I2531" s="360" t="s">
        <v>8203</v>
      </c>
      <c r="K2531" s="5" t="s">
        <v>92</v>
      </c>
      <c r="L2531" s="5" t="s">
        <v>14367</v>
      </c>
      <c r="M2531" s="5" t="s">
        <v>14533</v>
      </c>
      <c r="N2531" s="5" t="s">
        <v>11772</v>
      </c>
      <c r="O2531" s="5" t="s">
        <v>15255</v>
      </c>
      <c r="P2531" s="5" t="s">
        <v>14531</v>
      </c>
      <c r="Q2531" s="5">
        <v>27651101</v>
      </c>
      <c r="S2531" t="s">
        <v>42</v>
      </c>
      <c r="T2531" t="s">
        <v>2699</v>
      </c>
      <c r="U2531" t="s">
        <v>19219</v>
      </c>
      <c r="V2531" t="s">
        <v>8671</v>
      </c>
    </row>
    <row r="2532" spans="1:22" ht="15" x14ac:dyDescent="0.35">
      <c r="A2532" s="5" t="s">
        <v>7678</v>
      </c>
      <c r="B2532" s="344" t="s">
        <v>7165</v>
      </c>
      <c r="C2532" s="5" t="s">
        <v>275</v>
      </c>
      <c r="D2532" s="5" t="s">
        <v>92</v>
      </c>
      <c r="E2532" s="5" t="s">
        <v>11</v>
      </c>
      <c r="F2532" s="5" t="s">
        <v>93</v>
      </c>
      <c r="G2532" s="5" t="s">
        <v>8</v>
      </c>
      <c r="H2532" s="5" t="s">
        <v>8</v>
      </c>
      <c r="I2532" s="360" t="s">
        <v>8200</v>
      </c>
      <c r="K2532" s="5" t="s">
        <v>92</v>
      </c>
      <c r="L2532" s="5" t="s">
        <v>14367</v>
      </c>
      <c r="M2532" s="5" t="s">
        <v>4152</v>
      </c>
      <c r="N2532" s="5" t="s">
        <v>275</v>
      </c>
      <c r="O2532" s="5" t="s">
        <v>15255</v>
      </c>
      <c r="P2532" s="5" t="s">
        <v>12338</v>
      </c>
      <c r="Q2532" s="5">
        <v>22001762</v>
      </c>
      <c r="R2532" s="5">
        <v>85197054</v>
      </c>
      <c r="S2532" t="s">
        <v>42</v>
      </c>
      <c r="T2532" t="s">
        <v>7679</v>
      </c>
      <c r="U2532" t="s">
        <v>19220</v>
      </c>
      <c r="V2532" t="s">
        <v>275</v>
      </c>
    </row>
    <row r="2533" spans="1:22" ht="15" x14ac:dyDescent="0.35">
      <c r="A2533" s="5" t="s">
        <v>5993</v>
      </c>
      <c r="B2533" s="344" t="s">
        <v>2518</v>
      </c>
      <c r="C2533" s="5" t="s">
        <v>5994</v>
      </c>
      <c r="D2533" s="5" t="s">
        <v>9825</v>
      </c>
      <c r="E2533" s="5" t="s">
        <v>10</v>
      </c>
      <c r="F2533" s="5" t="s">
        <v>93</v>
      </c>
      <c r="G2533" s="5" t="s">
        <v>6</v>
      </c>
      <c r="H2533" s="5" t="s">
        <v>7</v>
      </c>
      <c r="I2533" s="360" t="s">
        <v>8188</v>
      </c>
      <c r="K2533" s="5" t="s">
        <v>92</v>
      </c>
      <c r="L2533" s="5" t="s">
        <v>92</v>
      </c>
      <c r="M2533" s="5" t="s">
        <v>14512</v>
      </c>
      <c r="N2533" s="5" t="s">
        <v>5994</v>
      </c>
      <c r="O2533" s="5" t="s">
        <v>15255</v>
      </c>
      <c r="P2533" s="5" t="s">
        <v>14692</v>
      </c>
      <c r="Q2533" s="5">
        <v>84509021</v>
      </c>
      <c r="S2533" t="s">
        <v>42</v>
      </c>
      <c r="T2533" t="s">
        <v>7173</v>
      </c>
      <c r="U2533" t="s">
        <v>19221</v>
      </c>
      <c r="V2533" t="s">
        <v>5994</v>
      </c>
    </row>
    <row r="2534" spans="1:22" ht="15" x14ac:dyDescent="0.35">
      <c r="A2534" s="5" t="s">
        <v>5694</v>
      </c>
      <c r="B2534" s="344" t="s">
        <v>4783</v>
      </c>
      <c r="C2534" s="5" t="s">
        <v>5695</v>
      </c>
      <c r="D2534" s="5" t="s">
        <v>9825</v>
      </c>
      <c r="E2534" s="5" t="s">
        <v>10</v>
      </c>
      <c r="F2534" s="5" t="s">
        <v>93</v>
      </c>
      <c r="G2534" s="5" t="s">
        <v>6</v>
      </c>
      <c r="H2534" s="5" t="s">
        <v>7</v>
      </c>
      <c r="I2534" s="360" t="s">
        <v>8188</v>
      </c>
      <c r="K2534" s="5" t="s">
        <v>92</v>
      </c>
      <c r="L2534" s="5" t="s">
        <v>92</v>
      </c>
      <c r="M2534" s="5" t="s">
        <v>14512</v>
      </c>
      <c r="N2534" s="5" t="s">
        <v>12044</v>
      </c>
      <c r="O2534" s="5" t="s">
        <v>15255</v>
      </c>
      <c r="P2534" s="5" t="s">
        <v>15951</v>
      </c>
      <c r="Q2534" s="5">
        <v>22002883</v>
      </c>
      <c r="S2534" t="s">
        <v>42</v>
      </c>
      <c r="T2534" t="s">
        <v>5172</v>
      </c>
      <c r="U2534" t="s">
        <v>19222</v>
      </c>
      <c r="V2534" t="s">
        <v>5695</v>
      </c>
    </row>
    <row r="2535" spans="1:22" ht="15" x14ac:dyDescent="0.35">
      <c r="A2535" s="5" t="s">
        <v>5963</v>
      </c>
      <c r="B2535" s="344" t="s">
        <v>5071</v>
      </c>
      <c r="C2535" s="5" t="s">
        <v>5964</v>
      </c>
      <c r="D2535" s="5" t="s">
        <v>9825</v>
      </c>
      <c r="E2535" s="5" t="s">
        <v>11</v>
      </c>
      <c r="F2535" s="5" t="s">
        <v>93</v>
      </c>
      <c r="G2535" s="5" t="s">
        <v>10</v>
      </c>
      <c r="H2535" s="5" t="s">
        <v>6</v>
      </c>
      <c r="I2535" s="360" t="s">
        <v>8208</v>
      </c>
      <c r="K2535" s="5" t="s">
        <v>92</v>
      </c>
      <c r="L2535" s="5" t="s">
        <v>2834</v>
      </c>
      <c r="M2535" s="5" t="s">
        <v>2834</v>
      </c>
      <c r="N2535" s="5" t="s">
        <v>5964</v>
      </c>
      <c r="O2535" s="5" t="s">
        <v>15255</v>
      </c>
      <c r="P2535" s="5" t="s">
        <v>13194</v>
      </c>
      <c r="Q2535" s="5">
        <v>64583996</v>
      </c>
      <c r="S2535" t="s">
        <v>42</v>
      </c>
      <c r="T2535" t="s">
        <v>7291</v>
      </c>
      <c r="U2535" t="s">
        <v>19223</v>
      </c>
      <c r="V2535" t="s">
        <v>5964</v>
      </c>
    </row>
    <row r="2536" spans="1:22" ht="15" x14ac:dyDescent="0.35">
      <c r="A2536" s="5" t="s">
        <v>5327</v>
      </c>
      <c r="B2536" s="344" t="s">
        <v>220</v>
      </c>
      <c r="C2536" s="5" t="s">
        <v>5328</v>
      </c>
      <c r="D2536" s="5" t="s">
        <v>92</v>
      </c>
      <c r="E2536" s="5" t="s">
        <v>7</v>
      </c>
      <c r="F2536" s="5" t="s">
        <v>93</v>
      </c>
      <c r="G2536" s="5" t="s">
        <v>6</v>
      </c>
      <c r="H2536" s="5" t="s">
        <v>9</v>
      </c>
      <c r="I2536" s="360" t="s">
        <v>8190</v>
      </c>
      <c r="K2536" s="5" t="s">
        <v>92</v>
      </c>
      <c r="L2536" s="5" t="s">
        <v>92</v>
      </c>
      <c r="M2536" s="5" t="s">
        <v>14487</v>
      </c>
      <c r="N2536" s="5" t="s">
        <v>5328</v>
      </c>
      <c r="O2536" s="5" t="s">
        <v>15255</v>
      </c>
      <c r="P2536" s="5" t="s">
        <v>8654</v>
      </c>
      <c r="Q2536" s="5">
        <v>27561415</v>
      </c>
      <c r="R2536" s="5">
        <v>27561415</v>
      </c>
      <c r="S2536" t="s">
        <v>42</v>
      </c>
      <c r="T2536" t="s">
        <v>4732</v>
      </c>
      <c r="U2536" t="s">
        <v>19224</v>
      </c>
      <c r="V2536" t="s">
        <v>5328</v>
      </c>
    </row>
    <row r="2537" spans="1:22" ht="15" x14ac:dyDescent="0.35">
      <c r="A2537" s="5" t="s">
        <v>5887</v>
      </c>
      <c r="B2537" s="344" t="s">
        <v>5593</v>
      </c>
      <c r="C2537" s="5" t="s">
        <v>5888</v>
      </c>
      <c r="D2537" s="5" t="s">
        <v>92</v>
      </c>
      <c r="E2537" s="5" t="s">
        <v>7</v>
      </c>
      <c r="F2537" s="5" t="s">
        <v>93</v>
      </c>
      <c r="G2537" s="5" t="s">
        <v>6</v>
      </c>
      <c r="H2537" s="5" t="s">
        <v>9</v>
      </c>
      <c r="I2537" s="360" t="s">
        <v>8190</v>
      </c>
      <c r="K2537" s="5" t="s">
        <v>92</v>
      </c>
      <c r="L2537" s="5" t="s">
        <v>92</v>
      </c>
      <c r="M2537" s="5" t="s">
        <v>14487</v>
      </c>
      <c r="N2537" s="5" t="s">
        <v>12175</v>
      </c>
      <c r="O2537" s="5" t="s">
        <v>15255</v>
      </c>
      <c r="P2537" s="5" t="s">
        <v>10961</v>
      </c>
      <c r="S2537" t="s">
        <v>42</v>
      </c>
      <c r="T2537" t="s">
        <v>7401</v>
      </c>
      <c r="U2537" t="s">
        <v>19225</v>
      </c>
      <c r="V2537" t="s">
        <v>5888</v>
      </c>
    </row>
    <row r="2538" spans="1:22" ht="15" x14ac:dyDescent="0.35">
      <c r="A2538" s="5" t="s">
        <v>5438</v>
      </c>
      <c r="B2538" s="344" t="s">
        <v>3216</v>
      </c>
      <c r="C2538" s="5" t="s">
        <v>4152</v>
      </c>
      <c r="D2538" s="5" t="s">
        <v>92</v>
      </c>
      <c r="E2538" s="5" t="s">
        <v>11</v>
      </c>
      <c r="F2538" s="5" t="s">
        <v>93</v>
      </c>
      <c r="G2538" s="5" t="s">
        <v>8</v>
      </c>
      <c r="H2538" s="5" t="s">
        <v>8</v>
      </c>
      <c r="I2538" s="360" t="s">
        <v>8200</v>
      </c>
      <c r="K2538" s="5" t="s">
        <v>92</v>
      </c>
      <c r="L2538" s="5" t="s">
        <v>14367</v>
      </c>
      <c r="M2538" s="5" t="s">
        <v>4152</v>
      </c>
      <c r="N2538" s="5" t="s">
        <v>4152</v>
      </c>
      <c r="O2538" s="5" t="s">
        <v>15255</v>
      </c>
      <c r="P2538" s="5" t="s">
        <v>13186</v>
      </c>
      <c r="Q2538" s="5">
        <v>87313230</v>
      </c>
      <c r="S2538" t="s">
        <v>42</v>
      </c>
      <c r="T2538" t="s">
        <v>7003</v>
      </c>
      <c r="U2538" t="s">
        <v>19226</v>
      </c>
      <c r="V2538" t="s">
        <v>4152</v>
      </c>
    </row>
    <row r="2539" spans="1:22" ht="15" x14ac:dyDescent="0.35">
      <c r="A2539" s="5" t="s">
        <v>5444</v>
      </c>
      <c r="B2539" s="344" t="s">
        <v>2902</v>
      </c>
      <c r="C2539" s="5" t="s">
        <v>5445</v>
      </c>
      <c r="D2539" s="5" t="s">
        <v>92</v>
      </c>
      <c r="E2539" s="5" t="s">
        <v>11</v>
      </c>
      <c r="F2539" s="5" t="s">
        <v>93</v>
      </c>
      <c r="G2539" s="5" t="s">
        <v>8</v>
      </c>
      <c r="H2539" s="5" t="s">
        <v>10</v>
      </c>
      <c r="I2539" s="360" t="s">
        <v>8202</v>
      </c>
      <c r="K2539" s="5" t="s">
        <v>92</v>
      </c>
      <c r="L2539" s="5" t="s">
        <v>14367</v>
      </c>
      <c r="M2539" s="5" t="s">
        <v>15642</v>
      </c>
      <c r="N2539" s="5" t="s">
        <v>5445</v>
      </c>
      <c r="O2539" s="5" t="s">
        <v>15255</v>
      </c>
      <c r="P2539" s="5" t="s">
        <v>8673</v>
      </c>
      <c r="Q2539" s="5">
        <v>27654015</v>
      </c>
      <c r="S2539" t="s">
        <v>42</v>
      </c>
      <c r="T2539" t="s">
        <v>5364</v>
      </c>
      <c r="U2539" t="s">
        <v>19227</v>
      </c>
      <c r="V2539" t="s">
        <v>5445</v>
      </c>
    </row>
    <row r="2540" spans="1:22" ht="15" x14ac:dyDescent="0.35">
      <c r="A2540" s="5" t="s">
        <v>5435</v>
      </c>
      <c r="B2540" s="344" t="s">
        <v>2320</v>
      </c>
      <c r="C2540" s="5" t="s">
        <v>5436</v>
      </c>
      <c r="D2540" s="5" t="s">
        <v>92</v>
      </c>
      <c r="E2540" s="5" t="s">
        <v>11</v>
      </c>
      <c r="F2540" s="5" t="s">
        <v>93</v>
      </c>
      <c r="G2540" s="5" t="s">
        <v>8</v>
      </c>
      <c r="H2540" s="5" t="s">
        <v>9</v>
      </c>
      <c r="I2540" s="360" t="s">
        <v>8201</v>
      </c>
      <c r="K2540" s="5" t="s">
        <v>92</v>
      </c>
      <c r="L2540" s="5" t="s">
        <v>14367</v>
      </c>
      <c r="M2540" s="5" t="s">
        <v>5432</v>
      </c>
      <c r="N2540" s="5" t="s">
        <v>11705</v>
      </c>
      <c r="O2540" s="5" t="s">
        <v>15255</v>
      </c>
      <c r="P2540" s="5" t="s">
        <v>13838</v>
      </c>
      <c r="Q2540" s="5">
        <v>86896102</v>
      </c>
      <c r="S2540" t="s">
        <v>42</v>
      </c>
      <c r="T2540" t="s">
        <v>6773</v>
      </c>
      <c r="U2540" t="s">
        <v>19228</v>
      </c>
      <c r="V2540" t="s">
        <v>5436</v>
      </c>
    </row>
    <row r="2541" spans="1:22" ht="15" x14ac:dyDescent="0.35">
      <c r="A2541" s="5" t="s">
        <v>3035</v>
      </c>
      <c r="B2541" s="344" t="s">
        <v>3036</v>
      </c>
      <c r="C2541" s="5" t="s">
        <v>7447</v>
      </c>
      <c r="D2541" s="5" t="s">
        <v>92</v>
      </c>
      <c r="E2541" s="5" t="s">
        <v>10</v>
      </c>
      <c r="F2541" s="5" t="s">
        <v>93</v>
      </c>
      <c r="G2541" s="5" t="s">
        <v>8</v>
      </c>
      <c r="H2541" s="5" t="s">
        <v>12</v>
      </c>
      <c r="I2541" s="360" t="s">
        <v>11209</v>
      </c>
      <c r="K2541" s="5" t="s">
        <v>92</v>
      </c>
      <c r="L2541" s="5" t="s">
        <v>14367</v>
      </c>
      <c r="M2541" s="5" t="s">
        <v>14368</v>
      </c>
      <c r="N2541" s="5" t="s">
        <v>12202</v>
      </c>
      <c r="O2541" s="5" t="s">
        <v>15255</v>
      </c>
      <c r="P2541" s="5" t="s">
        <v>14839</v>
      </c>
      <c r="Q2541" s="5">
        <v>60049808</v>
      </c>
      <c r="R2541" s="5">
        <v>60049800</v>
      </c>
      <c r="S2541" t="s">
        <v>42</v>
      </c>
      <c r="T2541" t="s">
        <v>3034</v>
      </c>
      <c r="U2541" t="s">
        <v>19229</v>
      </c>
      <c r="V2541" t="s">
        <v>7447</v>
      </c>
    </row>
    <row r="2542" spans="1:22" ht="15" x14ac:dyDescent="0.35">
      <c r="A2542" s="5" t="s">
        <v>5554</v>
      </c>
      <c r="B2542" s="344" t="s">
        <v>3228</v>
      </c>
      <c r="C2542" s="5" t="s">
        <v>5555</v>
      </c>
      <c r="D2542" s="5" t="s">
        <v>92</v>
      </c>
      <c r="E2542" s="5" t="s">
        <v>15</v>
      </c>
      <c r="F2542" s="5" t="s">
        <v>93</v>
      </c>
      <c r="G2542" s="5" t="s">
        <v>10</v>
      </c>
      <c r="H2542" s="5" t="s">
        <v>7</v>
      </c>
      <c r="I2542" s="360" t="s">
        <v>8209</v>
      </c>
      <c r="K2542" s="5" t="s">
        <v>92</v>
      </c>
      <c r="L2542" s="5" t="s">
        <v>2834</v>
      </c>
      <c r="M2542" s="5" t="s">
        <v>11661</v>
      </c>
      <c r="N2542" s="5" t="s">
        <v>11816</v>
      </c>
      <c r="O2542" s="5" t="s">
        <v>15255</v>
      </c>
      <c r="P2542" s="5" t="s">
        <v>14577</v>
      </c>
      <c r="S2542" t="s">
        <v>42</v>
      </c>
      <c r="T2542" t="s">
        <v>6786</v>
      </c>
      <c r="U2542" t="s">
        <v>19230</v>
      </c>
      <c r="V2542" t="s">
        <v>5555</v>
      </c>
    </row>
    <row r="2543" spans="1:22" ht="15" x14ac:dyDescent="0.35">
      <c r="A2543" s="5" t="s">
        <v>6035</v>
      </c>
      <c r="B2543" s="344" t="s">
        <v>4785</v>
      </c>
      <c r="C2543" s="5" t="s">
        <v>6036</v>
      </c>
      <c r="D2543" s="5" t="s">
        <v>92</v>
      </c>
      <c r="E2543" s="5" t="s">
        <v>15</v>
      </c>
      <c r="F2543" s="5" t="s">
        <v>93</v>
      </c>
      <c r="G2543" s="5" t="s">
        <v>10</v>
      </c>
      <c r="H2543" s="5" t="s">
        <v>7</v>
      </c>
      <c r="I2543" s="360" t="s">
        <v>8209</v>
      </c>
      <c r="K2543" s="5" t="s">
        <v>92</v>
      </c>
      <c r="L2543" s="5" t="s">
        <v>2834</v>
      </c>
      <c r="M2543" s="5" t="s">
        <v>11661</v>
      </c>
      <c r="N2543" s="5" t="s">
        <v>6036</v>
      </c>
      <c r="O2543" s="5" t="s">
        <v>15255</v>
      </c>
      <c r="P2543" s="5" t="s">
        <v>6037</v>
      </c>
      <c r="Q2543" s="5">
        <v>27186162</v>
      </c>
      <c r="S2543" t="s">
        <v>42</v>
      </c>
      <c r="T2543" t="s">
        <v>7224</v>
      </c>
      <c r="U2543" t="s">
        <v>19231</v>
      </c>
      <c r="V2543" t="s">
        <v>6036</v>
      </c>
    </row>
    <row r="2544" spans="1:22" ht="15" x14ac:dyDescent="0.35">
      <c r="A2544" s="5" t="s">
        <v>5506</v>
      </c>
      <c r="B2544" s="344" t="s">
        <v>640</v>
      </c>
      <c r="C2544" s="5" t="s">
        <v>5507</v>
      </c>
      <c r="D2544" s="5" t="s">
        <v>92</v>
      </c>
      <c r="E2544" s="5" t="s">
        <v>14</v>
      </c>
      <c r="F2544" s="5" t="s">
        <v>93</v>
      </c>
      <c r="G2544" s="5" t="s">
        <v>9</v>
      </c>
      <c r="H2544" s="5" t="s">
        <v>7</v>
      </c>
      <c r="I2544" s="360" t="s">
        <v>8205</v>
      </c>
      <c r="K2544" s="5" t="s">
        <v>92</v>
      </c>
      <c r="L2544" s="5" t="s">
        <v>14488</v>
      </c>
      <c r="M2544" s="5" t="s">
        <v>11659</v>
      </c>
      <c r="N2544" s="5" t="s">
        <v>11660</v>
      </c>
      <c r="O2544" s="5" t="s">
        <v>15255</v>
      </c>
      <c r="P2544" s="5" t="s">
        <v>13839</v>
      </c>
      <c r="Q2544" s="5">
        <v>27511201</v>
      </c>
      <c r="R2544" s="5">
        <v>27511201</v>
      </c>
      <c r="S2544" t="s">
        <v>42</v>
      </c>
      <c r="T2544" t="s">
        <v>6874</v>
      </c>
      <c r="U2544" t="s">
        <v>19232</v>
      </c>
      <c r="V2544" t="s">
        <v>5507</v>
      </c>
    </row>
    <row r="2545" spans="1:22" ht="15" x14ac:dyDescent="0.35">
      <c r="A2545" s="5" t="s">
        <v>5995</v>
      </c>
      <c r="B2545" s="344" t="s">
        <v>6377</v>
      </c>
      <c r="C2545" s="5" t="s">
        <v>1365</v>
      </c>
      <c r="D2545" s="5" t="s">
        <v>92</v>
      </c>
      <c r="E2545" s="5" t="s">
        <v>8</v>
      </c>
      <c r="F2545" s="5" t="s">
        <v>93</v>
      </c>
      <c r="G2545" s="5" t="s">
        <v>6</v>
      </c>
      <c r="H2545" s="5" t="s">
        <v>7</v>
      </c>
      <c r="I2545" s="360" t="s">
        <v>8188</v>
      </c>
      <c r="K2545" s="5" t="s">
        <v>92</v>
      </c>
      <c r="L2545" s="5" t="s">
        <v>92</v>
      </c>
      <c r="M2545" s="5" t="s">
        <v>14512</v>
      </c>
      <c r="N2545" s="5" t="s">
        <v>1365</v>
      </c>
      <c r="O2545" s="5" t="s">
        <v>15255</v>
      </c>
      <c r="P2545" s="5" t="s">
        <v>15721</v>
      </c>
      <c r="S2545" t="s">
        <v>42</v>
      </c>
      <c r="T2545" t="s">
        <v>6996</v>
      </c>
      <c r="U2545" t="s">
        <v>19233</v>
      </c>
      <c r="V2545" t="s">
        <v>1365</v>
      </c>
    </row>
    <row r="2546" spans="1:22" ht="15" x14ac:dyDescent="0.35">
      <c r="A2546" s="5" t="s">
        <v>5372</v>
      </c>
      <c r="B2546" s="344" t="s">
        <v>499</v>
      </c>
      <c r="C2546" s="5" t="s">
        <v>699</v>
      </c>
      <c r="D2546" s="5" t="s">
        <v>92</v>
      </c>
      <c r="E2546" s="5" t="s">
        <v>10</v>
      </c>
      <c r="F2546" s="5" t="s">
        <v>93</v>
      </c>
      <c r="G2546" s="5" t="s">
        <v>8</v>
      </c>
      <c r="H2546" s="5" t="s">
        <v>6</v>
      </c>
      <c r="I2546" s="360" t="s">
        <v>8198</v>
      </c>
      <c r="K2546" s="5" t="s">
        <v>92</v>
      </c>
      <c r="L2546" s="5" t="s">
        <v>14367</v>
      </c>
      <c r="M2546" s="5" t="s">
        <v>14367</v>
      </c>
      <c r="N2546" s="5" t="s">
        <v>699</v>
      </c>
      <c r="O2546" s="5" t="s">
        <v>15255</v>
      </c>
      <c r="P2546" s="5" t="s">
        <v>15781</v>
      </c>
      <c r="Q2546" s="5">
        <v>22002898</v>
      </c>
      <c r="S2546" t="s">
        <v>42</v>
      </c>
      <c r="T2546" t="s">
        <v>7050</v>
      </c>
      <c r="U2546" t="s">
        <v>19234</v>
      </c>
      <c r="V2546" t="s">
        <v>699</v>
      </c>
    </row>
    <row r="2547" spans="1:22" ht="15" x14ac:dyDescent="0.35">
      <c r="A2547" s="5" t="s">
        <v>5538</v>
      </c>
      <c r="B2547" s="344" t="s">
        <v>3229</v>
      </c>
      <c r="C2547" s="5" t="s">
        <v>5539</v>
      </c>
      <c r="D2547" s="5" t="s">
        <v>92</v>
      </c>
      <c r="E2547" s="5" t="s">
        <v>12</v>
      </c>
      <c r="F2547" s="5" t="s">
        <v>93</v>
      </c>
      <c r="G2547" s="5" t="s">
        <v>10</v>
      </c>
      <c r="H2547" s="5" t="s">
        <v>8</v>
      </c>
      <c r="I2547" s="360" t="s">
        <v>8210</v>
      </c>
      <c r="K2547" s="5" t="s">
        <v>92</v>
      </c>
      <c r="L2547" s="5" t="s">
        <v>2834</v>
      </c>
      <c r="M2547" s="5" t="s">
        <v>14516</v>
      </c>
      <c r="N2547" s="5" t="s">
        <v>5539</v>
      </c>
      <c r="O2547" s="5" t="s">
        <v>15255</v>
      </c>
      <c r="P2547" s="5" t="s">
        <v>13836</v>
      </c>
      <c r="Q2547" s="5">
        <v>22001651</v>
      </c>
      <c r="S2547" t="s">
        <v>42</v>
      </c>
      <c r="T2547" t="s">
        <v>6784</v>
      </c>
      <c r="U2547" t="s">
        <v>19235</v>
      </c>
      <c r="V2547" t="s">
        <v>5539</v>
      </c>
    </row>
    <row r="2548" spans="1:22" ht="15" x14ac:dyDescent="0.35">
      <c r="A2548" s="5" t="s">
        <v>15011</v>
      </c>
      <c r="B2548" s="344" t="s">
        <v>9737</v>
      </c>
      <c r="C2548" s="5" t="s">
        <v>79</v>
      </c>
      <c r="D2548" s="5" t="s">
        <v>92</v>
      </c>
      <c r="E2548" s="5" t="s">
        <v>10</v>
      </c>
      <c r="F2548" s="5" t="s">
        <v>93</v>
      </c>
      <c r="G2548" s="5" t="s">
        <v>8</v>
      </c>
      <c r="H2548" s="5" t="s">
        <v>6</v>
      </c>
      <c r="I2548" s="360" t="s">
        <v>8198</v>
      </c>
      <c r="K2548" s="5" t="s">
        <v>92</v>
      </c>
      <c r="L2548" s="5" t="s">
        <v>14367</v>
      </c>
      <c r="M2548" s="5" t="s">
        <v>14367</v>
      </c>
      <c r="N2548" s="5" t="s">
        <v>12049</v>
      </c>
      <c r="O2548" s="5" t="s">
        <v>15255</v>
      </c>
      <c r="P2548" s="5" t="s">
        <v>15012</v>
      </c>
      <c r="Q2548" s="5">
        <v>22002919</v>
      </c>
      <c r="R2548" s="5">
        <v>87778998</v>
      </c>
      <c r="S2548" t="s">
        <v>42</v>
      </c>
      <c r="T2548" t="s">
        <v>12918</v>
      </c>
      <c r="U2548" t="s">
        <v>19236</v>
      </c>
      <c r="V2548" t="s">
        <v>79</v>
      </c>
    </row>
    <row r="2549" spans="1:22" ht="15" x14ac:dyDescent="0.35">
      <c r="A2549" s="5" t="s">
        <v>8287</v>
      </c>
      <c r="B2549" s="344" t="s">
        <v>8288</v>
      </c>
      <c r="C2549" s="5" t="s">
        <v>775</v>
      </c>
      <c r="D2549" s="5" t="s">
        <v>92</v>
      </c>
      <c r="E2549" s="5" t="s">
        <v>11</v>
      </c>
      <c r="F2549" s="5" t="s">
        <v>93</v>
      </c>
      <c r="G2549" s="5" t="s">
        <v>8</v>
      </c>
      <c r="H2549" s="5" t="s">
        <v>9</v>
      </c>
      <c r="I2549" s="360" t="s">
        <v>8201</v>
      </c>
      <c r="K2549" s="5" t="s">
        <v>92</v>
      </c>
      <c r="L2549" s="5" t="s">
        <v>14367</v>
      </c>
      <c r="M2549" s="5" t="s">
        <v>5432</v>
      </c>
      <c r="N2549" s="5" t="s">
        <v>775</v>
      </c>
      <c r="O2549" s="5" t="s">
        <v>15255</v>
      </c>
      <c r="P2549" s="5" t="s">
        <v>15837</v>
      </c>
      <c r="S2549" t="s">
        <v>42</v>
      </c>
      <c r="T2549" t="s">
        <v>8466</v>
      </c>
      <c r="U2549" t="s">
        <v>19237</v>
      </c>
      <c r="V2549" t="s">
        <v>775</v>
      </c>
    </row>
    <row r="2550" spans="1:22" ht="15" x14ac:dyDescent="0.35">
      <c r="A2550" s="5" t="s">
        <v>14842</v>
      </c>
      <c r="B2550" s="344" t="s">
        <v>6826</v>
      </c>
      <c r="C2550" s="5" t="s">
        <v>3023</v>
      </c>
      <c r="D2550" s="5" t="s">
        <v>92</v>
      </c>
      <c r="E2550" s="5" t="s">
        <v>11</v>
      </c>
      <c r="F2550" s="5" t="s">
        <v>93</v>
      </c>
      <c r="G2550" s="5" t="s">
        <v>8</v>
      </c>
      <c r="H2550" s="5" t="s">
        <v>10</v>
      </c>
      <c r="I2550" s="360" t="s">
        <v>8202</v>
      </c>
      <c r="K2550" s="5" t="s">
        <v>92</v>
      </c>
      <c r="L2550" s="5" t="s">
        <v>14367</v>
      </c>
      <c r="M2550" s="5" t="s">
        <v>15642</v>
      </c>
      <c r="N2550" s="5" t="s">
        <v>3023</v>
      </c>
      <c r="O2550" s="5" t="s">
        <v>15255</v>
      </c>
      <c r="P2550" s="5" t="s">
        <v>14843</v>
      </c>
      <c r="Q2550" s="5">
        <v>89750183</v>
      </c>
      <c r="R2550" s="5">
        <v>22001756</v>
      </c>
      <c r="S2550" t="s">
        <v>42</v>
      </c>
      <c r="T2550" t="s">
        <v>5214</v>
      </c>
      <c r="U2550" t="s">
        <v>19238</v>
      </c>
      <c r="V2550" t="s">
        <v>3023</v>
      </c>
    </row>
    <row r="2551" spans="1:22" ht="15" x14ac:dyDescent="0.35">
      <c r="A2551" s="5" t="s">
        <v>5423</v>
      </c>
      <c r="B2551" s="344" t="s">
        <v>4165</v>
      </c>
      <c r="C2551" s="5" t="s">
        <v>9540</v>
      </c>
      <c r="D2551" s="5" t="s">
        <v>92</v>
      </c>
      <c r="E2551" s="5" t="s">
        <v>9</v>
      </c>
      <c r="F2551" s="5" t="s">
        <v>93</v>
      </c>
      <c r="G2551" s="5" t="s">
        <v>8</v>
      </c>
      <c r="H2551" s="5" t="s">
        <v>7</v>
      </c>
      <c r="I2551" s="360" t="s">
        <v>8199</v>
      </c>
      <c r="K2551" s="5" t="s">
        <v>92</v>
      </c>
      <c r="L2551" s="5" t="s">
        <v>14367</v>
      </c>
      <c r="M2551" s="5" t="s">
        <v>1225</v>
      </c>
      <c r="N2551" s="5" t="s">
        <v>11941</v>
      </c>
      <c r="O2551" s="5" t="s">
        <v>15255</v>
      </c>
      <c r="P2551" s="5" t="s">
        <v>10962</v>
      </c>
      <c r="Q2551" s="5">
        <v>27658228</v>
      </c>
      <c r="R2551" s="5">
        <v>22001775</v>
      </c>
      <c r="S2551" t="s">
        <v>42</v>
      </c>
      <c r="T2551" t="s">
        <v>2619</v>
      </c>
      <c r="U2551" t="s">
        <v>19239</v>
      </c>
      <c r="V2551" t="s">
        <v>9540</v>
      </c>
    </row>
    <row r="2552" spans="1:22" ht="15" x14ac:dyDescent="0.35">
      <c r="A2552" s="5" t="s">
        <v>5494</v>
      </c>
      <c r="B2552" s="344" t="s">
        <v>5067</v>
      </c>
      <c r="C2552" s="5" t="s">
        <v>4651</v>
      </c>
      <c r="D2552" s="5" t="s">
        <v>92</v>
      </c>
      <c r="E2552" s="5" t="s">
        <v>14</v>
      </c>
      <c r="F2552" s="5" t="s">
        <v>93</v>
      </c>
      <c r="G2552" s="5" t="s">
        <v>9</v>
      </c>
      <c r="H2552" s="5" t="s">
        <v>7</v>
      </c>
      <c r="I2552" s="360" t="s">
        <v>8205</v>
      </c>
      <c r="K2552" s="5" t="s">
        <v>92</v>
      </c>
      <c r="L2552" s="5" t="s">
        <v>14488</v>
      </c>
      <c r="M2552" s="5" t="s">
        <v>11659</v>
      </c>
      <c r="N2552" s="5" t="s">
        <v>4651</v>
      </c>
      <c r="O2552" s="5" t="s">
        <v>15255</v>
      </c>
      <c r="P2552" s="5" t="s">
        <v>13852</v>
      </c>
      <c r="Q2552" s="5">
        <v>27599053</v>
      </c>
      <c r="R2552" s="5">
        <v>27599053</v>
      </c>
      <c r="S2552" t="s">
        <v>42</v>
      </c>
      <c r="T2552" t="s">
        <v>5493</v>
      </c>
      <c r="U2552" t="s">
        <v>19240</v>
      </c>
      <c r="V2552" t="s">
        <v>4651</v>
      </c>
    </row>
    <row r="2553" spans="1:22" ht="15" x14ac:dyDescent="0.35">
      <c r="A2553" s="5" t="s">
        <v>5340</v>
      </c>
      <c r="B2553" s="344" t="s">
        <v>4500</v>
      </c>
      <c r="C2553" s="5" t="s">
        <v>8656</v>
      </c>
      <c r="D2553" s="5" t="s">
        <v>92</v>
      </c>
      <c r="E2553" s="5" t="s">
        <v>7</v>
      </c>
      <c r="F2553" s="5" t="s">
        <v>93</v>
      </c>
      <c r="G2553" s="5" t="s">
        <v>6</v>
      </c>
      <c r="H2553" s="5" t="s">
        <v>9</v>
      </c>
      <c r="I2553" s="360" t="s">
        <v>8190</v>
      </c>
      <c r="K2553" s="5" t="s">
        <v>92</v>
      </c>
      <c r="L2553" s="5" t="s">
        <v>92</v>
      </c>
      <c r="M2553" s="5" t="s">
        <v>14487</v>
      </c>
      <c r="N2553" s="5" t="s">
        <v>8656</v>
      </c>
      <c r="O2553" s="5" t="s">
        <v>15255</v>
      </c>
      <c r="P2553" s="5" t="s">
        <v>13840</v>
      </c>
      <c r="Q2553" s="5">
        <v>22064369</v>
      </c>
      <c r="S2553" t="s">
        <v>42</v>
      </c>
      <c r="T2553" t="s">
        <v>5153</v>
      </c>
      <c r="U2553" t="s">
        <v>19241</v>
      </c>
      <c r="V2553" t="s">
        <v>8656</v>
      </c>
    </row>
    <row r="2554" spans="1:22" ht="15" x14ac:dyDescent="0.35">
      <c r="A2554" s="5" t="s">
        <v>11347</v>
      </c>
      <c r="B2554" s="344" t="s">
        <v>8476</v>
      </c>
      <c r="C2554" s="5" t="s">
        <v>11348</v>
      </c>
      <c r="D2554" s="5" t="s">
        <v>92</v>
      </c>
      <c r="E2554" s="5" t="s">
        <v>14</v>
      </c>
      <c r="F2554" s="5" t="s">
        <v>93</v>
      </c>
      <c r="G2554" s="5" t="s">
        <v>9</v>
      </c>
      <c r="H2554" s="5" t="s">
        <v>7</v>
      </c>
      <c r="I2554" s="360" t="s">
        <v>8205</v>
      </c>
      <c r="K2554" s="5" t="s">
        <v>92</v>
      </c>
      <c r="L2554" s="5" t="s">
        <v>14488</v>
      </c>
      <c r="M2554" s="5" t="s">
        <v>11659</v>
      </c>
      <c r="N2554" s="5" t="s">
        <v>11348</v>
      </c>
      <c r="O2554" s="5" t="s">
        <v>15255</v>
      </c>
      <c r="P2554" s="5" t="s">
        <v>16334</v>
      </c>
      <c r="Q2554" s="5">
        <v>27541063</v>
      </c>
      <c r="S2554" t="s">
        <v>42</v>
      </c>
      <c r="T2554" t="s">
        <v>8967</v>
      </c>
      <c r="U2554" t="s">
        <v>19242</v>
      </c>
      <c r="V2554" t="s">
        <v>11348</v>
      </c>
    </row>
    <row r="2555" spans="1:22" ht="15" x14ac:dyDescent="0.35">
      <c r="A2555" s="5" t="s">
        <v>12901</v>
      </c>
      <c r="B2555" s="344" t="s">
        <v>7266</v>
      </c>
      <c r="C2555" s="5" t="s">
        <v>12902</v>
      </c>
      <c r="D2555" s="5" t="s">
        <v>9825</v>
      </c>
      <c r="E2555" s="5" t="s">
        <v>6</v>
      </c>
      <c r="F2555" s="5" t="s">
        <v>93</v>
      </c>
      <c r="G2555" s="5" t="s">
        <v>9</v>
      </c>
      <c r="H2555" s="5" t="s">
        <v>7</v>
      </c>
      <c r="I2555" s="360" t="s">
        <v>8205</v>
      </c>
      <c r="K2555" s="5" t="s">
        <v>92</v>
      </c>
      <c r="L2555" s="5" t="s">
        <v>14488</v>
      </c>
      <c r="M2555" s="5" t="s">
        <v>11659</v>
      </c>
      <c r="N2555" s="5" t="s">
        <v>12902</v>
      </c>
      <c r="O2555" s="5" t="s">
        <v>15255</v>
      </c>
      <c r="P2555" s="5" t="s">
        <v>13841</v>
      </c>
      <c r="Q2555" s="5">
        <v>50009961</v>
      </c>
      <c r="S2555" t="s">
        <v>42</v>
      </c>
      <c r="T2555" t="s">
        <v>10571</v>
      </c>
      <c r="U2555" t="s">
        <v>19243</v>
      </c>
      <c r="V2555" t="s">
        <v>16370</v>
      </c>
    </row>
    <row r="2556" spans="1:22" ht="15" x14ac:dyDescent="0.35">
      <c r="A2556" s="5" t="s">
        <v>10627</v>
      </c>
      <c r="B2556" s="344" t="s">
        <v>10628</v>
      </c>
      <c r="C2556" s="5" t="s">
        <v>10629</v>
      </c>
      <c r="D2556" s="5" t="s">
        <v>92</v>
      </c>
      <c r="E2556" s="5" t="s">
        <v>12</v>
      </c>
      <c r="F2556" s="5" t="s">
        <v>93</v>
      </c>
      <c r="G2556" s="5" t="s">
        <v>6</v>
      </c>
      <c r="H2556" s="5" t="s">
        <v>8</v>
      </c>
      <c r="I2556" s="360" t="s">
        <v>8189</v>
      </c>
      <c r="K2556" s="5" t="s">
        <v>92</v>
      </c>
      <c r="L2556" s="5" t="s">
        <v>92</v>
      </c>
      <c r="M2556" s="5" t="s">
        <v>94</v>
      </c>
      <c r="N2556" s="5" t="s">
        <v>12187</v>
      </c>
      <c r="O2556" s="5" t="s">
        <v>15255</v>
      </c>
      <c r="P2556" s="5" t="s">
        <v>13843</v>
      </c>
      <c r="Q2556" s="5">
        <v>88886673</v>
      </c>
      <c r="S2556" t="s">
        <v>42</v>
      </c>
      <c r="T2556" t="s">
        <v>9039</v>
      </c>
      <c r="U2556" t="s">
        <v>19244</v>
      </c>
      <c r="V2556" t="s">
        <v>10629</v>
      </c>
    </row>
    <row r="2557" spans="1:22" ht="15" x14ac:dyDescent="0.35">
      <c r="A2557" s="5" t="s">
        <v>8674</v>
      </c>
      <c r="B2557" s="344" t="s">
        <v>8675</v>
      </c>
      <c r="C2557" s="5" t="s">
        <v>8676</v>
      </c>
      <c r="D2557" s="5" t="s">
        <v>9825</v>
      </c>
      <c r="E2557" s="5" t="s">
        <v>7</v>
      </c>
      <c r="F2557" s="5" t="s">
        <v>93</v>
      </c>
      <c r="G2557" s="5" t="s">
        <v>9</v>
      </c>
      <c r="H2557" s="5" t="s">
        <v>9</v>
      </c>
      <c r="I2557" s="360" t="s">
        <v>8207</v>
      </c>
      <c r="K2557" s="5" t="s">
        <v>92</v>
      </c>
      <c r="L2557" s="5" t="s">
        <v>14488</v>
      </c>
      <c r="M2557" s="5" t="s">
        <v>14489</v>
      </c>
      <c r="N2557" s="5" t="s">
        <v>8676</v>
      </c>
      <c r="O2557" s="5" t="s">
        <v>15255</v>
      </c>
      <c r="P2557" s="5" t="s">
        <v>13198</v>
      </c>
      <c r="Q2557" s="5">
        <v>86559727</v>
      </c>
      <c r="S2557" t="s">
        <v>42</v>
      </c>
      <c r="T2557" t="s">
        <v>3596</v>
      </c>
      <c r="U2557" t="s">
        <v>19245</v>
      </c>
      <c r="V2557" t="s">
        <v>8676</v>
      </c>
    </row>
    <row r="2558" spans="1:22" ht="15" x14ac:dyDescent="0.35">
      <c r="A2558" s="5" t="s">
        <v>5431</v>
      </c>
      <c r="B2558" s="344" t="s">
        <v>3219</v>
      </c>
      <c r="C2558" s="5" t="s">
        <v>1216</v>
      </c>
      <c r="D2558" s="5" t="s">
        <v>92</v>
      </c>
      <c r="E2558" s="5" t="s">
        <v>11</v>
      </c>
      <c r="F2558" s="5" t="s">
        <v>93</v>
      </c>
      <c r="G2558" s="5" t="s">
        <v>8</v>
      </c>
      <c r="H2558" s="5" t="s">
        <v>9</v>
      </c>
      <c r="I2558" s="360" t="s">
        <v>8201</v>
      </c>
      <c r="K2558" s="5" t="s">
        <v>92</v>
      </c>
      <c r="L2558" s="5" t="s">
        <v>14367</v>
      </c>
      <c r="M2558" s="5" t="s">
        <v>5432</v>
      </c>
      <c r="N2558" s="5" t="s">
        <v>1216</v>
      </c>
      <c r="O2558" s="5" t="s">
        <v>15255</v>
      </c>
      <c r="P2558" s="5" t="s">
        <v>15723</v>
      </c>
      <c r="S2558" t="s">
        <v>42</v>
      </c>
      <c r="T2558" t="s">
        <v>2861</v>
      </c>
      <c r="U2558" t="s">
        <v>19246</v>
      </c>
      <c r="V2558" t="s">
        <v>1216</v>
      </c>
    </row>
    <row r="2559" spans="1:22" ht="15" x14ac:dyDescent="0.35">
      <c r="A2559" s="5" t="s">
        <v>5348</v>
      </c>
      <c r="B2559" s="344" t="s">
        <v>4201</v>
      </c>
      <c r="C2559" s="5" t="s">
        <v>5349</v>
      </c>
      <c r="D2559" s="5" t="s">
        <v>92</v>
      </c>
      <c r="E2559" s="5" t="s">
        <v>7</v>
      </c>
      <c r="F2559" s="5" t="s">
        <v>93</v>
      </c>
      <c r="G2559" s="5" t="s">
        <v>6</v>
      </c>
      <c r="H2559" s="5" t="s">
        <v>9</v>
      </c>
      <c r="I2559" s="360" t="s">
        <v>8190</v>
      </c>
      <c r="K2559" s="5" t="s">
        <v>92</v>
      </c>
      <c r="L2559" s="5" t="s">
        <v>92</v>
      </c>
      <c r="M2559" s="5" t="s">
        <v>14487</v>
      </c>
      <c r="N2559" s="5" t="s">
        <v>5349</v>
      </c>
      <c r="O2559" s="5" t="s">
        <v>15255</v>
      </c>
      <c r="P2559" s="5" t="s">
        <v>13842</v>
      </c>
      <c r="Q2559" s="5">
        <v>22001643</v>
      </c>
      <c r="S2559" t="s">
        <v>42</v>
      </c>
      <c r="T2559" t="s">
        <v>6762</v>
      </c>
      <c r="U2559" t="s">
        <v>19247</v>
      </c>
      <c r="V2559" t="s">
        <v>5349</v>
      </c>
    </row>
    <row r="2560" spans="1:22" ht="15" x14ac:dyDescent="0.35">
      <c r="A2560" s="5" t="s">
        <v>7681</v>
      </c>
      <c r="B2560" s="344" t="s">
        <v>3705</v>
      </c>
      <c r="C2560" s="5" t="s">
        <v>7682</v>
      </c>
      <c r="D2560" s="5" t="s">
        <v>92</v>
      </c>
      <c r="E2560" s="5" t="s">
        <v>7</v>
      </c>
      <c r="F2560" s="5" t="s">
        <v>93</v>
      </c>
      <c r="G2560" s="5" t="s">
        <v>6</v>
      </c>
      <c r="H2560" s="5" t="s">
        <v>9</v>
      </c>
      <c r="I2560" s="360" t="s">
        <v>8190</v>
      </c>
      <c r="K2560" s="5" t="s">
        <v>92</v>
      </c>
      <c r="L2560" s="5" t="s">
        <v>92</v>
      </c>
      <c r="M2560" s="5" t="s">
        <v>14487</v>
      </c>
      <c r="N2560" s="5" t="s">
        <v>11882</v>
      </c>
      <c r="O2560" s="5" t="s">
        <v>15255</v>
      </c>
      <c r="P2560" s="5" t="s">
        <v>10072</v>
      </c>
      <c r="Q2560" s="5">
        <v>27561494</v>
      </c>
      <c r="R2560" s="5">
        <v>27561028</v>
      </c>
      <c r="S2560" t="s">
        <v>42</v>
      </c>
      <c r="T2560" t="s">
        <v>7683</v>
      </c>
      <c r="U2560" t="s">
        <v>19248</v>
      </c>
      <c r="V2560" t="s">
        <v>7682</v>
      </c>
    </row>
    <row r="2561" spans="1:22" ht="15" x14ac:dyDescent="0.35">
      <c r="A2561" s="5" t="s">
        <v>5385</v>
      </c>
      <c r="B2561" s="344" t="s">
        <v>2204</v>
      </c>
      <c r="C2561" s="5" t="s">
        <v>5386</v>
      </c>
      <c r="D2561" s="5" t="s">
        <v>92</v>
      </c>
      <c r="E2561" s="5" t="s">
        <v>9</v>
      </c>
      <c r="F2561" s="5" t="s">
        <v>93</v>
      </c>
      <c r="G2561" s="5" t="s">
        <v>8</v>
      </c>
      <c r="H2561" s="5" t="s">
        <v>6</v>
      </c>
      <c r="I2561" s="360" t="s">
        <v>8198</v>
      </c>
      <c r="K2561" s="5" t="s">
        <v>92</v>
      </c>
      <c r="L2561" s="5" t="s">
        <v>14367</v>
      </c>
      <c r="M2561" s="5" t="s">
        <v>14367</v>
      </c>
      <c r="N2561" s="5" t="s">
        <v>5386</v>
      </c>
      <c r="O2561" s="5" t="s">
        <v>15255</v>
      </c>
      <c r="P2561" s="5" t="s">
        <v>5401</v>
      </c>
      <c r="Q2561" s="5">
        <v>27686811</v>
      </c>
      <c r="R2561" s="5">
        <v>27686811</v>
      </c>
      <c r="S2561" t="s">
        <v>42</v>
      </c>
      <c r="T2561" t="s">
        <v>1756</v>
      </c>
      <c r="U2561" t="s">
        <v>19249</v>
      </c>
      <c r="V2561" t="s">
        <v>5386</v>
      </c>
    </row>
    <row r="2562" spans="1:22" ht="15" x14ac:dyDescent="0.35">
      <c r="A2562" s="5" t="s">
        <v>5309</v>
      </c>
      <c r="B2562" s="344" t="s">
        <v>998</v>
      </c>
      <c r="C2562" s="5" t="s">
        <v>8648</v>
      </c>
      <c r="D2562" s="5" t="s">
        <v>92</v>
      </c>
      <c r="E2562" s="5" t="s">
        <v>6</v>
      </c>
      <c r="F2562" s="5" t="s">
        <v>93</v>
      </c>
      <c r="G2562" s="5" t="s">
        <v>6</v>
      </c>
      <c r="H2562" s="5" t="s">
        <v>6</v>
      </c>
      <c r="I2562" s="360" t="s">
        <v>8187</v>
      </c>
      <c r="K2562" s="5" t="s">
        <v>92</v>
      </c>
      <c r="L2562" s="5" t="s">
        <v>92</v>
      </c>
      <c r="M2562" s="5" t="s">
        <v>92</v>
      </c>
      <c r="N2562" s="5" t="s">
        <v>11654</v>
      </c>
      <c r="O2562" s="5" t="s">
        <v>15255</v>
      </c>
      <c r="P2562" s="5" t="s">
        <v>8391</v>
      </c>
      <c r="Q2562" s="5">
        <v>27580131</v>
      </c>
      <c r="R2562" s="5">
        <v>21010249</v>
      </c>
      <c r="S2562" t="s">
        <v>42</v>
      </c>
      <c r="T2562" t="s">
        <v>6752</v>
      </c>
      <c r="U2562" t="s">
        <v>19250</v>
      </c>
      <c r="V2562" t="s">
        <v>8648</v>
      </c>
    </row>
    <row r="2563" spans="1:22" ht="15" x14ac:dyDescent="0.35">
      <c r="A2563" s="5" t="s">
        <v>5495</v>
      </c>
      <c r="B2563" s="344" t="s">
        <v>2907</v>
      </c>
      <c r="C2563" s="5" t="s">
        <v>5496</v>
      </c>
      <c r="D2563" s="5" t="s">
        <v>92</v>
      </c>
      <c r="E2563" s="5" t="s">
        <v>14</v>
      </c>
      <c r="F2563" s="5" t="s">
        <v>93</v>
      </c>
      <c r="G2563" s="5" t="s">
        <v>9</v>
      </c>
      <c r="H2563" s="5" t="s">
        <v>6</v>
      </c>
      <c r="I2563" s="360" t="s">
        <v>8204</v>
      </c>
      <c r="K2563" s="5" t="s">
        <v>92</v>
      </c>
      <c r="L2563" s="5" t="s">
        <v>14488</v>
      </c>
      <c r="M2563" s="5" t="s">
        <v>14491</v>
      </c>
      <c r="N2563" s="5" t="s">
        <v>5496</v>
      </c>
      <c r="O2563" s="5" t="s">
        <v>15255</v>
      </c>
      <c r="P2563" s="5" t="s">
        <v>14556</v>
      </c>
      <c r="Q2563" s="5">
        <v>27510426</v>
      </c>
      <c r="R2563" s="5">
        <v>27510426</v>
      </c>
      <c r="S2563" t="s">
        <v>42</v>
      </c>
      <c r="T2563" t="s">
        <v>6781</v>
      </c>
      <c r="U2563" t="s">
        <v>19251</v>
      </c>
      <c r="V2563" t="s">
        <v>5496</v>
      </c>
    </row>
    <row r="2564" spans="1:22" ht="15" x14ac:dyDescent="0.35">
      <c r="A2564" s="5" t="s">
        <v>12903</v>
      </c>
      <c r="B2564" s="344" t="s">
        <v>12904</v>
      </c>
      <c r="C2564" s="5" t="s">
        <v>61</v>
      </c>
      <c r="D2564" s="5" t="s">
        <v>9825</v>
      </c>
      <c r="E2564" s="5" t="s">
        <v>9</v>
      </c>
      <c r="F2564" s="5" t="s">
        <v>93</v>
      </c>
      <c r="G2564" s="5" t="s">
        <v>9</v>
      </c>
      <c r="H2564" s="5" t="s">
        <v>6</v>
      </c>
      <c r="I2564" s="360" t="s">
        <v>8204</v>
      </c>
      <c r="K2564" s="5" t="s">
        <v>92</v>
      </c>
      <c r="L2564" s="5" t="s">
        <v>14488</v>
      </c>
      <c r="M2564" s="5" t="s">
        <v>14491</v>
      </c>
      <c r="N2564" s="5" t="s">
        <v>13199</v>
      </c>
      <c r="O2564" s="5" t="s">
        <v>15255</v>
      </c>
      <c r="P2564" s="363" t="s">
        <v>16363</v>
      </c>
      <c r="S2564" t="s">
        <v>42</v>
      </c>
      <c r="T2564" t="s">
        <v>3483</v>
      </c>
      <c r="U2564" t="s">
        <v>19252</v>
      </c>
      <c r="V2564" t="s">
        <v>61</v>
      </c>
    </row>
    <row r="2565" spans="1:22" ht="15" x14ac:dyDescent="0.35">
      <c r="A2565" s="5" t="s">
        <v>9911</v>
      </c>
      <c r="B2565" s="344" t="s">
        <v>9910</v>
      </c>
      <c r="C2565" s="5" t="s">
        <v>1445</v>
      </c>
      <c r="D2565" s="5" t="s">
        <v>92</v>
      </c>
      <c r="E2565" s="5" t="s">
        <v>12</v>
      </c>
      <c r="F2565" s="5" t="s">
        <v>93</v>
      </c>
      <c r="G2565" s="5" t="s">
        <v>6</v>
      </c>
      <c r="H2565" s="5" t="s">
        <v>8</v>
      </c>
      <c r="I2565" s="360" t="s">
        <v>8189</v>
      </c>
      <c r="K2565" s="5" t="s">
        <v>92</v>
      </c>
      <c r="L2565" s="5" t="s">
        <v>92</v>
      </c>
      <c r="M2565" s="5" t="s">
        <v>94</v>
      </c>
      <c r="N2565" s="5" t="s">
        <v>12152</v>
      </c>
      <c r="O2565" s="5" t="s">
        <v>15255</v>
      </c>
      <c r="P2565" s="5" t="s">
        <v>13197</v>
      </c>
      <c r="Q2565" s="5">
        <v>27971903</v>
      </c>
      <c r="S2565" t="s">
        <v>42</v>
      </c>
      <c r="T2565" t="s">
        <v>5315</v>
      </c>
      <c r="U2565" t="s">
        <v>19253</v>
      </c>
      <c r="V2565" t="s">
        <v>1445</v>
      </c>
    </row>
    <row r="2566" spans="1:22" ht="15" x14ac:dyDescent="0.35">
      <c r="A2566" s="5" t="s">
        <v>5322</v>
      </c>
      <c r="B2566" s="344" t="s">
        <v>1864</v>
      </c>
      <c r="C2566" s="5" t="s">
        <v>5323</v>
      </c>
      <c r="D2566" s="5" t="s">
        <v>92</v>
      </c>
      <c r="E2566" s="5" t="s">
        <v>7</v>
      </c>
      <c r="F2566" s="5" t="s">
        <v>93</v>
      </c>
      <c r="G2566" s="5" t="s">
        <v>6</v>
      </c>
      <c r="H2566" s="5" t="s">
        <v>6</v>
      </c>
      <c r="I2566" s="360" t="s">
        <v>8187</v>
      </c>
      <c r="K2566" s="5" t="s">
        <v>92</v>
      </c>
      <c r="L2566" s="5" t="s">
        <v>92</v>
      </c>
      <c r="M2566" s="5" t="s">
        <v>92</v>
      </c>
      <c r="N2566" s="5" t="s">
        <v>5323</v>
      </c>
      <c r="O2566" s="5" t="s">
        <v>15255</v>
      </c>
      <c r="P2566" s="5" t="s">
        <v>7684</v>
      </c>
      <c r="Q2566" s="5">
        <v>27586873</v>
      </c>
      <c r="R2566" s="5">
        <v>27586873</v>
      </c>
      <c r="S2566" t="s">
        <v>42</v>
      </c>
      <c r="T2566" t="s">
        <v>6758</v>
      </c>
      <c r="U2566" t="s">
        <v>19254</v>
      </c>
      <c r="V2566" t="s">
        <v>5323</v>
      </c>
    </row>
    <row r="2567" spans="1:22" ht="15" x14ac:dyDescent="0.35">
      <c r="A2567" s="5" t="s">
        <v>5477</v>
      </c>
      <c r="B2567" s="344" t="s">
        <v>5190</v>
      </c>
      <c r="C2567" s="5" t="s">
        <v>4776</v>
      </c>
      <c r="D2567" s="5" t="s">
        <v>9825</v>
      </c>
      <c r="E2567" s="5" t="s">
        <v>8</v>
      </c>
      <c r="F2567" s="5" t="s">
        <v>93</v>
      </c>
      <c r="G2567" s="5" t="s">
        <v>9</v>
      </c>
      <c r="H2567" s="5" t="s">
        <v>9</v>
      </c>
      <c r="I2567" s="360" t="s">
        <v>8207</v>
      </c>
      <c r="K2567" s="5" t="s">
        <v>92</v>
      </c>
      <c r="L2567" s="5" t="s">
        <v>14488</v>
      </c>
      <c r="M2567" s="5" t="s">
        <v>14489</v>
      </c>
      <c r="N2567" s="5" t="s">
        <v>4776</v>
      </c>
      <c r="O2567" s="5" t="s">
        <v>15255</v>
      </c>
      <c r="P2567" s="5" t="s">
        <v>16057</v>
      </c>
      <c r="Q2567" s="5">
        <v>88150158</v>
      </c>
      <c r="S2567" t="s">
        <v>42</v>
      </c>
      <c r="T2567" t="s">
        <v>5476</v>
      </c>
      <c r="U2567" t="s">
        <v>19255</v>
      </c>
      <c r="V2567" t="s">
        <v>4776</v>
      </c>
    </row>
    <row r="2568" spans="1:22" ht="15" x14ac:dyDescent="0.35">
      <c r="A2568" s="5" t="s">
        <v>5367</v>
      </c>
      <c r="B2568" s="344" t="s">
        <v>4433</v>
      </c>
      <c r="C2568" s="5" t="s">
        <v>5368</v>
      </c>
      <c r="D2568" s="5" t="s">
        <v>92</v>
      </c>
      <c r="E2568" s="5" t="s">
        <v>8</v>
      </c>
      <c r="F2568" s="5" t="s">
        <v>93</v>
      </c>
      <c r="G2568" s="5" t="s">
        <v>6</v>
      </c>
      <c r="H2568" s="5" t="s">
        <v>7</v>
      </c>
      <c r="I2568" s="360" t="s">
        <v>8188</v>
      </c>
      <c r="K2568" s="5" t="s">
        <v>92</v>
      </c>
      <c r="L2568" s="5" t="s">
        <v>92</v>
      </c>
      <c r="M2568" s="5" t="s">
        <v>14512</v>
      </c>
      <c r="N2568" s="5" t="s">
        <v>5368</v>
      </c>
      <c r="O2568" s="5" t="s">
        <v>15255</v>
      </c>
      <c r="P2568" s="5" t="s">
        <v>12197</v>
      </c>
      <c r="Q2568" s="5">
        <v>27590203</v>
      </c>
      <c r="R2568" s="5">
        <v>27590203</v>
      </c>
      <c r="S2568" t="s">
        <v>42</v>
      </c>
      <c r="T2568" t="s">
        <v>7155</v>
      </c>
      <c r="U2568" t="s">
        <v>19256</v>
      </c>
      <c r="V2568" t="s">
        <v>5368</v>
      </c>
    </row>
    <row r="2569" spans="1:22" ht="15" x14ac:dyDescent="0.35">
      <c r="A2569" s="5" t="s">
        <v>5505</v>
      </c>
      <c r="B2569" s="344" t="s">
        <v>2908</v>
      </c>
      <c r="C2569" s="5" t="s">
        <v>2886</v>
      </c>
      <c r="D2569" s="5" t="s">
        <v>92</v>
      </c>
      <c r="E2569" s="5" t="s">
        <v>14</v>
      </c>
      <c r="F2569" s="5" t="s">
        <v>93</v>
      </c>
      <c r="G2569" s="5" t="s">
        <v>9</v>
      </c>
      <c r="H2569" s="5" t="s">
        <v>7</v>
      </c>
      <c r="I2569" s="360" t="s">
        <v>8205</v>
      </c>
      <c r="K2569" s="5" t="s">
        <v>92</v>
      </c>
      <c r="L2569" s="5" t="s">
        <v>14488</v>
      </c>
      <c r="M2569" s="5" t="s">
        <v>11659</v>
      </c>
      <c r="N2569" s="5" t="s">
        <v>2886</v>
      </c>
      <c r="O2569" s="5" t="s">
        <v>15255</v>
      </c>
      <c r="P2569" s="5" t="s">
        <v>15686</v>
      </c>
      <c r="Q2569" s="5">
        <v>27510519</v>
      </c>
      <c r="R2569" s="5">
        <v>27511055</v>
      </c>
      <c r="S2569" t="s">
        <v>42</v>
      </c>
      <c r="T2569" t="s">
        <v>6968</v>
      </c>
      <c r="U2569" t="s">
        <v>19257</v>
      </c>
      <c r="V2569" t="s">
        <v>2886</v>
      </c>
    </row>
    <row r="2570" spans="1:22" ht="15" x14ac:dyDescent="0.35">
      <c r="A2570" s="5" t="s">
        <v>5424</v>
      </c>
      <c r="B2570" s="344" t="s">
        <v>3489</v>
      </c>
      <c r="C2570" s="5" t="s">
        <v>2756</v>
      </c>
      <c r="D2570" s="5" t="s">
        <v>92</v>
      </c>
      <c r="E2570" s="5" t="s">
        <v>9</v>
      </c>
      <c r="F2570" s="5" t="s">
        <v>93</v>
      </c>
      <c r="G2570" s="5" t="s">
        <v>8</v>
      </c>
      <c r="H2570" s="5" t="s">
        <v>7</v>
      </c>
      <c r="I2570" s="360" t="s">
        <v>8199</v>
      </c>
      <c r="K2570" s="5" t="s">
        <v>92</v>
      </c>
      <c r="L2570" s="5" t="s">
        <v>14367</v>
      </c>
      <c r="M2570" s="5" t="s">
        <v>1225</v>
      </c>
      <c r="N2570" s="5" t="s">
        <v>11975</v>
      </c>
      <c r="O2570" s="5" t="s">
        <v>15255</v>
      </c>
      <c r="P2570" s="5" t="s">
        <v>15875</v>
      </c>
      <c r="Q2570" s="5">
        <v>88346954</v>
      </c>
      <c r="R2570" s="5">
        <v>22001835</v>
      </c>
      <c r="S2570" t="s">
        <v>42</v>
      </c>
      <c r="T2570" t="s">
        <v>3681</v>
      </c>
      <c r="U2570" t="s">
        <v>19258</v>
      </c>
      <c r="V2570" t="s">
        <v>2756</v>
      </c>
    </row>
    <row r="2571" spans="1:22" ht="15" x14ac:dyDescent="0.35">
      <c r="A2571" s="5" t="s">
        <v>5718</v>
      </c>
      <c r="B2571" s="344" t="s">
        <v>2195</v>
      </c>
      <c r="C2571" s="5" t="s">
        <v>5335</v>
      </c>
      <c r="D2571" s="5" t="s">
        <v>92</v>
      </c>
      <c r="E2571" s="5" t="s">
        <v>7</v>
      </c>
      <c r="F2571" s="5" t="s">
        <v>93</v>
      </c>
      <c r="G2571" s="5" t="s">
        <v>6</v>
      </c>
      <c r="H2571" s="5" t="s">
        <v>7</v>
      </c>
      <c r="I2571" s="360" t="s">
        <v>8188</v>
      </c>
      <c r="K2571" s="5" t="s">
        <v>92</v>
      </c>
      <c r="L2571" s="5" t="s">
        <v>92</v>
      </c>
      <c r="M2571" s="5" t="s">
        <v>14512</v>
      </c>
      <c r="N2571" s="5" t="s">
        <v>5335</v>
      </c>
      <c r="O2571" s="5" t="s">
        <v>15255</v>
      </c>
      <c r="P2571" s="5" t="s">
        <v>10049</v>
      </c>
      <c r="Q2571" s="5">
        <v>22001724</v>
      </c>
      <c r="R2571" s="5">
        <v>22001724</v>
      </c>
      <c r="S2571" t="s">
        <v>42</v>
      </c>
      <c r="T2571" t="s">
        <v>717</v>
      </c>
      <c r="U2571" t="s">
        <v>19259</v>
      </c>
      <c r="V2571" t="s">
        <v>5335</v>
      </c>
    </row>
    <row r="2572" spans="1:22" ht="15" x14ac:dyDescent="0.35">
      <c r="A2572" s="5" t="s">
        <v>5292</v>
      </c>
      <c r="B2572" s="344" t="s">
        <v>4154</v>
      </c>
      <c r="C2572" s="5" t="s">
        <v>5293</v>
      </c>
      <c r="D2572" s="5" t="s">
        <v>92</v>
      </c>
      <c r="E2572" s="5" t="s">
        <v>6</v>
      </c>
      <c r="F2572" s="5" t="s">
        <v>93</v>
      </c>
      <c r="G2572" s="5" t="s">
        <v>6</v>
      </c>
      <c r="H2572" s="5" t="s">
        <v>6</v>
      </c>
      <c r="I2572" s="360" t="s">
        <v>8187</v>
      </c>
      <c r="K2572" s="5" t="s">
        <v>92</v>
      </c>
      <c r="L2572" s="5" t="s">
        <v>92</v>
      </c>
      <c r="M2572" s="5" t="s">
        <v>92</v>
      </c>
      <c r="N2572" s="5" t="s">
        <v>11940</v>
      </c>
      <c r="O2572" s="5" t="s">
        <v>15255</v>
      </c>
      <c r="P2572" s="5" t="s">
        <v>5294</v>
      </c>
      <c r="Q2572" s="5">
        <v>27953324</v>
      </c>
      <c r="S2572" t="s">
        <v>42</v>
      </c>
      <c r="T2572" t="s">
        <v>3155</v>
      </c>
      <c r="U2572" t="s">
        <v>19260</v>
      </c>
      <c r="V2572" t="s">
        <v>5293</v>
      </c>
    </row>
    <row r="2573" spans="1:22" ht="15" x14ac:dyDescent="0.35">
      <c r="A2573" s="5" t="s">
        <v>5295</v>
      </c>
      <c r="B2573" s="344" t="s">
        <v>1834</v>
      </c>
      <c r="C2573" s="5" t="s">
        <v>8645</v>
      </c>
      <c r="D2573" s="5" t="s">
        <v>92</v>
      </c>
      <c r="E2573" s="5" t="s">
        <v>6</v>
      </c>
      <c r="F2573" s="5" t="s">
        <v>93</v>
      </c>
      <c r="G2573" s="5" t="s">
        <v>6</v>
      </c>
      <c r="H2573" s="5" t="s">
        <v>6</v>
      </c>
      <c r="I2573" s="360" t="s">
        <v>8187</v>
      </c>
      <c r="K2573" s="5" t="s">
        <v>92</v>
      </c>
      <c r="L2573" s="5" t="s">
        <v>92</v>
      </c>
      <c r="M2573" s="5" t="s">
        <v>92</v>
      </c>
      <c r="N2573" s="5" t="s">
        <v>11655</v>
      </c>
      <c r="O2573" s="5" t="s">
        <v>15255</v>
      </c>
      <c r="P2573" s="5" t="s">
        <v>5490</v>
      </c>
      <c r="Q2573" s="5">
        <v>27581567</v>
      </c>
      <c r="S2573" t="s">
        <v>42</v>
      </c>
      <c r="T2573" t="s">
        <v>6870</v>
      </c>
      <c r="U2573" t="s">
        <v>19261</v>
      </c>
      <c r="V2573" t="s">
        <v>8645</v>
      </c>
    </row>
    <row r="2574" spans="1:22" ht="15" x14ac:dyDescent="0.35">
      <c r="A2574" s="5" t="s">
        <v>5826</v>
      </c>
      <c r="B2574" s="344" t="s">
        <v>4155</v>
      </c>
      <c r="C2574" s="5" t="s">
        <v>1210</v>
      </c>
      <c r="D2574" s="5" t="s">
        <v>92</v>
      </c>
      <c r="E2574" s="5" t="s">
        <v>6</v>
      </c>
      <c r="F2574" s="5" t="s">
        <v>93</v>
      </c>
      <c r="G2574" s="5" t="s">
        <v>6</v>
      </c>
      <c r="H2574" s="5" t="s">
        <v>6</v>
      </c>
      <c r="I2574" s="360" t="s">
        <v>8187</v>
      </c>
      <c r="K2574" s="5" t="s">
        <v>92</v>
      </c>
      <c r="L2574" s="5" t="s">
        <v>92</v>
      </c>
      <c r="M2574" s="5" t="s">
        <v>92</v>
      </c>
      <c r="N2574" s="5" t="s">
        <v>196</v>
      </c>
      <c r="O2574" s="5" t="s">
        <v>15255</v>
      </c>
      <c r="P2574" s="5" t="s">
        <v>15833</v>
      </c>
      <c r="Q2574" s="5">
        <v>27952241</v>
      </c>
      <c r="S2574" t="s">
        <v>42</v>
      </c>
      <c r="T2574" t="s">
        <v>7112</v>
      </c>
      <c r="U2574" t="s">
        <v>19262</v>
      </c>
      <c r="V2574" t="s">
        <v>1210</v>
      </c>
    </row>
    <row r="2575" spans="1:22" ht="15" x14ac:dyDescent="0.35">
      <c r="A2575" s="5" t="s">
        <v>8719</v>
      </c>
      <c r="B2575" s="344" t="s">
        <v>7136</v>
      </c>
      <c r="C2575" s="5" t="s">
        <v>14654</v>
      </c>
      <c r="D2575" s="5" t="s">
        <v>9825</v>
      </c>
      <c r="E2575" s="5" t="s">
        <v>7</v>
      </c>
      <c r="F2575" s="5" t="s">
        <v>93</v>
      </c>
      <c r="G2575" s="5" t="s">
        <v>9</v>
      </c>
      <c r="H2575" s="5" t="s">
        <v>9</v>
      </c>
      <c r="I2575" s="360" t="s">
        <v>8207</v>
      </c>
      <c r="K2575" s="5" t="s">
        <v>92</v>
      </c>
      <c r="L2575" s="5" t="s">
        <v>14488</v>
      </c>
      <c r="M2575" s="5" t="s">
        <v>14489</v>
      </c>
      <c r="N2575" s="5" t="s">
        <v>14654</v>
      </c>
      <c r="O2575" s="5" t="s">
        <v>15255</v>
      </c>
      <c r="P2575" s="5" t="s">
        <v>9457</v>
      </c>
      <c r="S2575" t="s">
        <v>42</v>
      </c>
      <c r="T2575" t="s">
        <v>8720</v>
      </c>
      <c r="U2575" t="s">
        <v>19263</v>
      </c>
      <c r="V2575" t="s">
        <v>14654</v>
      </c>
    </row>
    <row r="2576" spans="1:22" ht="15" x14ac:dyDescent="0.35">
      <c r="A2576" s="5" t="s">
        <v>5299</v>
      </c>
      <c r="B2576" s="344" t="s">
        <v>1837</v>
      </c>
      <c r="C2576" s="5" t="s">
        <v>6520</v>
      </c>
      <c r="D2576" s="5" t="s">
        <v>92</v>
      </c>
      <c r="E2576" s="5" t="s">
        <v>6</v>
      </c>
      <c r="F2576" s="5" t="s">
        <v>93</v>
      </c>
      <c r="G2576" s="5" t="s">
        <v>6</v>
      </c>
      <c r="H2576" s="5" t="s">
        <v>6</v>
      </c>
      <c r="I2576" s="360" t="s">
        <v>8187</v>
      </c>
      <c r="K2576" s="5" t="s">
        <v>92</v>
      </c>
      <c r="L2576" s="5" t="s">
        <v>92</v>
      </c>
      <c r="M2576" s="5" t="s">
        <v>92</v>
      </c>
      <c r="N2576" s="5" t="s">
        <v>11653</v>
      </c>
      <c r="O2576" s="5" t="s">
        <v>15255</v>
      </c>
      <c r="P2576" s="5" t="s">
        <v>8564</v>
      </c>
      <c r="Q2576" s="5">
        <v>27580537</v>
      </c>
      <c r="R2576" s="5">
        <v>27580537</v>
      </c>
      <c r="S2576" t="s">
        <v>42</v>
      </c>
      <c r="T2576" t="s">
        <v>5298</v>
      </c>
      <c r="U2576" t="s">
        <v>19264</v>
      </c>
      <c r="V2576" t="s">
        <v>6520</v>
      </c>
    </row>
    <row r="2577" spans="1:22" ht="15" x14ac:dyDescent="0.35">
      <c r="A2577" s="5" t="s">
        <v>5317</v>
      </c>
      <c r="B2577" s="344" t="s">
        <v>3150</v>
      </c>
      <c r="C2577" s="5" t="s">
        <v>94</v>
      </c>
      <c r="D2577" s="5" t="s">
        <v>92</v>
      </c>
      <c r="E2577" s="5" t="s">
        <v>12</v>
      </c>
      <c r="F2577" s="5" t="s">
        <v>93</v>
      </c>
      <c r="G2577" s="5" t="s">
        <v>6</v>
      </c>
      <c r="H2577" s="5" t="s">
        <v>8</v>
      </c>
      <c r="I2577" s="360" t="s">
        <v>8189</v>
      </c>
      <c r="K2577" s="5" t="s">
        <v>92</v>
      </c>
      <c r="L2577" s="5" t="s">
        <v>92</v>
      </c>
      <c r="M2577" s="5" t="s">
        <v>94</v>
      </c>
      <c r="N2577" s="5" t="s">
        <v>94</v>
      </c>
      <c r="O2577" s="5" t="s">
        <v>15255</v>
      </c>
      <c r="P2577" s="5" t="s">
        <v>6672</v>
      </c>
      <c r="Q2577" s="5">
        <v>27971551</v>
      </c>
      <c r="R2577" s="5">
        <v>27971551</v>
      </c>
      <c r="S2577" t="s">
        <v>42</v>
      </c>
      <c r="T2577" t="s">
        <v>5316</v>
      </c>
      <c r="U2577" t="s">
        <v>19265</v>
      </c>
      <c r="V2577" t="s">
        <v>94</v>
      </c>
    </row>
    <row r="2578" spans="1:22" ht="15" x14ac:dyDescent="0.35">
      <c r="A2578" s="5" t="s">
        <v>5433</v>
      </c>
      <c r="B2578" s="344" t="s">
        <v>2571</v>
      </c>
      <c r="C2578" s="5" t="s">
        <v>6938</v>
      </c>
      <c r="D2578" s="5" t="s">
        <v>92</v>
      </c>
      <c r="E2578" s="5" t="s">
        <v>11</v>
      </c>
      <c r="F2578" s="5" t="s">
        <v>93</v>
      </c>
      <c r="G2578" s="5" t="s">
        <v>8</v>
      </c>
      <c r="H2578" s="5" t="s">
        <v>9</v>
      </c>
      <c r="I2578" s="360" t="s">
        <v>8201</v>
      </c>
      <c r="K2578" s="5" t="s">
        <v>92</v>
      </c>
      <c r="L2578" s="5" t="s">
        <v>14367</v>
      </c>
      <c r="M2578" s="5" t="s">
        <v>5432</v>
      </c>
      <c r="N2578" s="5" t="s">
        <v>11730</v>
      </c>
      <c r="O2578" s="5" t="s">
        <v>15255</v>
      </c>
      <c r="P2578" s="5" t="s">
        <v>13191</v>
      </c>
      <c r="Q2578" s="5">
        <v>27601531</v>
      </c>
      <c r="R2578" s="5">
        <v>27601531</v>
      </c>
      <c r="S2578" t="s">
        <v>42</v>
      </c>
      <c r="T2578" t="s">
        <v>2838</v>
      </c>
      <c r="U2578" t="s">
        <v>19266</v>
      </c>
      <c r="V2578" t="s">
        <v>6938</v>
      </c>
    </row>
    <row r="2579" spans="1:22" ht="15" x14ac:dyDescent="0.35">
      <c r="A2579" s="5" t="s">
        <v>5278</v>
      </c>
      <c r="B2579" s="344" t="s">
        <v>2558</v>
      </c>
      <c r="C2579" s="5" t="s">
        <v>1955</v>
      </c>
      <c r="D2579" s="5" t="s">
        <v>92</v>
      </c>
      <c r="E2579" s="5" t="s">
        <v>12</v>
      </c>
      <c r="F2579" s="5" t="s">
        <v>93</v>
      </c>
      <c r="G2579" s="5" t="s">
        <v>6</v>
      </c>
      <c r="H2579" s="5" t="s">
        <v>8</v>
      </c>
      <c r="I2579" s="360" t="s">
        <v>8189</v>
      </c>
      <c r="K2579" s="5" t="s">
        <v>92</v>
      </c>
      <c r="L2579" s="5" t="s">
        <v>92</v>
      </c>
      <c r="M2579" s="5" t="s">
        <v>94</v>
      </c>
      <c r="N2579" s="5" t="s">
        <v>1955</v>
      </c>
      <c r="O2579" s="5" t="s">
        <v>15255</v>
      </c>
      <c r="P2579" s="5" t="s">
        <v>8643</v>
      </c>
      <c r="Q2579" s="5">
        <v>27971097</v>
      </c>
      <c r="S2579" t="s">
        <v>42</v>
      </c>
      <c r="T2579" t="s">
        <v>4748</v>
      </c>
      <c r="U2579" t="s">
        <v>19267</v>
      </c>
      <c r="V2579" t="s">
        <v>1955</v>
      </c>
    </row>
    <row r="2580" spans="1:22" ht="15" x14ac:dyDescent="0.35">
      <c r="A2580" s="5" t="s">
        <v>5355</v>
      </c>
      <c r="B2580" s="344" t="s">
        <v>3709</v>
      </c>
      <c r="C2580" s="5" t="s">
        <v>1709</v>
      </c>
      <c r="D2580" s="5" t="s">
        <v>92</v>
      </c>
      <c r="E2580" s="5" t="s">
        <v>8</v>
      </c>
      <c r="F2580" s="5" t="s">
        <v>93</v>
      </c>
      <c r="G2580" s="5" t="s">
        <v>6</v>
      </c>
      <c r="H2580" s="5" t="s">
        <v>7</v>
      </c>
      <c r="I2580" s="360" t="s">
        <v>8188</v>
      </c>
      <c r="K2580" s="5" t="s">
        <v>92</v>
      </c>
      <c r="L2580" s="5" t="s">
        <v>92</v>
      </c>
      <c r="M2580" s="5" t="s">
        <v>14512</v>
      </c>
      <c r="N2580" s="5" t="s">
        <v>1709</v>
      </c>
      <c r="O2580" s="5" t="s">
        <v>15255</v>
      </c>
      <c r="P2580" s="5" t="s">
        <v>13201</v>
      </c>
      <c r="Q2580" s="5">
        <v>85342715</v>
      </c>
      <c r="S2580" t="s">
        <v>42</v>
      </c>
      <c r="T2580" t="s">
        <v>7047</v>
      </c>
      <c r="U2580" t="s">
        <v>19268</v>
      </c>
      <c r="V2580" t="s">
        <v>1709</v>
      </c>
    </row>
    <row r="2581" spans="1:22" ht="15" x14ac:dyDescent="0.35">
      <c r="A2581" s="5" t="s">
        <v>10630</v>
      </c>
      <c r="B2581" s="344" t="s">
        <v>9498</v>
      </c>
      <c r="C2581" s="5" t="s">
        <v>10631</v>
      </c>
      <c r="D2581" s="5" t="s">
        <v>92</v>
      </c>
      <c r="E2581" s="5" t="s">
        <v>11</v>
      </c>
      <c r="F2581" s="5" t="s">
        <v>93</v>
      </c>
      <c r="G2581" s="5" t="s">
        <v>8</v>
      </c>
      <c r="H2581" s="5" t="s">
        <v>8</v>
      </c>
      <c r="I2581" s="360" t="s">
        <v>8200</v>
      </c>
      <c r="K2581" s="5" t="s">
        <v>92</v>
      </c>
      <c r="L2581" s="5" t="s">
        <v>14367</v>
      </c>
      <c r="M2581" s="5" t="s">
        <v>4152</v>
      </c>
      <c r="N2581" s="5" t="s">
        <v>249</v>
      </c>
      <c r="O2581" s="5" t="s">
        <v>15255</v>
      </c>
      <c r="P2581" s="5" t="s">
        <v>16255</v>
      </c>
      <c r="Q2581" s="5">
        <v>22001768</v>
      </c>
      <c r="S2581" t="s">
        <v>42</v>
      </c>
      <c r="T2581" t="s">
        <v>5446</v>
      </c>
      <c r="U2581" t="s">
        <v>19269</v>
      </c>
      <c r="V2581" t="s">
        <v>10631</v>
      </c>
    </row>
    <row r="2582" spans="1:22" ht="15" x14ac:dyDescent="0.35">
      <c r="A2582" s="5" t="s">
        <v>5821</v>
      </c>
      <c r="B2582" s="344" t="s">
        <v>2535</v>
      </c>
      <c r="C2582" s="5" t="s">
        <v>5822</v>
      </c>
      <c r="D2582" s="5" t="s">
        <v>92</v>
      </c>
      <c r="E2582" s="5" t="s">
        <v>12</v>
      </c>
      <c r="F2582" s="5" t="s">
        <v>93</v>
      </c>
      <c r="G2582" s="5" t="s">
        <v>10</v>
      </c>
      <c r="H2582" s="5" t="s">
        <v>8</v>
      </c>
      <c r="I2582" s="360" t="s">
        <v>8210</v>
      </c>
      <c r="K2582" s="5" t="s">
        <v>92</v>
      </c>
      <c r="L2582" s="5" t="s">
        <v>2834</v>
      </c>
      <c r="M2582" s="5" t="s">
        <v>14516</v>
      </c>
      <c r="N2582" s="5" t="s">
        <v>5822</v>
      </c>
      <c r="O2582" s="5" t="s">
        <v>15255</v>
      </c>
      <c r="P2582" s="5" t="s">
        <v>6799</v>
      </c>
      <c r="Q2582" s="5">
        <v>88346316</v>
      </c>
      <c r="R2582" s="5">
        <v>22001668</v>
      </c>
      <c r="S2582" t="s">
        <v>42</v>
      </c>
      <c r="T2582" t="s">
        <v>7157</v>
      </c>
      <c r="U2582" t="s">
        <v>19270</v>
      </c>
      <c r="V2582" t="s">
        <v>5822</v>
      </c>
    </row>
    <row r="2583" spans="1:22" ht="15" x14ac:dyDescent="0.35">
      <c r="A2583" s="5" t="s">
        <v>5557</v>
      </c>
      <c r="B2583" s="344" t="s">
        <v>406</v>
      </c>
      <c r="C2583" s="5" t="s">
        <v>5558</v>
      </c>
      <c r="D2583" s="5" t="s">
        <v>92</v>
      </c>
      <c r="E2583" s="5" t="s">
        <v>15</v>
      </c>
      <c r="F2583" s="5" t="s">
        <v>93</v>
      </c>
      <c r="G2583" s="5" t="s">
        <v>10</v>
      </c>
      <c r="H2583" s="5" t="s">
        <v>7</v>
      </c>
      <c r="I2583" s="360" t="s">
        <v>8209</v>
      </c>
      <c r="K2583" s="5" t="s">
        <v>92</v>
      </c>
      <c r="L2583" s="5" t="s">
        <v>2834</v>
      </c>
      <c r="M2583" s="5" t="s">
        <v>11661</v>
      </c>
      <c r="N2583" s="5" t="s">
        <v>5558</v>
      </c>
      <c r="O2583" s="5" t="s">
        <v>15255</v>
      </c>
      <c r="P2583" s="5" t="s">
        <v>863</v>
      </c>
      <c r="Q2583" s="5">
        <v>27184715</v>
      </c>
      <c r="S2583" t="s">
        <v>42</v>
      </c>
      <c r="T2583" t="s">
        <v>5556</v>
      </c>
      <c r="U2583" t="s">
        <v>19271</v>
      </c>
      <c r="V2583" t="s">
        <v>5558</v>
      </c>
    </row>
    <row r="2584" spans="1:22" ht="15" x14ac:dyDescent="0.35">
      <c r="A2584" s="5" t="s">
        <v>5402</v>
      </c>
      <c r="B2584" s="344" t="s">
        <v>674</v>
      </c>
      <c r="C2584" s="5" t="s">
        <v>5403</v>
      </c>
      <c r="D2584" s="5" t="s">
        <v>92</v>
      </c>
      <c r="E2584" s="5" t="s">
        <v>10</v>
      </c>
      <c r="F2584" s="5" t="s">
        <v>93</v>
      </c>
      <c r="G2584" s="5" t="s">
        <v>8</v>
      </c>
      <c r="H2584" s="5" t="s">
        <v>6</v>
      </c>
      <c r="I2584" s="360" t="s">
        <v>8198</v>
      </c>
      <c r="K2584" s="5" t="s">
        <v>92</v>
      </c>
      <c r="L2584" s="5" t="s">
        <v>14367</v>
      </c>
      <c r="M2584" s="5" t="s">
        <v>14367</v>
      </c>
      <c r="N2584" s="5" t="s">
        <v>5403</v>
      </c>
      <c r="O2584" s="5" t="s">
        <v>15255</v>
      </c>
      <c r="P2584" s="5" t="s">
        <v>13196</v>
      </c>
      <c r="Q2584" s="5">
        <v>22002923</v>
      </c>
      <c r="R2584" s="5">
        <v>83033931</v>
      </c>
      <c r="S2584" t="s">
        <v>42</v>
      </c>
      <c r="T2584" t="s">
        <v>6871</v>
      </c>
      <c r="U2584" t="s">
        <v>19272</v>
      </c>
      <c r="V2584" t="s">
        <v>5403</v>
      </c>
    </row>
    <row r="2585" spans="1:22" ht="15" x14ac:dyDescent="0.35">
      <c r="A2585" s="5" t="s">
        <v>5332</v>
      </c>
      <c r="B2585" s="344" t="s">
        <v>2056</v>
      </c>
      <c r="C2585" s="5" t="s">
        <v>2822</v>
      </c>
      <c r="D2585" s="5" t="s">
        <v>92</v>
      </c>
      <c r="E2585" s="5" t="s">
        <v>8</v>
      </c>
      <c r="F2585" s="5" t="s">
        <v>93</v>
      </c>
      <c r="G2585" s="5" t="s">
        <v>6</v>
      </c>
      <c r="H2585" s="5" t="s">
        <v>7</v>
      </c>
      <c r="I2585" s="360" t="s">
        <v>8188</v>
      </c>
      <c r="K2585" s="5" t="s">
        <v>92</v>
      </c>
      <c r="L2585" s="5" t="s">
        <v>92</v>
      </c>
      <c r="M2585" s="5" t="s">
        <v>14512</v>
      </c>
      <c r="N2585" s="5" t="s">
        <v>2822</v>
      </c>
      <c r="O2585" s="5" t="s">
        <v>15255</v>
      </c>
      <c r="P2585" s="5" t="s">
        <v>15834</v>
      </c>
      <c r="Q2585" s="5">
        <v>27566065</v>
      </c>
      <c r="R2585" s="5">
        <v>27566065</v>
      </c>
      <c r="S2585" t="s">
        <v>42</v>
      </c>
      <c r="T2585" t="s">
        <v>6760</v>
      </c>
      <c r="U2585" t="s">
        <v>19273</v>
      </c>
      <c r="V2585" t="s">
        <v>2822</v>
      </c>
    </row>
    <row r="2586" spans="1:22" ht="15" x14ac:dyDescent="0.35">
      <c r="A2586" s="5" t="s">
        <v>5341</v>
      </c>
      <c r="B2586" s="344" t="s">
        <v>5342</v>
      </c>
      <c r="C2586" s="5" t="s">
        <v>2623</v>
      </c>
      <c r="D2586" s="5" t="s">
        <v>92</v>
      </c>
      <c r="E2586" s="5" t="s">
        <v>7</v>
      </c>
      <c r="F2586" s="5" t="s">
        <v>93</v>
      </c>
      <c r="G2586" s="5" t="s">
        <v>6</v>
      </c>
      <c r="H2586" s="5" t="s">
        <v>9</v>
      </c>
      <c r="I2586" s="360" t="s">
        <v>8190</v>
      </c>
      <c r="K2586" s="5" t="s">
        <v>92</v>
      </c>
      <c r="L2586" s="5" t="s">
        <v>92</v>
      </c>
      <c r="M2586" s="5" t="s">
        <v>14487</v>
      </c>
      <c r="N2586" s="5" t="s">
        <v>2623</v>
      </c>
      <c r="O2586" s="5" t="s">
        <v>15255</v>
      </c>
      <c r="P2586" s="5" t="s">
        <v>13828</v>
      </c>
      <c r="Q2586" s="5">
        <v>22064243</v>
      </c>
      <c r="S2586" t="s">
        <v>42</v>
      </c>
      <c r="T2586" t="s">
        <v>4966</v>
      </c>
      <c r="U2586" t="s">
        <v>19274</v>
      </c>
      <c r="V2586" t="s">
        <v>2623</v>
      </c>
    </row>
    <row r="2587" spans="1:22" ht="15" x14ac:dyDescent="0.35">
      <c r="A2587" s="5" t="s">
        <v>5439</v>
      </c>
      <c r="B2587" s="344" t="s">
        <v>2525</v>
      </c>
      <c r="C2587" s="5" t="s">
        <v>249</v>
      </c>
      <c r="D2587" s="5" t="s">
        <v>92</v>
      </c>
      <c r="E2587" s="5" t="s">
        <v>11</v>
      </c>
      <c r="F2587" s="5" t="s">
        <v>93</v>
      </c>
      <c r="G2587" s="5" t="s">
        <v>8</v>
      </c>
      <c r="H2587" s="5" t="s">
        <v>11</v>
      </c>
      <c r="I2587" s="360" t="s">
        <v>8203</v>
      </c>
      <c r="K2587" s="5" t="s">
        <v>92</v>
      </c>
      <c r="L2587" s="5" t="s">
        <v>14367</v>
      </c>
      <c r="M2587" s="5" t="s">
        <v>14533</v>
      </c>
      <c r="N2587" s="5" t="s">
        <v>249</v>
      </c>
      <c r="O2587" s="5" t="s">
        <v>15255</v>
      </c>
      <c r="P2587" s="5" t="s">
        <v>13206</v>
      </c>
      <c r="Q2587" s="5">
        <v>27652287</v>
      </c>
      <c r="S2587" t="s">
        <v>42</v>
      </c>
      <c r="T2587" t="s">
        <v>1700</v>
      </c>
      <c r="U2587" t="s">
        <v>19275</v>
      </c>
      <c r="V2587" t="s">
        <v>249</v>
      </c>
    </row>
    <row r="2588" spans="1:22" ht="15" x14ac:dyDescent="0.35">
      <c r="A2588" s="5" t="s">
        <v>5405</v>
      </c>
      <c r="B2588" s="344" t="s">
        <v>3198</v>
      </c>
      <c r="C2588" s="5" t="s">
        <v>5406</v>
      </c>
      <c r="D2588" s="5" t="s">
        <v>92</v>
      </c>
      <c r="E2588" s="5" t="s">
        <v>9</v>
      </c>
      <c r="F2588" s="5" t="s">
        <v>93</v>
      </c>
      <c r="G2588" s="5" t="s">
        <v>8</v>
      </c>
      <c r="H2588" s="5" t="s">
        <v>7</v>
      </c>
      <c r="I2588" s="360" t="s">
        <v>8199</v>
      </c>
      <c r="K2588" s="5" t="s">
        <v>92</v>
      </c>
      <c r="L2588" s="5" t="s">
        <v>14367</v>
      </c>
      <c r="M2588" s="5" t="s">
        <v>1225</v>
      </c>
      <c r="N2588" s="5" t="s">
        <v>5406</v>
      </c>
      <c r="O2588" s="5" t="s">
        <v>15255</v>
      </c>
      <c r="P2588" s="5" t="s">
        <v>8669</v>
      </c>
      <c r="Q2588" s="5">
        <v>85647729</v>
      </c>
      <c r="S2588" t="s">
        <v>42</v>
      </c>
      <c r="T2588" t="s">
        <v>5404</v>
      </c>
      <c r="U2588" t="s">
        <v>19276</v>
      </c>
      <c r="V2588" t="s">
        <v>5406</v>
      </c>
    </row>
    <row r="2589" spans="1:22" ht="15" x14ac:dyDescent="0.35">
      <c r="A2589" s="5" t="s">
        <v>5425</v>
      </c>
      <c r="B2589" s="344" t="s">
        <v>2516</v>
      </c>
      <c r="C2589" s="5" t="s">
        <v>2688</v>
      </c>
      <c r="D2589" s="5" t="s">
        <v>92</v>
      </c>
      <c r="E2589" s="5" t="s">
        <v>9</v>
      </c>
      <c r="F2589" s="5" t="s">
        <v>93</v>
      </c>
      <c r="G2589" s="5" t="s">
        <v>8</v>
      </c>
      <c r="H2589" s="5" t="s">
        <v>7</v>
      </c>
      <c r="I2589" s="360" t="s">
        <v>8199</v>
      </c>
      <c r="K2589" s="5" t="s">
        <v>92</v>
      </c>
      <c r="L2589" s="5" t="s">
        <v>14367</v>
      </c>
      <c r="M2589" s="5" t="s">
        <v>1225</v>
      </c>
      <c r="N2589" s="5" t="s">
        <v>378</v>
      </c>
      <c r="O2589" s="5" t="s">
        <v>15255</v>
      </c>
      <c r="P2589" s="5" t="s">
        <v>5426</v>
      </c>
      <c r="Q2589" s="5">
        <v>25610104</v>
      </c>
      <c r="R2589" s="5">
        <v>85602905</v>
      </c>
      <c r="S2589" t="s">
        <v>42</v>
      </c>
      <c r="T2589" t="s">
        <v>6930</v>
      </c>
      <c r="U2589" t="s">
        <v>19277</v>
      </c>
      <c r="V2589" t="s">
        <v>2688</v>
      </c>
    </row>
    <row r="2590" spans="1:22" ht="15" x14ac:dyDescent="0.35">
      <c r="A2590" s="5" t="s">
        <v>5283</v>
      </c>
      <c r="B2590" s="344" t="s">
        <v>5285</v>
      </c>
      <c r="C2590" s="5" t="s">
        <v>5284</v>
      </c>
      <c r="D2590" s="5" t="s">
        <v>92</v>
      </c>
      <c r="E2590" s="5" t="s">
        <v>7</v>
      </c>
      <c r="F2590" s="5" t="s">
        <v>93</v>
      </c>
      <c r="G2590" s="5" t="s">
        <v>6</v>
      </c>
      <c r="H2590" s="5" t="s">
        <v>9</v>
      </c>
      <c r="I2590" s="360" t="s">
        <v>8190</v>
      </c>
      <c r="K2590" s="5" t="s">
        <v>92</v>
      </c>
      <c r="L2590" s="5" t="s">
        <v>92</v>
      </c>
      <c r="M2590" s="5" t="s">
        <v>14487</v>
      </c>
      <c r="N2590" s="5" t="s">
        <v>5284</v>
      </c>
      <c r="O2590" s="5" t="s">
        <v>15255</v>
      </c>
      <c r="P2590" s="5" t="s">
        <v>13844</v>
      </c>
      <c r="Q2590" s="5">
        <v>27972941</v>
      </c>
      <c r="R2590" s="5">
        <v>27972941</v>
      </c>
      <c r="S2590" t="s">
        <v>42</v>
      </c>
      <c r="T2590" t="s">
        <v>5282</v>
      </c>
      <c r="U2590" t="s">
        <v>19278</v>
      </c>
      <c r="V2590" t="s">
        <v>5284</v>
      </c>
    </row>
    <row r="2591" spans="1:22" ht="15" x14ac:dyDescent="0.35">
      <c r="A2591" s="5" t="s">
        <v>5358</v>
      </c>
      <c r="B2591" s="344" t="s">
        <v>4774</v>
      </c>
      <c r="C2591" s="5" t="s">
        <v>5359</v>
      </c>
      <c r="D2591" s="5" t="s">
        <v>9825</v>
      </c>
      <c r="E2591" s="5" t="s">
        <v>10</v>
      </c>
      <c r="F2591" s="5" t="s">
        <v>93</v>
      </c>
      <c r="G2591" s="5" t="s">
        <v>6</v>
      </c>
      <c r="H2591" s="5" t="s">
        <v>7</v>
      </c>
      <c r="I2591" s="360" t="s">
        <v>8188</v>
      </c>
      <c r="K2591" s="5" t="s">
        <v>92</v>
      </c>
      <c r="L2591" s="5" t="s">
        <v>92</v>
      </c>
      <c r="M2591" s="5" t="s">
        <v>14512</v>
      </c>
      <c r="N2591" s="5" t="s">
        <v>5359</v>
      </c>
      <c r="O2591" s="5" t="s">
        <v>15255</v>
      </c>
      <c r="P2591" s="5" t="s">
        <v>13203</v>
      </c>
      <c r="Q2591" s="5">
        <v>64370092</v>
      </c>
      <c r="S2591" t="s">
        <v>42</v>
      </c>
      <c r="T2591" t="s">
        <v>7222</v>
      </c>
      <c r="U2591" t="s">
        <v>19279</v>
      </c>
      <c r="V2591" t="s">
        <v>5359</v>
      </c>
    </row>
    <row r="2592" spans="1:22" ht="15" x14ac:dyDescent="0.35">
      <c r="A2592" s="5" t="s">
        <v>5296</v>
      </c>
      <c r="B2592" s="344" t="s">
        <v>1838</v>
      </c>
      <c r="C2592" s="5" t="s">
        <v>1164</v>
      </c>
      <c r="D2592" s="5" t="s">
        <v>92</v>
      </c>
      <c r="E2592" s="5" t="s">
        <v>6</v>
      </c>
      <c r="F2592" s="5" t="s">
        <v>93</v>
      </c>
      <c r="G2592" s="5" t="s">
        <v>6</v>
      </c>
      <c r="H2592" s="5" t="s">
        <v>6</v>
      </c>
      <c r="I2592" s="360" t="s">
        <v>8187</v>
      </c>
      <c r="K2592" s="5" t="s">
        <v>92</v>
      </c>
      <c r="L2592" s="5" t="s">
        <v>92</v>
      </c>
      <c r="M2592" s="5" t="s">
        <v>92</v>
      </c>
      <c r="N2592" s="5" t="s">
        <v>1164</v>
      </c>
      <c r="O2592" s="5" t="s">
        <v>15255</v>
      </c>
      <c r="P2592" s="5" t="s">
        <v>10012</v>
      </c>
      <c r="Q2592" s="5">
        <v>27580184</v>
      </c>
      <c r="R2592" s="5">
        <v>27580184</v>
      </c>
      <c r="S2592" t="s">
        <v>42</v>
      </c>
      <c r="T2592" t="s">
        <v>6749</v>
      </c>
      <c r="U2592" t="s">
        <v>19280</v>
      </c>
      <c r="V2592" t="s">
        <v>1164</v>
      </c>
    </row>
    <row r="2593" spans="1:22" ht="15" x14ac:dyDescent="0.35">
      <c r="A2593" s="5" t="s">
        <v>5380</v>
      </c>
      <c r="B2593" s="344" t="s">
        <v>3487</v>
      </c>
      <c r="C2593" s="5" t="s">
        <v>1888</v>
      </c>
      <c r="D2593" s="5" t="s">
        <v>92</v>
      </c>
      <c r="E2593" s="5" t="s">
        <v>10</v>
      </c>
      <c r="F2593" s="5" t="s">
        <v>93</v>
      </c>
      <c r="G2593" s="5" t="s">
        <v>8</v>
      </c>
      <c r="H2593" s="5" t="s">
        <v>6</v>
      </c>
      <c r="I2593" s="360" t="s">
        <v>8198</v>
      </c>
      <c r="K2593" s="5" t="s">
        <v>92</v>
      </c>
      <c r="L2593" s="5" t="s">
        <v>14367</v>
      </c>
      <c r="M2593" s="5" t="s">
        <v>14367</v>
      </c>
      <c r="N2593" s="5" t="s">
        <v>1888</v>
      </c>
      <c r="O2593" s="5" t="s">
        <v>15255</v>
      </c>
      <c r="P2593" s="5" t="s">
        <v>8667</v>
      </c>
      <c r="Q2593" s="5">
        <v>27683145</v>
      </c>
      <c r="R2593" s="5">
        <v>27683145</v>
      </c>
      <c r="S2593" t="s">
        <v>42</v>
      </c>
      <c r="T2593" t="s">
        <v>7025</v>
      </c>
      <c r="U2593" t="s">
        <v>19281</v>
      </c>
      <c r="V2593" t="s">
        <v>1888</v>
      </c>
    </row>
    <row r="2594" spans="1:22" ht="15" x14ac:dyDescent="0.35">
      <c r="A2594" s="5" t="s">
        <v>5542</v>
      </c>
      <c r="B2594" s="344" t="s">
        <v>2237</v>
      </c>
      <c r="C2594" s="5" t="s">
        <v>122</v>
      </c>
      <c r="D2594" s="5" t="s">
        <v>92</v>
      </c>
      <c r="E2594" s="5" t="s">
        <v>15</v>
      </c>
      <c r="F2594" s="5" t="s">
        <v>93</v>
      </c>
      <c r="G2594" s="5" t="s">
        <v>10</v>
      </c>
      <c r="H2594" s="5" t="s">
        <v>7</v>
      </c>
      <c r="I2594" s="360" t="s">
        <v>8209</v>
      </c>
      <c r="K2594" s="5" t="s">
        <v>92</v>
      </c>
      <c r="L2594" s="5" t="s">
        <v>2834</v>
      </c>
      <c r="M2594" s="5" t="s">
        <v>11661</v>
      </c>
      <c r="N2594" s="5" t="s">
        <v>122</v>
      </c>
      <c r="O2594" s="5" t="s">
        <v>15255</v>
      </c>
      <c r="P2594" s="5" t="s">
        <v>13845</v>
      </c>
      <c r="Q2594" s="5">
        <v>22002900</v>
      </c>
      <c r="R2594" s="5">
        <v>86440313</v>
      </c>
      <c r="S2594" t="s">
        <v>42</v>
      </c>
      <c r="T2594" t="s">
        <v>5541</v>
      </c>
      <c r="U2594" t="s">
        <v>19282</v>
      </c>
      <c r="V2594" t="s">
        <v>122</v>
      </c>
    </row>
    <row r="2595" spans="1:22" ht="15" x14ac:dyDescent="0.35">
      <c r="A2595" s="5" t="s">
        <v>5454</v>
      </c>
      <c r="B2595" s="344" t="s">
        <v>5411</v>
      </c>
      <c r="C2595" s="5" t="s">
        <v>5455</v>
      </c>
      <c r="D2595" s="5" t="s">
        <v>9825</v>
      </c>
      <c r="E2595" s="5" t="s">
        <v>8</v>
      </c>
      <c r="F2595" s="5" t="s">
        <v>93</v>
      </c>
      <c r="G2595" s="5" t="s">
        <v>9</v>
      </c>
      <c r="H2595" s="5" t="s">
        <v>9</v>
      </c>
      <c r="I2595" s="360" t="s">
        <v>8207</v>
      </c>
      <c r="K2595" s="5" t="s">
        <v>92</v>
      </c>
      <c r="L2595" s="5" t="s">
        <v>14488</v>
      </c>
      <c r="M2595" s="5" t="s">
        <v>14489</v>
      </c>
      <c r="N2595" s="5" t="s">
        <v>5455</v>
      </c>
      <c r="O2595" s="5" t="s">
        <v>15255</v>
      </c>
      <c r="P2595" s="5" t="s">
        <v>14800</v>
      </c>
      <c r="Q2595" s="5">
        <v>85127225</v>
      </c>
      <c r="S2595" t="s">
        <v>42</v>
      </c>
      <c r="T2595" t="s">
        <v>1511</v>
      </c>
      <c r="U2595" t="s">
        <v>19283</v>
      </c>
      <c r="V2595" t="s">
        <v>5455</v>
      </c>
    </row>
    <row r="2596" spans="1:22" ht="15" x14ac:dyDescent="0.35">
      <c r="A2596" s="5" t="s">
        <v>5456</v>
      </c>
      <c r="B2596" s="344" t="s">
        <v>953</v>
      </c>
      <c r="C2596" s="5" t="s">
        <v>5457</v>
      </c>
      <c r="D2596" s="5" t="s">
        <v>9825</v>
      </c>
      <c r="E2596" s="5" t="s">
        <v>6</v>
      </c>
      <c r="F2596" s="5" t="s">
        <v>93</v>
      </c>
      <c r="G2596" s="5" t="s">
        <v>9</v>
      </c>
      <c r="H2596" s="5" t="s">
        <v>6</v>
      </c>
      <c r="I2596" s="360" t="s">
        <v>8204</v>
      </c>
      <c r="K2596" s="5" t="s">
        <v>92</v>
      </c>
      <c r="L2596" s="5" t="s">
        <v>14488</v>
      </c>
      <c r="M2596" s="5" t="s">
        <v>14491</v>
      </c>
      <c r="N2596" s="5" t="s">
        <v>5457</v>
      </c>
      <c r="O2596" s="5" t="s">
        <v>15255</v>
      </c>
      <c r="P2596" s="5" t="s">
        <v>9458</v>
      </c>
      <c r="Q2596" s="5">
        <v>85085196</v>
      </c>
      <c r="S2596" t="s">
        <v>42</v>
      </c>
      <c r="T2596" t="s">
        <v>6872</v>
      </c>
      <c r="U2596" t="s">
        <v>19284</v>
      </c>
      <c r="V2596" t="s">
        <v>5457</v>
      </c>
    </row>
    <row r="2597" spans="1:22" ht="15" x14ac:dyDescent="0.35">
      <c r="A2597" s="5" t="s">
        <v>15385</v>
      </c>
      <c r="B2597" s="344" t="s">
        <v>7034</v>
      </c>
      <c r="C2597" s="5" t="s">
        <v>231</v>
      </c>
      <c r="D2597" s="5" t="s">
        <v>92</v>
      </c>
      <c r="E2597" s="5" t="s">
        <v>11</v>
      </c>
      <c r="F2597" s="5" t="s">
        <v>93</v>
      </c>
      <c r="G2597" s="5" t="s">
        <v>8</v>
      </c>
      <c r="H2597" s="5" t="s">
        <v>8</v>
      </c>
      <c r="I2597" s="360" t="s">
        <v>8200</v>
      </c>
      <c r="K2597" s="5" t="s">
        <v>92</v>
      </c>
      <c r="L2597" s="5" t="s">
        <v>14367</v>
      </c>
      <c r="M2597" s="5" t="s">
        <v>4152</v>
      </c>
      <c r="N2597" s="5" t="s">
        <v>231</v>
      </c>
      <c r="O2597" s="5" t="s">
        <v>15255</v>
      </c>
      <c r="P2597" s="5" t="s">
        <v>15835</v>
      </c>
      <c r="S2597" t="s">
        <v>42</v>
      </c>
      <c r="T2597" t="s">
        <v>9910</v>
      </c>
      <c r="U2597" t="s">
        <v>19285</v>
      </c>
      <c r="V2597" t="s">
        <v>231</v>
      </c>
    </row>
    <row r="2598" spans="1:22" ht="15" x14ac:dyDescent="0.35">
      <c r="A2598" s="5" t="s">
        <v>5384</v>
      </c>
      <c r="B2598" s="344" t="s">
        <v>3735</v>
      </c>
      <c r="C2598" s="5" t="s">
        <v>122</v>
      </c>
      <c r="D2598" s="5" t="s">
        <v>92</v>
      </c>
      <c r="E2598" s="5" t="s">
        <v>10</v>
      </c>
      <c r="F2598" s="5" t="s">
        <v>93</v>
      </c>
      <c r="G2598" s="5" t="s">
        <v>8</v>
      </c>
      <c r="H2598" s="5" t="s">
        <v>6</v>
      </c>
      <c r="I2598" s="360" t="s">
        <v>8198</v>
      </c>
      <c r="K2598" s="5" t="s">
        <v>92</v>
      </c>
      <c r="L2598" s="5" t="s">
        <v>14367</v>
      </c>
      <c r="M2598" s="5" t="s">
        <v>14367</v>
      </c>
      <c r="N2598" s="5" t="s">
        <v>122</v>
      </c>
      <c r="O2598" s="5" t="s">
        <v>15255</v>
      </c>
      <c r="P2598" s="5" t="s">
        <v>10075</v>
      </c>
      <c r="Q2598" s="5">
        <v>22002894</v>
      </c>
      <c r="S2598" t="s">
        <v>42</v>
      </c>
      <c r="T2598" t="s">
        <v>7051</v>
      </c>
      <c r="U2598" t="s">
        <v>19286</v>
      </c>
      <c r="V2598" t="s">
        <v>122</v>
      </c>
    </row>
    <row r="2599" spans="1:22" ht="15" x14ac:dyDescent="0.35">
      <c r="A2599" s="5" t="s">
        <v>10632</v>
      </c>
      <c r="B2599" s="344" t="s">
        <v>10633</v>
      </c>
      <c r="C2599" s="5" t="s">
        <v>1109</v>
      </c>
      <c r="D2599" s="5" t="s">
        <v>92</v>
      </c>
      <c r="E2599" s="5" t="s">
        <v>7</v>
      </c>
      <c r="F2599" s="5" t="s">
        <v>93</v>
      </c>
      <c r="G2599" s="5" t="s">
        <v>6</v>
      </c>
      <c r="H2599" s="5" t="s">
        <v>9</v>
      </c>
      <c r="I2599" s="360" t="s">
        <v>8190</v>
      </c>
      <c r="K2599" s="5" t="s">
        <v>92</v>
      </c>
      <c r="L2599" s="5" t="s">
        <v>92</v>
      </c>
      <c r="M2599" s="5" t="s">
        <v>14487</v>
      </c>
      <c r="N2599" s="5" t="s">
        <v>1109</v>
      </c>
      <c r="O2599" s="5" t="s">
        <v>15255</v>
      </c>
      <c r="P2599" s="5" t="s">
        <v>16254</v>
      </c>
      <c r="Q2599" s="5">
        <v>22001727</v>
      </c>
      <c r="R2599" s="5">
        <v>72615360</v>
      </c>
      <c r="S2599" t="s">
        <v>42</v>
      </c>
      <c r="T2599" t="s">
        <v>1010</v>
      </c>
      <c r="U2599" t="s">
        <v>19287</v>
      </c>
      <c r="V2599" t="s">
        <v>1109</v>
      </c>
    </row>
    <row r="2600" spans="1:22" ht="15" x14ac:dyDescent="0.35">
      <c r="A2600" s="5" t="s">
        <v>5540</v>
      </c>
      <c r="B2600" s="344" t="s">
        <v>3232</v>
      </c>
      <c r="C2600" s="5" t="s">
        <v>2467</v>
      </c>
      <c r="D2600" s="5" t="s">
        <v>92</v>
      </c>
      <c r="E2600" s="5" t="s">
        <v>15</v>
      </c>
      <c r="F2600" s="5" t="s">
        <v>93</v>
      </c>
      <c r="G2600" s="5" t="s">
        <v>10</v>
      </c>
      <c r="H2600" s="5" t="s">
        <v>8</v>
      </c>
      <c r="I2600" s="360" t="s">
        <v>8210</v>
      </c>
      <c r="K2600" s="5" t="s">
        <v>92</v>
      </c>
      <c r="L2600" s="5" t="s">
        <v>2834</v>
      </c>
      <c r="M2600" s="5" t="s">
        <v>14516</v>
      </c>
      <c r="N2600" s="5" t="s">
        <v>2467</v>
      </c>
      <c r="O2600" s="5" t="s">
        <v>15255</v>
      </c>
      <c r="P2600" s="5" t="s">
        <v>8690</v>
      </c>
      <c r="Q2600" s="5">
        <v>27978492</v>
      </c>
      <c r="S2600" t="s">
        <v>42</v>
      </c>
      <c r="T2600" t="s">
        <v>3802</v>
      </c>
      <c r="U2600" t="s">
        <v>19288</v>
      </c>
      <c r="V2600" t="s">
        <v>2467</v>
      </c>
    </row>
    <row r="2601" spans="1:22" ht="15" x14ac:dyDescent="0.35">
      <c r="A2601" s="5" t="s">
        <v>5356</v>
      </c>
      <c r="B2601" s="344" t="s">
        <v>3715</v>
      </c>
      <c r="C2601" s="5" t="s">
        <v>5357</v>
      </c>
      <c r="D2601" s="5" t="s">
        <v>9825</v>
      </c>
      <c r="E2601" s="5" t="s">
        <v>10</v>
      </c>
      <c r="F2601" s="5" t="s">
        <v>93</v>
      </c>
      <c r="G2601" s="5" t="s">
        <v>6</v>
      </c>
      <c r="H2601" s="5" t="s">
        <v>7</v>
      </c>
      <c r="I2601" s="360" t="s">
        <v>8188</v>
      </c>
      <c r="K2601" s="5" t="s">
        <v>92</v>
      </c>
      <c r="L2601" s="5" t="s">
        <v>92</v>
      </c>
      <c r="M2601" s="5" t="s">
        <v>14512</v>
      </c>
      <c r="N2601" s="5" t="s">
        <v>5357</v>
      </c>
      <c r="O2601" s="5" t="s">
        <v>15255</v>
      </c>
      <c r="P2601" s="5" t="s">
        <v>15780</v>
      </c>
      <c r="Q2601" s="5">
        <v>86456632</v>
      </c>
      <c r="S2601" t="s">
        <v>42</v>
      </c>
      <c r="T2601" t="s">
        <v>7048</v>
      </c>
      <c r="U2601" t="s">
        <v>19289</v>
      </c>
      <c r="V2601" t="s">
        <v>5357</v>
      </c>
    </row>
    <row r="2602" spans="1:22" ht="15" x14ac:dyDescent="0.35">
      <c r="A2602" s="5" t="s">
        <v>5458</v>
      </c>
      <c r="B2602" s="344" t="s">
        <v>5159</v>
      </c>
      <c r="C2602" s="5" t="s">
        <v>7308</v>
      </c>
      <c r="D2602" s="5" t="s">
        <v>9825</v>
      </c>
      <c r="E2602" s="5" t="s">
        <v>6</v>
      </c>
      <c r="F2602" s="5" t="s">
        <v>93</v>
      </c>
      <c r="G2602" s="5" t="s">
        <v>9</v>
      </c>
      <c r="H2602" s="5" t="s">
        <v>6</v>
      </c>
      <c r="I2602" s="360" t="s">
        <v>8204</v>
      </c>
      <c r="K2602" s="5" t="s">
        <v>92</v>
      </c>
      <c r="L2602" s="5" t="s">
        <v>14488</v>
      </c>
      <c r="M2602" s="5" t="s">
        <v>14491</v>
      </c>
      <c r="N2602" s="5" t="s">
        <v>11568</v>
      </c>
      <c r="O2602" s="5" t="s">
        <v>15255</v>
      </c>
      <c r="P2602" s="5" t="s">
        <v>16049</v>
      </c>
      <c r="Q2602" s="5">
        <v>27511908</v>
      </c>
      <c r="R2602" s="5">
        <v>27511908</v>
      </c>
      <c r="S2602" t="s">
        <v>42</v>
      </c>
      <c r="T2602" t="s">
        <v>7307</v>
      </c>
      <c r="U2602" t="s">
        <v>19290</v>
      </c>
      <c r="V2602" t="s">
        <v>7308</v>
      </c>
    </row>
    <row r="2603" spans="1:22" ht="15" x14ac:dyDescent="0.35">
      <c r="A2603" s="5" t="s">
        <v>6008</v>
      </c>
      <c r="B2603" s="344" t="s">
        <v>5714</v>
      </c>
      <c r="C2603" s="5" t="s">
        <v>4810</v>
      </c>
      <c r="D2603" s="5" t="s">
        <v>9825</v>
      </c>
      <c r="E2603" s="5" t="s">
        <v>6</v>
      </c>
      <c r="F2603" s="5" t="s">
        <v>93</v>
      </c>
      <c r="G2603" s="5" t="s">
        <v>9</v>
      </c>
      <c r="H2603" s="5" t="s">
        <v>6</v>
      </c>
      <c r="I2603" s="360" t="s">
        <v>8204</v>
      </c>
      <c r="K2603" s="5" t="s">
        <v>92</v>
      </c>
      <c r="L2603" s="5" t="s">
        <v>14488</v>
      </c>
      <c r="M2603" s="5" t="s">
        <v>14491</v>
      </c>
      <c r="N2603" s="5" t="s">
        <v>4810</v>
      </c>
      <c r="O2603" s="5" t="s">
        <v>15255</v>
      </c>
      <c r="P2603" s="5" t="s">
        <v>14831</v>
      </c>
      <c r="Q2603" s="5">
        <v>83088983</v>
      </c>
      <c r="S2603" t="s">
        <v>42</v>
      </c>
      <c r="T2603" t="s">
        <v>7427</v>
      </c>
      <c r="U2603" t="s">
        <v>19291</v>
      </c>
      <c r="V2603" t="s">
        <v>4810</v>
      </c>
    </row>
    <row r="2604" spans="1:22" ht="15" x14ac:dyDescent="0.35">
      <c r="A2604" s="5" t="s">
        <v>5478</v>
      </c>
      <c r="B2604" s="344" t="s">
        <v>4804</v>
      </c>
      <c r="C2604" s="5" t="s">
        <v>5479</v>
      </c>
      <c r="D2604" s="5" t="s">
        <v>9825</v>
      </c>
      <c r="E2604" s="5" t="s">
        <v>7</v>
      </c>
      <c r="F2604" s="5" t="s">
        <v>93</v>
      </c>
      <c r="G2604" s="5" t="s">
        <v>9</v>
      </c>
      <c r="H2604" s="5" t="s">
        <v>9</v>
      </c>
      <c r="I2604" s="360" t="s">
        <v>8207</v>
      </c>
      <c r="K2604" s="5" t="s">
        <v>92</v>
      </c>
      <c r="L2604" s="5" t="s">
        <v>14488</v>
      </c>
      <c r="M2604" s="5" t="s">
        <v>14489</v>
      </c>
      <c r="N2604" s="5" t="s">
        <v>5479</v>
      </c>
      <c r="O2604" s="5" t="s">
        <v>15255</v>
      </c>
      <c r="P2604" s="5" t="s">
        <v>13846</v>
      </c>
      <c r="S2604" t="s">
        <v>42</v>
      </c>
      <c r="T2604" t="s">
        <v>3786</v>
      </c>
      <c r="U2604" t="s">
        <v>19292</v>
      </c>
      <c r="V2604" t="s">
        <v>5479</v>
      </c>
    </row>
    <row r="2605" spans="1:22" ht="15" x14ac:dyDescent="0.35">
      <c r="A2605" s="5" t="s">
        <v>12905</v>
      </c>
      <c r="B2605" s="344" t="s">
        <v>6854</v>
      </c>
      <c r="C2605" s="5" t="s">
        <v>1070</v>
      </c>
      <c r="D2605" s="5" t="s">
        <v>92</v>
      </c>
      <c r="E2605" s="5" t="s">
        <v>12</v>
      </c>
      <c r="F2605" s="5" t="s">
        <v>93</v>
      </c>
      <c r="G2605" s="5" t="s">
        <v>6</v>
      </c>
      <c r="H2605" s="5" t="s">
        <v>8</v>
      </c>
      <c r="I2605" s="360" t="s">
        <v>8189</v>
      </c>
      <c r="K2605" s="5" t="s">
        <v>92</v>
      </c>
      <c r="L2605" s="5" t="s">
        <v>92</v>
      </c>
      <c r="M2605" s="5" t="s">
        <v>94</v>
      </c>
      <c r="N2605" s="5" t="s">
        <v>1070</v>
      </c>
      <c r="O2605" s="5" t="s">
        <v>15255</v>
      </c>
      <c r="P2605" s="5" t="s">
        <v>13204</v>
      </c>
      <c r="Q2605" s="5">
        <v>27971103</v>
      </c>
      <c r="S2605" t="s">
        <v>42</v>
      </c>
      <c r="T2605" t="s">
        <v>4836</v>
      </c>
      <c r="U2605" t="s">
        <v>19293</v>
      </c>
      <c r="V2605" t="s">
        <v>1070</v>
      </c>
    </row>
    <row r="2606" spans="1:22" ht="15" x14ac:dyDescent="0.35">
      <c r="A2606" s="5" t="s">
        <v>5440</v>
      </c>
      <c r="B2606" s="344" t="s">
        <v>4181</v>
      </c>
      <c r="C2606" s="5" t="s">
        <v>5441</v>
      </c>
      <c r="D2606" s="5" t="s">
        <v>92</v>
      </c>
      <c r="E2606" s="5" t="s">
        <v>11</v>
      </c>
      <c r="F2606" s="5" t="s">
        <v>93</v>
      </c>
      <c r="G2606" s="5" t="s">
        <v>8</v>
      </c>
      <c r="H2606" s="5" t="s">
        <v>11</v>
      </c>
      <c r="I2606" s="360" t="s">
        <v>8203</v>
      </c>
      <c r="K2606" s="5" t="s">
        <v>92</v>
      </c>
      <c r="L2606" s="5" t="s">
        <v>14367</v>
      </c>
      <c r="M2606" s="5" t="s">
        <v>14533</v>
      </c>
      <c r="N2606" s="5" t="s">
        <v>11943</v>
      </c>
      <c r="O2606" s="5" t="s">
        <v>15255</v>
      </c>
      <c r="P2606" s="5" t="s">
        <v>14651</v>
      </c>
      <c r="Q2606" s="5">
        <v>60576838</v>
      </c>
      <c r="S2606" t="s">
        <v>42</v>
      </c>
      <c r="T2606" t="s">
        <v>5285</v>
      </c>
      <c r="U2606" t="s">
        <v>19294</v>
      </c>
      <c r="V2606" t="s">
        <v>5441</v>
      </c>
    </row>
    <row r="2607" spans="1:22" ht="15" x14ac:dyDescent="0.35">
      <c r="A2607" s="5" t="s">
        <v>5559</v>
      </c>
      <c r="B2607" s="344" t="s">
        <v>4211</v>
      </c>
      <c r="C2607" s="5" t="s">
        <v>61</v>
      </c>
      <c r="D2607" s="5" t="s">
        <v>92</v>
      </c>
      <c r="E2607" s="5" t="s">
        <v>15</v>
      </c>
      <c r="F2607" s="5" t="s">
        <v>93</v>
      </c>
      <c r="G2607" s="5" t="s">
        <v>10</v>
      </c>
      <c r="H2607" s="5" t="s">
        <v>6</v>
      </c>
      <c r="I2607" s="360" t="s">
        <v>8208</v>
      </c>
      <c r="K2607" s="5" t="s">
        <v>92</v>
      </c>
      <c r="L2607" s="5" t="s">
        <v>2834</v>
      </c>
      <c r="M2607" s="5" t="s">
        <v>2834</v>
      </c>
      <c r="N2607" s="5" t="s">
        <v>61</v>
      </c>
      <c r="O2607" s="5" t="s">
        <v>15255</v>
      </c>
      <c r="P2607" s="5" t="s">
        <v>9459</v>
      </c>
      <c r="S2607" t="s">
        <v>42</v>
      </c>
      <c r="T2607" t="s">
        <v>3993</v>
      </c>
      <c r="U2607" t="s">
        <v>19295</v>
      </c>
      <c r="V2607" t="s">
        <v>61</v>
      </c>
    </row>
    <row r="2608" spans="1:22" ht="15" x14ac:dyDescent="0.35">
      <c r="A2608" s="5" t="s">
        <v>5373</v>
      </c>
      <c r="B2608" s="344" t="s">
        <v>376</v>
      </c>
      <c r="C2608" s="5" t="s">
        <v>5374</v>
      </c>
      <c r="D2608" s="5" t="s">
        <v>92</v>
      </c>
      <c r="E2608" s="5" t="s">
        <v>10</v>
      </c>
      <c r="F2608" s="5" t="s">
        <v>93</v>
      </c>
      <c r="G2608" s="5" t="s">
        <v>8</v>
      </c>
      <c r="H2608" s="5" t="s">
        <v>6</v>
      </c>
      <c r="I2608" s="360" t="s">
        <v>8198</v>
      </c>
      <c r="K2608" s="5" t="s">
        <v>92</v>
      </c>
      <c r="L2608" s="5" t="s">
        <v>14367</v>
      </c>
      <c r="M2608" s="5" t="s">
        <v>14367</v>
      </c>
      <c r="N2608" s="5" t="s">
        <v>5374</v>
      </c>
      <c r="O2608" s="5" t="s">
        <v>15255</v>
      </c>
      <c r="P2608" s="5" t="s">
        <v>8665</v>
      </c>
      <c r="Q2608" s="5">
        <v>22002895</v>
      </c>
      <c r="S2608" t="s">
        <v>42</v>
      </c>
      <c r="T2608" t="s">
        <v>6765</v>
      </c>
      <c r="U2608" t="s">
        <v>19296</v>
      </c>
      <c r="V2608" t="s">
        <v>5374</v>
      </c>
    </row>
    <row r="2609" spans="1:22" ht="15" x14ac:dyDescent="0.35">
      <c r="A2609" s="5" t="s">
        <v>5546</v>
      </c>
      <c r="B2609" s="344" t="s">
        <v>6368</v>
      </c>
      <c r="C2609" s="5" t="s">
        <v>5547</v>
      </c>
      <c r="D2609" s="5" t="s">
        <v>92</v>
      </c>
      <c r="E2609" s="5" t="s">
        <v>15</v>
      </c>
      <c r="F2609" s="5" t="s">
        <v>93</v>
      </c>
      <c r="G2609" s="5" t="s">
        <v>10</v>
      </c>
      <c r="H2609" s="5" t="s">
        <v>7</v>
      </c>
      <c r="I2609" s="360" t="s">
        <v>8209</v>
      </c>
      <c r="K2609" s="5" t="s">
        <v>92</v>
      </c>
      <c r="L2609" s="5" t="s">
        <v>2834</v>
      </c>
      <c r="M2609" s="5" t="s">
        <v>11661</v>
      </c>
      <c r="N2609" s="5" t="s">
        <v>11662</v>
      </c>
      <c r="O2609" s="5" t="s">
        <v>15255</v>
      </c>
      <c r="P2609" s="5" t="s">
        <v>13216</v>
      </c>
      <c r="Q2609" s="5">
        <v>21001347</v>
      </c>
      <c r="S2609" t="s">
        <v>42</v>
      </c>
      <c r="T2609" t="s">
        <v>6875</v>
      </c>
      <c r="U2609" t="s">
        <v>19297</v>
      </c>
      <c r="V2609" t="s">
        <v>5547</v>
      </c>
    </row>
    <row r="2610" spans="1:22" ht="15" x14ac:dyDescent="0.35">
      <c r="A2610" s="5" t="s">
        <v>5561</v>
      </c>
      <c r="B2610" s="344" t="s">
        <v>3821</v>
      </c>
      <c r="C2610" s="5" t="s">
        <v>5443</v>
      </c>
      <c r="D2610" s="5" t="s">
        <v>92</v>
      </c>
      <c r="E2610" s="5" t="s">
        <v>15</v>
      </c>
      <c r="F2610" s="5" t="s">
        <v>93</v>
      </c>
      <c r="G2610" s="5" t="s">
        <v>10</v>
      </c>
      <c r="H2610" s="5" t="s">
        <v>6</v>
      </c>
      <c r="I2610" s="360" t="s">
        <v>8208</v>
      </c>
      <c r="K2610" s="5" t="s">
        <v>92</v>
      </c>
      <c r="L2610" s="5" t="s">
        <v>2834</v>
      </c>
      <c r="M2610" s="5" t="s">
        <v>2834</v>
      </c>
      <c r="N2610" s="5" t="s">
        <v>5443</v>
      </c>
      <c r="O2610" s="5" t="s">
        <v>15255</v>
      </c>
      <c r="P2610" s="5" t="s">
        <v>8659</v>
      </c>
      <c r="Q2610" s="5">
        <v>88121873</v>
      </c>
      <c r="R2610" s="5">
        <v>22001903</v>
      </c>
      <c r="S2610" t="s">
        <v>42</v>
      </c>
      <c r="T2610" t="s">
        <v>5560</v>
      </c>
      <c r="U2610" t="s">
        <v>19298</v>
      </c>
      <c r="V2610" t="s">
        <v>5443</v>
      </c>
    </row>
    <row r="2611" spans="1:22" ht="15" x14ac:dyDescent="0.35">
      <c r="A2611" s="5" t="s">
        <v>5407</v>
      </c>
      <c r="B2611" s="344" t="s">
        <v>2328</v>
      </c>
      <c r="C2611" s="5" t="s">
        <v>5408</v>
      </c>
      <c r="D2611" s="5" t="s">
        <v>92</v>
      </c>
      <c r="E2611" s="5" t="s">
        <v>9</v>
      </c>
      <c r="F2611" s="5" t="s">
        <v>93</v>
      </c>
      <c r="G2611" s="5" t="s">
        <v>8</v>
      </c>
      <c r="H2611" s="5" t="s">
        <v>7</v>
      </c>
      <c r="I2611" s="360" t="s">
        <v>8199</v>
      </c>
      <c r="K2611" s="5" t="s">
        <v>92</v>
      </c>
      <c r="L2611" s="5" t="s">
        <v>14367</v>
      </c>
      <c r="M2611" s="5" t="s">
        <v>1225</v>
      </c>
      <c r="N2611" s="5" t="s">
        <v>207</v>
      </c>
      <c r="O2611" s="5" t="s">
        <v>15255</v>
      </c>
      <c r="P2611" s="5" t="s">
        <v>7685</v>
      </c>
      <c r="Q2611" s="5">
        <v>89289191</v>
      </c>
      <c r="R2611" s="5">
        <v>27685436</v>
      </c>
      <c r="S2611" t="s">
        <v>42</v>
      </c>
      <c r="T2611" t="s">
        <v>6768</v>
      </c>
      <c r="U2611" t="s">
        <v>19299</v>
      </c>
      <c r="V2611" t="s">
        <v>5408</v>
      </c>
    </row>
    <row r="2612" spans="1:22" ht="15" x14ac:dyDescent="0.35">
      <c r="A2612" s="5" t="s">
        <v>5544</v>
      </c>
      <c r="B2612" s="344" t="s">
        <v>5545</v>
      </c>
      <c r="C2612" s="5" t="s">
        <v>4187</v>
      </c>
      <c r="D2612" s="5" t="s">
        <v>92</v>
      </c>
      <c r="E2612" s="5" t="s">
        <v>12</v>
      </c>
      <c r="F2612" s="5" t="s">
        <v>93</v>
      </c>
      <c r="G2612" s="5" t="s">
        <v>10</v>
      </c>
      <c r="H2612" s="5" t="s">
        <v>8</v>
      </c>
      <c r="I2612" s="360" t="s">
        <v>8210</v>
      </c>
      <c r="K2612" s="5" t="s">
        <v>92</v>
      </c>
      <c r="L2612" s="5" t="s">
        <v>2834</v>
      </c>
      <c r="M2612" s="5" t="s">
        <v>14516</v>
      </c>
      <c r="N2612" s="5" t="s">
        <v>4187</v>
      </c>
      <c r="O2612" s="5" t="s">
        <v>15255</v>
      </c>
      <c r="P2612" s="5" t="s">
        <v>16157</v>
      </c>
      <c r="Q2612" s="5">
        <v>22001683</v>
      </c>
      <c r="S2612" t="s">
        <v>42</v>
      </c>
      <c r="T2612" t="s">
        <v>5543</v>
      </c>
      <c r="U2612" t="s">
        <v>19300</v>
      </c>
      <c r="V2612" t="s">
        <v>4187</v>
      </c>
    </row>
    <row r="2613" spans="1:22" ht="15" x14ac:dyDescent="0.35">
      <c r="A2613" s="5" t="s">
        <v>5549</v>
      </c>
      <c r="B2613" s="344" t="s">
        <v>3642</v>
      </c>
      <c r="C2613" s="5" t="s">
        <v>5550</v>
      </c>
      <c r="D2613" s="5" t="s">
        <v>92</v>
      </c>
      <c r="E2613" s="5" t="s">
        <v>12</v>
      </c>
      <c r="F2613" s="5" t="s">
        <v>93</v>
      </c>
      <c r="G2613" s="5" t="s">
        <v>10</v>
      </c>
      <c r="H2613" s="5" t="s">
        <v>8</v>
      </c>
      <c r="I2613" s="360" t="s">
        <v>8210</v>
      </c>
      <c r="K2613" s="5" t="s">
        <v>92</v>
      </c>
      <c r="L2613" s="5" t="s">
        <v>2834</v>
      </c>
      <c r="M2613" s="5" t="s">
        <v>14516</v>
      </c>
      <c r="N2613" s="5" t="s">
        <v>5550</v>
      </c>
      <c r="O2613" s="5" t="s">
        <v>15255</v>
      </c>
      <c r="P2613" s="5" t="s">
        <v>14709</v>
      </c>
      <c r="Q2613" s="5">
        <v>22001910</v>
      </c>
      <c r="S2613" t="s">
        <v>42</v>
      </c>
      <c r="T2613" t="s">
        <v>5548</v>
      </c>
      <c r="U2613" t="s">
        <v>19301</v>
      </c>
      <c r="V2613" t="s">
        <v>5550</v>
      </c>
    </row>
    <row r="2614" spans="1:22" ht="15" x14ac:dyDescent="0.35">
      <c r="A2614" s="5" t="s">
        <v>5362</v>
      </c>
      <c r="B2614" s="344" t="s">
        <v>5364</v>
      </c>
      <c r="C2614" s="5" t="s">
        <v>5363</v>
      </c>
      <c r="D2614" s="5" t="s">
        <v>92</v>
      </c>
      <c r="E2614" s="5" t="s">
        <v>8</v>
      </c>
      <c r="F2614" s="5" t="s">
        <v>93</v>
      </c>
      <c r="G2614" s="5" t="s">
        <v>6</v>
      </c>
      <c r="H2614" s="5" t="s">
        <v>7</v>
      </c>
      <c r="I2614" s="360" t="s">
        <v>8188</v>
      </c>
      <c r="K2614" s="5" t="s">
        <v>92</v>
      </c>
      <c r="L2614" s="5" t="s">
        <v>92</v>
      </c>
      <c r="M2614" s="5" t="s">
        <v>14512</v>
      </c>
      <c r="N2614" s="5" t="s">
        <v>5363</v>
      </c>
      <c r="O2614" s="5" t="s">
        <v>15255</v>
      </c>
      <c r="P2614" s="5" t="s">
        <v>13847</v>
      </c>
      <c r="Q2614" s="5">
        <v>22001669</v>
      </c>
      <c r="R2614" s="5">
        <v>27590142</v>
      </c>
      <c r="S2614" t="s">
        <v>42</v>
      </c>
      <c r="T2614" t="s">
        <v>2233</v>
      </c>
      <c r="U2614" t="s">
        <v>19302</v>
      </c>
      <c r="V2614" t="s">
        <v>5363</v>
      </c>
    </row>
    <row r="2615" spans="1:22" ht="15" x14ac:dyDescent="0.35">
      <c r="A2615" s="5" t="s">
        <v>6682</v>
      </c>
      <c r="B2615" s="344" t="s">
        <v>6683</v>
      </c>
      <c r="C2615" s="5" t="s">
        <v>6684</v>
      </c>
      <c r="D2615" s="5" t="s">
        <v>92</v>
      </c>
      <c r="E2615" s="5" t="s">
        <v>8</v>
      </c>
      <c r="F2615" s="5" t="s">
        <v>93</v>
      </c>
      <c r="G2615" s="5" t="s">
        <v>6</v>
      </c>
      <c r="H2615" s="5" t="s">
        <v>7</v>
      </c>
      <c r="I2615" s="360" t="s">
        <v>8188</v>
      </c>
      <c r="K2615" s="5" t="s">
        <v>92</v>
      </c>
      <c r="L2615" s="5" t="s">
        <v>92</v>
      </c>
      <c r="M2615" s="5" t="s">
        <v>14512</v>
      </c>
      <c r="N2615" s="5" t="s">
        <v>6684</v>
      </c>
      <c r="O2615" s="5" t="s">
        <v>15255</v>
      </c>
      <c r="P2615" s="5" t="s">
        <v>8661</v>
      </c>
      <c r="Q2615" s="5">
        <v>88100467</v>
      </c>
      <c r="S2615" t="s">
        <v>42</v>
      </c>
      <c r="T2615" t="s">
        <v>4255</v>
      </c>
      <c r="U2615" t="s">
        <v>19303</v>
      </c>
      <c r="V2615" t="s">
        <v>6684</v>
      </c>
    </row>
    <row r="2616" spans="1:22" ht="15" x14ac:dyDescent="0.35">
      <c r="A2616" s="5" t="s">
        <v>5412</v>
      </c>
      <c r="B2616" s="344" t="s">
        <v>3720</v>
      </c>
      <c r="C2616" s="5" t="s">
        <v>5413</v>
      </c>
      <c r="D2616" s="5" t="s">
        <v>92</v>
      </c>
      <c r="E2616" s="5" t="s">
        <v>9</v>
      </c>
      <c r="F2616" s="5" t="s">
        <v>93</v>
      </c>
      <c r="G2616" s="5" t="s">
        <v>10</v>
      </c>
      <c r="H2616" s="5" t="s">
        <v>7</v>
      </c>
      <c r="I2616" s="360" t="s">
        <v>8209</v>
      </c>
      <c r="K2616" s="5" t="s">
        <v>92</v>
      </c>
      <c r="L2616" s="5" t="s">
        <v>2834</v>
      </c>
      <c r="M2616" s="5" t="s">
        <v>11661</v>
      </c>
      <c r="N2616" s="5" t="s">
        <v>11883</v>
      </c>
      <c r="O2616" s="5" t="s">
        <v>15255</v>
      </c>
      <c r="P2616" s="5" t="s">
        <v>13848</v>
      </c>
      <c r="R2616" s="5">
        <v>86638934</v>
      </c>
      <c r="S2616" t="s">
        <v>42</v>
      </c>
      <c r="T2616" t="s">
        <v>5411</v>
      </c>
      <c r="U2616" t="s">
        <v>19304</v>
      </c>
      <c r="V2616" t="s">
        <v>5413</v>
      </c>
    </row>
    <row r="2617" spans="1:22" ht="15" x14ac:dyDescent="0.35">
      <c r="A2617" s="5" t="s">
        <v>8662</v>
      </c>
      <c r="B2617" s="344" t="s">
        <v>8663</v>
      </c>
      <c r="C2617" s="5" t="s">
        <v>2805</v>
      </c>
      <c r="D2617" s="5" t="s">
        <v>92</v>
      </c>
      <c r="E2617" s="5" t="s">
        <v>10</v>
      </c>
      <c r="F2617" s="5" t="s">
        <v>93</v>
      </c>
      <c r="G2617" s="5" t="s">
        <v>8</v>
      </c>
      <c r="H2617" s="5" t="s">
        <v>6</v>
      </c>
      <c r="I2617" s="360" t="s">
        <v>8198</v>
      </c>
      <c r="K2617" s="5" t="s">
        <v>92</v>
      </c>
      <c r="L2617" s="5" t="s">
        <v>14367</v>
      </c>
      <c r="M2617" s="5" t="s">
        <v>14367</v>
      </c>
      <c r="N2617" s="5" t="s">
        <v>2805</v>
      </c>
      <c r="O2617" s="5" t="s">
        <v>15255</v>
      </c>
      <c r="P2617" s="5" t="s">
        <v>16051</v>
      </c>
      <c r="Q2617" s="5">
        <v>22002924</v>
      </c>
      <c r="R2617" s="5">
        <v>87082666</v>
      </c>
      <c r="S2617" t="s">
        <v>42</v>
      </c>
      <c r="T2617" t="s">
        <v>5371</v>
      </c>
      <c r="U2617" t="s">
        <v>19305</v>
      </c>
      <c r="V2617" t="s">
        <v>2805</v>
      </c>
    </row>
    <row r="2618" spans="1:22" ht="15" x14ac:dyDescent="0.35">
      <c r="A2618" s="5" t="s">
        <v>5350</v>
      </c>
      <c r="B2618" s="344" t="s">
        <v>2561</v>
      </c>
      <c r="C2618" s="5" t="s">
        <v>1262</v>
      </c>
      <c r="D2618" s="5" t="s">
        <v>92</v>
      </c>
      <c r="E2618" s="5" t="s">
        <v>8</v>
      </c>
      <c r="F2618" s="5" t="s">
        <v>93</v>
      </c>
      <c r="G2618" s="5" t="s">
        <v>6</v>
      </c>
      <c r="H2618" s="5" t="s">
        <v>7</v>
      </c>
      <c r="I2618" s="360" t="s">
        <v>8188</v>
      </c>
      <c r="K2618" s="5" t="s">
        <v>92</v>
      </c>
      <c r="L2618" s="5" t="s">
        <v>92</v>
      </c>
      <c r="M2618" s="5" t="s">
        <v>14512</v>
      </c>
      <c r="N2618" s="5" t="s">
        <v>1262</v>
      </c>
      <c r="O2618" s="5" t="s">
        <v>15255</v>
      </c>
      <c r="P2618" s="5" t="s">
        <v>10054</v>
      </c>
      <c r="Q2618" s="5">
        <v>27590080</v>
      </c>
      <c r="S2618" t="s">
        <v>42</v>
      </c>
      <c r="T2618" t="s">
        <v>6935</v>
      </c>
      <c r="U2618" t="s">
        <v>19306</v>
      </c>
      <c r="V2618" t="s">
        <v>1262</v>
      </c>
    </row>
    <row r="2619" spans="1:22" ht="15" x14ac:dyDescent="0.35">
      <c r="A2619" s="5" t="s">
        <v>10634</v>
      </c>
      <c r="B2619" s="344" t="s">
        <v>6911</v>
      </c>
      <c r="C2619" s="5" t="s">
        <v>10635</v>
      </c>
      <c r="D2619" s="5" t="s">
        <v>9825</v>
      </c>
      <c r="E2619" s="5" t="s">
        <v>7</v>
      </c>
      <c r="F2619" s="5" t="s">
        <v>93</v>
      </c>
      <c r="G2619" s="5" t="s">
        <v>9</v>
      </c>
      <c r="H2619" s="5" t="s">
        <v>9</v>
      </c>
      <c r="I2619" s="360" t="s">
        <v>8207</v>
      </c>
      <c r="K2619" s="5" t="s">
        <v>92</v>
      </c>
      <c r="L2619" s="5" t="s">
        <v>14488</v>
      </c>
      <c r="M2619" s="5" t="s">
        <v>14489</v>
      </c>
      <c r="N2619" s="5" t="s">
        <v>10635</v>
      </c>
      <c r="O2619" s="5" t="s">
        <v>15255</v>
      </c>
      <c r="P2619" s="5" t="s">
        <v>16232</v>
      </c>
      <c r="Q2619" s="5">
        <v>50118430</v>
      </c>
      <c r="S2619" t="s">
        <v>42</v>
      </c>
      <c r="T2619" t="s">
        <v>3826</v>
      </c>
      <c r="U2619" t="s">
        <v>19307</v>
      </c>
      <c r="V2619" t="s">
        <v>10635</v>
      </c>
    </row>
    <row r="2620" spans="1:22" ht="15" x14ac:dyDescent="0.35">
      <c r="A2620" s="5" t="s">
        <v>5551</v>
      </c>
      <c r="B2620" s="344" t="s">
        <v>5068</v>
      </c>
      <c r="C2620" s="5" t="s">
        <v>672</v>
      </c>
      <c r="D2620" s="5" t="s">
        <v>92</v>
      </c>
      <c r="E2620" s="5" t="s">
        <v>15</v>
      </c>
      <c r="F2620" s="5" t="s">
        <v>93</v>
      </c>
      <c r="G2620" s="5" t="s">
        <v>10</v>
      </c>
      <c r="H2620" s="5" t="s">
        <v>6</v>
      </c>
      <c r="I2620" s="360" t="s">
        <v>8208</v>
      </c>
      <c r="K2620" s="5" t="s">
        <v>92</v>
      </c>
      <c r="L2620" s="5" t="s">
        <v>2834</v>
      </c>
      <c r="M2620" s="5" t="s">
        <v>2834</v>
      </c>
      <c r="N2620" s="5" t="s">
        <v>672</v>
      </c>
      <c r="O2620" s="5" t="s">
        <v>15255</v>
      </c>
      <c r="P2620" s="5" t="s">
        <v>10155</v>
      </c>
      <c r="Q2620" s="5">
        <v>22006822</v>
      </c>
      <c r="S2620" t="s">
        <v>42</v>
      </c>
      <c r="T2620" t="s">
        <v>3834</v>
      </c>
      <c r="U2620" t="s">
        <v>19308</v>
      </c>
      <c r="V2620" t="s">
        <v>672</v>
      </c>
    </row>
    <row r="2621" spans="1:22" ht="15" x14ac:dyDescent="0.35">
      <c r="A2621" s="5" t="s">
        <v>5410</v>
      </c>
      <c r="B2621" s="344" t="s">
        <v>2043</v>
      </c>
      <c r="C2621" s="5" t="s">
        <v>2741</v>
      </c>
      <c r="D2621" s="5" t="s">
        <v>92</v>
      </c>
      <c r="E2621" s="5" t="s">
        <v>9</v>
      </c>
      <c r="F2621" s="5" t="s">
        <v>93</v>
      </c>
      <c r="G2621" s="5" t="s">
        <v>8</v>
      </c>
      <c r="H2621" s="5" t="s">
        <v>7</v>
      </c>
      <c r="I2621" s="360" t="s">
        <v>8199</v>
      </c>
      <c r="K2621" s="5" t="s">
        <v>92</v>
      </c>
      <c r="L2621" s="5" t="s">
        <v>14367</v>
      </c>
      <c r="M2621" s="5" t="s">
        <v>1225</v>
      </c>
      <c r="N2621" s="5" t="s">
        <v>11674</v>
      </c>
      <c r="O2621" s="5" t="s">
        <v>15255</v>
      </c>
      <c r="P2621" s="5" t="s">
        <v>15617</v>
      </c>
      <c r="S2621" t="s">
        <v>42</v>
      </c>
      <c r="T2621" t="s">
        <v>5409</v>
      </c>
      <c r="U2621" t="s">
        <v>19309</v>
      </c>
      <c r="V2621" t="s">
        <v>2741</v>
      </c>
    </row>
    <row r="2622" spans="1:22" ht="15" x14ac:dyDescent="0.35">
      <c r="A2622" s="5" t="s">
        <v>10636</v>
      </c>
      <c r="B2622" s="344" t="s">
        <v>10637</v>
      </c>
      <c r="C2622" s="5" t="s">
        <v>207</v>
      </c>
      <c r="D2622" s="5" t="s">
        <v>92</v>
      </c>
      <c r="E2622" s="5" t="s">
        <v>8</v>
      </c>
      <c r="F2622" s="5" t="s">
        <v>93</v>
      </c>
      <c r="G2622" s="5" t="s">
        <v>6</v>
      </c>
      <c r="H2622" s="5" t="s">
        <v>7</v>
      </c>
      <c r="I2622" s="360" t="s">
        <v>8188</v>
      </c>
      <c r="K2622" s="5" t="s">
        <v>92</v>
      </c>
      <c r="L2622" s="5" t="s">
        <v>92</v>
      </c>
      <c r="M2622" s="5" t="s">
        <v>14512</v>
      </c>
      <c r="N2622" s="5" t="s">
        <v>207</v>
      </c>
      <c r="O2622" s="5" t="s">
        <v>15255</v>
      </c>
      <c r="P2622" s="5" t="s">
        <v>10963</v>
      </c>
      <c r="Q2622" s="5">
        <v>27590016</v>
      </c>
      <c r="R2622" s="5">
        <v>27590142</v>
      </c>
      <c r="S2622" t="s">
        <v>42</v>
      </c>
      <c r="T2622" t="s">
        <v>4260</v>
      </c>
      <c r="U2622" t="s">
        <v>19310</v>
      </c>
      <c r="V2622" t="s">
        <v>207</v>
      </c>
    </row>
    <row r="2623" spans="1:22" ht="15" x14ac:dyDescent="0.35">
      <c r="A2623" s="5" t="s">
        <v>5381</v>
      </c>
      <c r="B2623" s="344" t="s">
        <v>2040</v>
      </c>
      <c r="C2623" s="5" t="s">
        <v>5382</v>
      </c>
      <c r="D2623" s="5" t="s">
        <v>92</v>
      </c>
      <c r="E2623" s="5" t="s">
        <v>10</v>
      </c>
      <c r="F2623" s="5" t="s">
        <v>93</v>
      </c>
      <c r="G2623" s="5" t="s">
        <v>8</v>
      </c>
      <c r="H2623" s="5" t="s">
        <v>12</v>
      </c>
      <c r="I2623" s="360" t="s">
        <v>11209</v>
      </c>
      <c r="K2623" s="5" t="s">
        <v>92</v>
      </c>
      <c r="L2623" s="5" t="s">
        <v>14367</v>
      </c>
      <c r="M2623" s="5" t="s">
        <v>14368</v>
      </c>
      <c r="N2623" s="5" t="s">
        <v>11673</v>
      </c>
      <c r="O2623" s="5" t="s">
        <v>15255</v>
      </c>
      <c r="P2623" s="5" t="s">
        <v>15616</v>
      </c>
      <c r="Q2623" s="5">
        <v>64743195</v>
      </c>
      <c r="R2623" s="5">
        <v>60895331</v>
      </c>
      <c r="S2623" t="s">
        <v>42</v>
      </c>
      <c r="T2623" t="s">
        <v>6766</v>
      </c>
      <c r="U2623" t="s">
        <v>19311</v>
      </c>
      <c r="V2623" t="s">
        <v>5382</v>
      </c>
    </row>
    <row r="2624" spans="1:22" ht="15" x14ac:dyDescent="0.35">
      <c r="A2624" s="5" t="s">
        <v>5785</v>
      </c>
      <c r="B2624" s="344" t="s">
        <v>2913</v>
      </c>
      <c r="C2624" s="5" t="s">
        <v>5786</v>
      </c>
      <c r="D2624" s="5" t="s">
        <v>92</v>
      </c>
      <c r="E2624" s="5" t="s">
        <v>14</v>
      </c>
      <c r="F2624" s="5" t="s">
        <v>93</v>
      </c>
      <c r="G2624" s="5" t="s">
        <v>9</v>
      </c>
      <c r="H2624" s="5" t="s">
        <v>7</v>
      </c>
      <c r="I2624" s="360" t="s">
        <v>8205</v>
      </c>
      <c r="K2624" s="5" t="s">
        <v>92</v>
      </c>
      <c r="L2624" s="5" t="s">
        <v>14488</v>
      </c>
      <c r="M2624" s="5" t="s">
        <v>11659</v>
      </c>
      <c r="N2624" s="5" t="s">
        <v>11773</v>
      </c>
      <c r="O2624" s="5" t="s">
        <v>15255</v>
      </c>
      <c r="P2624" s="5" t="s">
        <v>13183</v>
      </c>
      <c r="Q2624" s="5">
        <v>22001853</v>
      </c>
      <c r="S2624" t="s">
        <v>42</v>
      </c>
      <c r="T2624" t="s">
        <v>6969</v>
      </c>
      <c r="U2624" t="s">
        <v>19312</v>
      </c>
      <c r="V2624" t="s">
        <v>5786</v>
      </c>
    </row>
    <row r="2625" spans="1:22" ht="15" x14ac:dyDescent="0.35">
      <c r="A2625" s="5" t="s">
        <v>5414</v>
      </c>
      <c r="B2625" s="344" t="s">
        <v>6347</v>
      </c>
      <c r="C2625" s="5" t="s">
        <v>5415</v>
      </c>
      <c r="D2625" s="5" t="s">
        <v>92</v>
      </c>
      <c r="E2625" s="5" t="s">
        <v>9</v>
      </c>
      <c r="F2625" s="5" t="s">
        <v>93</v>
      </c>
      <c r="G2625" s="5" t="s">
        <v>8</v>
      </c>
      <c r="H2625" s="5" t="s">
        <v>7</v>
      </c>
      <c r="I2625" s="360" t="s">
        <v>8199</v>
      </c>
      <c r="K2625" s="5" t="s">
        <v>92</v>
      </c>
      <c r="L2625" s="5" t="s">
        <v>14367</v>
      </c>
      <c r="M2625" s="5" t="s">
        <v>1225</v>
      </c>
      <c r="N2625" s="5" t="s">
        <v>11521</v>
      </c>
      <c r="O2625" s="5" t="s">
        <v>15255</v>
      </c>
      <c r="P2625" s="5" t="s">
        <v>7680</v>
      </c>
      <c r="Q2625" s="5">
        <v>64788448</v>
      </c>
      <c r="S2625" t="s">
        <v>42</v>
      </c>
      <c r="T2625" t="s">
        <v>7686</v>
      </c>
      <c r="U2625" t="s">
        <v>19313</v>
      </c>
      <c r="V2625" t="s">
        <v>5415</v>
      </c>
    </row>
    <row r="2626" spans="1:22" ht="15" x14ac:dyDescent="0.35">
      <c r="A2626" s="5" t="s">
        <v>5562</v>
      </c>
      <c r="B2626" s="344" t="s">
        <v>2414</v>
      </c>
      <c r="C2626" s="5" t="s">
        <v>2657</v>
      </c>
      <c r="D2626" s="5" t="s">
        <v>3042</v>
      </c>
      <c r="E2626" s="5" t="s">
        <v>6</v>
      </c>
      <c r="F2626" s="5" t="s">
        <v>93</v>
      </c>
      <c r="G2626" s="5" t="s">
        <v>7</v>
      </c>
      <c r="H2626" s="5" t="s">
        <v>6</v>
      </c>
      <c r="I2626" s="360" t="s">
        <v>8191</v>
      </c>
      <c r="K2626" s="5" t="s">
        <v>92</v>
      </c>
      <c r="L2626" s="5" t="s">
        <v>3043</v>
      </c>
      <c r="M2626" s="5" t="s">
        <v>3042</v>
      </c>
      <c r="N2626" s="5" t="s">
        <v>2657</v>
      </c>
      <c r="O2626" s="5" t="s">
        <v>15255</v>
      </c>
      <c r="P2626" s="5" t="s">
        <v>9460</v>
      </c>
      <c r="Q2626" s="5">
        <v>27111047</v>
      </c>
      <c r="S2626" t="s">
        <v>42</v>
      </c>
      <c r="T2626" t="s">
        <v>4829</v>
      </c>
      <c r="U2626" t="s">
        <v>19314</v>
      </c>
      <c r="V2626" t="s">
        <v>2657</v>
      </c>
    </row>
    <row r="2627" spans="1:22" ht="15" x14ac:dyDescent="0.35">
      <c r="A2627" s="5" t="s">
        <v>5706</v>
      </c>
      <c r="B2627" s="344" t="s">
        <v>2631</v>
      </c>
      <c r="C2627" s="5" t="s">
        <v>14518</v>
      </c>
      <c r="D2627" s="5" t="s">
        <v>3042</v>
      </c>
      <c r="E2627" s="5" t="s">
        <v>10</v>
      </c>
      <c r="F2627" s="5" t="s">
        <v>93</v>
      </c>
      <c r="G2627" s="5" t="s">
        <v>11</v>
      </c>
      <c r="H2627" s="5" t="s">
        <v>10</v>
      </c>
      <c r="I2627" s="360" t="s">
        <v>8215</v>
      </c>
      <c r="K2627" s="5" t="s">
        <v>92</v>
      </c>
      <c r="L2627" s="5" t="s">
        <v>2173</v>
      </c>
      <c r="M2627" s="5" t="s">
        <v>14518</v>
      </c>
      <c r="N2627" s="5" t="s">
        <v>11738</v>
      </c>
      <c r="O2627" s="5" t="s">
        <v>15255</v>
      </c>
      <c r="P2627" s="5" t="s">
        <v>14596</v>
      </c>
      <c r="Q2627" s="5">
        <v>27628176</v>
      </c>
      <c r="S2627" t="s">
        <v>42</v>
      </c>
      <c r="T2627" t="s">
        <v>2504</v>
      </c>
      <c r="U2627" t="s">
        <v>19315</v>
      </c>
      <c r="V2627" t="s">
        <v>14518</v>
      </c>
    </row>
    <row r="2628" spans="1:22" ht="15" x14ac:dyDescent="0.35">
      <c r="A2628" s="5" t="s">
        <v>15005</v>
      </c>
      <c r="B2628" s="344" t="s">
        <v>12353</v>
      </c>
      <c r="C2628" s="5" t="s">
        <v>15006</v>
      </c>
      <c r="D2628" s="5" t="s">
        <v>3042</v>
      </c>
      <c r="E2628" s="5" t="s">
        <v>9</v>
      </c>
      <c r="F2628" s="5" t="s">
        <v>93</v>
      </c>
      <c r="G2628" s="5" t="s">
        <v>11</v>
      </c>
      <c r="H2628" s="5" t="s">
        <v>6</v>
      </c>
      <c r="I2628" s="360" t="s">
        <v>8211</v>
      </c>
      <c r="K2628" s="5" t="s">
        <v>92</v>
      </c>
      <c r="L2628" s="5" t="s">
        <v>2173</v>
      </c>
      <c r="M2628" s="5" t="s">
        <v>2173</v>
      </c>
      <c r="N2628" s="5" t="s">
        <v>15007</v>
      </c>
      <c r="O2628" s="5" t="s">
        <v>15255</v>
      </c>
      <c r="P2628" s="5" t="s">
        <v>16401</v>
      </c>
      <c r="Q2628" s="5">
        <v>88070033</v>
      </c>
      <c r="S2628" t="s">
        <v>42</v>
      </c>
      <c r="T2628" t="s">
        <v>4562</v>
      </c>
      <c r="U2628" t="s">
        <v>19316</v>
      </c>
      <c r="V2628" t="s">
        <v>15006</v>
      </c>
    </row>
    <row r="2629" spans="1:22" ht="15" x14ac:dyDescent="0.35">
      <c r="A2629" s="5" t="s">
        <v>12906</v>
      </c>
      <c r="B2629" s="344" t="s">
        <v>9696</v>
      </c>
      <c r="C2629" s="5" t="s">
        <v>12907</v>
      </c>
      <c r="D2629" s="5" t="s">
        <v>3042</v>
      </c>
      <c r="E2629" s="5" t="s">
        <v>14</v>
      </c>
      <c r="F2629" s="5" t="s">
        <v>93</v>
      </c>
      <c r="G2629" s="5" t="s">
        <v>7</v>
      </c>
      <c r="H2629" s="5" t="s">
        <v>8</v>
      </c>
      <c r="I2629" s="360" t="s">
        <v>8193</v>
      </c>
      <c r="K2629" s="5" t="s">
        <v>92</v>
      </c>
      <c r="L2629" s="5" t="s">
        <v>3043</v>
      </c>
      <c r="M2629" s="5" t="s">
        <v>14495</v>
      </c>
      <c r="N2629" s="5" t="s">
        <v>207</v>
      </c>
      <c r="O2629" s="5" t="s">
        <v>15255</v>
      </c>
      <c r="P2629" s="5" t="s">
        <v>16366</v>
      </c>
      <c r="Q2629" s="5">
        <v>44090952</v>
      </c>
      <c r="S2629" t="s">
        <v>42</v>
      </c>
      <c r="T2629" t="s">
        <v>3612</v>
      </c>
      <c r="U2629" t="s">
        <v>19317</v>
      </c>
      <c r="V2629" t="s">
        <v>12907</v>
      </c>
    </row>
    <row r="2630" spans="1:22" ht="15" x14ac:dyDescent="0.35">
      <c r="A2630" s="5" t="s">
        <v>7687</v>
      </c>
      <c r="B2630" s="344" t="s">
        <v>7148</v>
      </c>
      <c r="C2630" s="5" t="s">
        <v>14548</v>
      </c>
      <c r="D2630" s="5" t="s">
        <v>3042</v>
      </c>
      <c r="E2630" s="5" t="s">
        <v>12</v>
      </c>
      <c r="F2630" s="5" t="s">
        <v>93</v>
      </c>
      <c r="G2630" s="5" t="s">
        <v>11</v>
      </c>
      <c r="H2630" s="5" t="s">
        <v>9</v>
      </c>
      <c r="I2630" s="360" t="s">
        <v>8214</v>
      </c>
      <c r="K2630" s="5" t="s">
        <v>92</v>
      </c>
      <c r="L2630" s="5" t="s">
        <v>2173</v>
      </c>
      <c r="M2630" s="5" t="s">
        <v>14499</v>
      </c>
      <c r="N2630" s="5" t="s">
        <v>11756</v>
      </c>
      <c r="O2630" s="5" t="s">
        <v>15255</v>
      </c>
      <c r="P2630" s="5" t="s">
        <v>9461</v>
      </c>
      <c r="Q2630" s="5">
        <v>22001410</v>
      </c>
      <c r="S2630" t="s">
        <v>42</v>
      </c>
      <c r="T2630" t="s">
        <v>2879</v>
      </c>
      <c r="U2630" t="s">
        <v>19318</v>
      </c>
      <c r="V2630" t="s">
        <v>14548</v>
      </c>
    </row>
    <row r="2631" spans="1:22" ht="15" x14ac:dyDescent="0.35">
      <c r="A2631" s="5" t="s">
        <v>5665</v>
      </c>
      <c r="B2631" s="344" t="s">
        <v>3143</v>
      </c>
      <c r="C2631" s="5" t="s">
        <v>6990</v>
      </c>
      <c r="D2631" s="5" t="s">
        <v>3042</v>
      </c>
      <c r="E2631" s="5" t="s">
        <v>9</v>
      </c>
      <c r="F2631" s="5" t="s">
        <v>93</v>
      </c>
      <c r="G2631" s="5" t="s">
        <v>11</v>
      </c>
      <c r="H2631" s="5" t="s">
        <v>6</v>
      </c>
      <c r="I2631" s="360" t="s">
        <v>8211</v>
      </c>
      <c r="K2631" s="5" t="s">
        <v>92</v>
      </c>
      <c r="L2631" s="5" t="s">
        <v>2173</v>
      </c>
      <c r="M2631" s="5" t="s">
        <v>2173</v>
      </c>
      <c r="N2631" s="5" t="s">
        <v>6990</v>
      </c>
      <c r="O2631" s="5" t="s">
        <v>15255</v>
      </c>
      <c r="P2631" s="5" t="s">
        <v>15713</v>
      </c>
      <c r="Q2631" s="5">
        <v>27167046</v>
      </c>
      <c r="S2631" t="s">
        <v>42</v>
      </c>
      <c r="T2631" t="s">
        <v>3178</v>
      </c>
      <c r="U2631" t="s">
        <v>19319</v>
      </c>
      <c r="V2631" t="s">
        <v>6990</v>
      </c>
    </row>
    <row r="2632" spans="1:22" ht="15" x14ac:dyDescent="0.35">
      <c r="A2632" s="5" t="s">
        <v>5666</v>
      </c>
      <c r="B2632" s="344" t="s">
        <v>2073</v>
      </c>
      <c r="C2632" s="5" t="s">
        <v>5667</v>
      </c>
      <c r="D2632" s="5" t="s">
        <v>3042</v>
      </c>
      <c r="E2632" s="5" t="s">
        <v>9</v>
      </c>
      <c r="F2632" s="5" t="s">
        <v>93</v>
      </c>
      <c r="G2632" s="5" t="s">
        <v>11</v>
      </c>
      <c r="H2632" s="5" t="s">
        <v>8</v>
      </c>
      <c r="I2632" s="360" t="s">
        <v>8213</v>
      </c>
      <c r="K2632" s="5" t="s">
        <v>92</v>
      </c>
      <c r="L2632" s="5" t="s">
        <v>2173</v>
      </c>
      <c r="M2632" s="5" t="s">
        <v>4888</v>
      </c>
      <c r="N2632" s="5" t="s">
        <v>11559</v>
      </c>
      <c r="O2632" s="5" t="s">
        <v>15255</v>
      </c>
      <c r="P2632" s="5" t="s">
        <v>15979</v>
      </c>
      <c r="Q2632" s="5">
        <v>27600143</v>
      </c>
      <c r="S2632" t="s">
        <v>42</v>
      </c>
      <c r="T2632" t="s">
        <v>6803</v>
      </c>
      <c r="U2632" t="s">
        <v>19320</v>
      </c>
      <c r="V2632" t="s">
        <v>5667</v>
      </c>
    </row>
    <row r="2633" spans="1:22" ht="15" x14ac:dyDescent="0.35">
      <c r="A2633" s="5" t="s">
        <v>6073</v>
      </c>
      <c r="B2633" s="344" t="s">
        <v>4268</v>
      </c>
      <c r="C2633" s="5" t="s">
        <v>243</v>
      </c>
      <c r="D2633" s="5" t="s">
        <v>3042</v>
      </c>
      <c r="E2633" s="5" t="s">
        <v>7</v>
      </c>
      <c r="F2633" s="5" t="s">
        <v>93</v>
      </c>
      <c r="G2633" s="5" t="s">
        <v>7</v>
      </c>
      <c r="H2633" s="5" t="s">
        <v>8</v>
      </c>
      <c r="I2633" s="360" t="s">
        <v>8193</v>
      </c>
      <c r="K2633" s="5" t="s">
        <v>92</v>
      </c>
      <c r="L2633" s="5" t="s">
        <v>3043</v>
      </c>
      <c r="M2633" s="5" t="s">
        <v>14495</v>
      </c>
      <c r="N2633" s="5" t="s">
        <v>243</v>
      </c>
      <c r="O2633" s="5" t="s">
        <v>15255</v>
      </c>
      <c r="P2633" s="5" t="s">
        <v>10965</v>
      </c>
      <c r="Q2633" s="5">
        <v>44092780</v>
      </c>
      <c r="R2633" s="5">
        <v>84097033</v>
      </c>
      <c r="S2633" t="s">
        <v>42</v>
      </c>
      <c r="T2633" t="s">
        <v>7133</v>
      </c>
      <c r="U2633" t="s">
        <v>19321</v>
      </c>
      <c r="V2633" t="s">
        <v>243</v>
      </c>
    </row>
    <row r="2634" spans="1:22" ht="15" x14ac:dyDescent="0.35">
      <c r="A2634" s="5" t="s">
        <v>5615</v>
      </c>
      <c r="B2634" s="344" t="s">
        <v>1588</v>
      </c>
      <c r="C2634" s="5" t="s">
        <v>5616</v>
      </c>
      <c r="D2634" s="5" t="s">
        <v>3042</v>
      </c>
      <c r="E2634" s="5" t="s">
        <v>7</v>
      </c>
      <c r="F2634" s="5" t="s">
        <v>93</v>
      </c>
      <c r="G2634" s="5" t="s">
        <v>7</v>
      </c>
      <c r="H2634" s="5" t="s">
        <v>8</v>
      </c>
      <c r="I2634" s="360" t="s">
        <v>8193</v>
      </c>
      <c r="K2634" s="5" t="s">
        <v>92</v>
      </c>
      <c r="L2634" s="5" t="s">
        <v>3043</v>
      </c>
      <c r="M2634" s="5" t="s">
        <v>14495</v>
      </c>
      <c r="N2634" s="5" t="s">
        <v>5616</v>
      </c>
      <c r="O2634" s="5" t="s">
        <v>15255</v>
      </c>
      <c r="P2634" s="5" t="s">
        <v>13851</v>
      </c>
      <c r="Q2634" s="5">
        <v>27632090</v>
      </c>
      <c r="S2634" t="s">
        <v>42</v>
      </c>
      <c r="T2634" t="s">
        <v>5614</v>
      </c>
      <c r="U2634" t="s">
        <v>19322</v>
      </c>
      <c r="V2634" t="s">
        <v>5616</v>
      </c>
    </row>
    <row r="2635" spans="1:22" ht="15" x14ac:dyDescent="0.35">
      <c r="A2635" s="5" t="s">
        <v>6076</v>
      </c>
      <c r="B2635" s="344" t="s">
        <v>4138</v>
      </c>
      <c r="C2635" s="5" t="s">
        <v>6077</v>
      </c>
      <c r="D2635" s="5" t="s">
        <v>3042</v>
      </c>
      <c r="E2635" s="5" t="s">
        <v>12</v>
      </c>
      <c r="F2635" s="5" t="s">
        <v>93</v>
      </c>
      <c r="G2635" s="5" t="s">
        <v>7</v>
      </c>
      <c r="H2635" s="5" t="s">
        <v>11</v>
      </c>
      <c r="I2635" s="360" t="s">
        <v>8196</v>
      </c>
      <c r="K2635" s="5" t="s">
        <v>92</v>
      </c>
      <c r="L2635" s="5" t="s">
        <v>3043</v>
      </c>
      <c r="M2635" s="5" t="s">
        <v>1726</v>
      </c>
      <c r="N2635" s="5" t="s">
        <v>6077</v>
      </c>
      <c r="O2635" s="5" t="s">
        <v>15255</v>
      </c>
      <c r="P2635" s="5" t="s">
        <v>15843</v>
      </c>
      <c r="Q2635" s="5">
        <v>44094895</v>
      </c>
      <c r="S2635" t="s">
        <v>42</v>
      </c>
      <c r="T2635" t="s">
        <v>7125</v>
      </c>
      <c r="U2635" t="s">
        <v>19323</v>
      </c>
      <c r="V2635" t="s">
        <v>6077</v>
      </c>
    </row>
    <row r="2636" spans="1:22" ht="15" x14ac:dyDescent="0.35">
      <c r="A2636" s="5" t="s">
        <v>6769</v>
      </c>
      <c r="B2636" s="344" t="s">
        <v>6770</v>
      </c>
      <c r="C2636" s="5" t="s">
        <v>6771</v>
      </c>
      <c r="D2636" s="5" t="s">
        <v>3042</v>
      </c>
      <c r="E2636" s="5" t="s">
        <v>14</v>
      </c>
      <c r="F2636" s="5" t="s">
        <v>93</v>
      </c>
      <c r="G2636" s="5" t="s">
        <v>7</v>
      </c>
      <c r="H2636" s="5" t="s">
        <v>8</v>
      </c>
      <c r="I2636" s="360" t="s">
        <v>8193</v>
      </c>
      <c r="K2636" s="5" t="s">
        <v>92</v>
      </c>
      <c r="L2636" s="5" t="s">
        <v>3043</v>
      </c>
      <c r="M2636" s="5" t="s">
        <v>14495</v>
      </c>
      <c r="N2636" s="5" t="s">
        <v>12149</v>
      </c>
      <c r="O2636" s="5" t="s">
        <v>15255</v>
      </c>
      <c r="P2636" s="5" t="s">
        <v>11754</v>
      </c>
      <c r="Q2636" s="5">
        <v>44090951</v>
      </c>
      <c r="S2636" t="s">
        <v>42</v>
      </c>
      <c r="T2636" t="s">
        <v>4316</v>
      </c>
      <c r="U2636" t="s">
        <v>19324</v>
      </c>
      <c r="V2636" t="s">
        <v>6771</v>
      </c>
    </row>
    <row r="2637" spans="1:22" ht="15" x14ac:dyDescent="0.35">
      <c r="A2637" s="5" t="s">
        <v>6074</v>
      </c>
      <c r="B2637" s="344" t="s">
        <v>3227</v>
      </c>
      <c r="C2637" s="5" t="s">
        <v>6075</v>
      </c>
      <c r="D2637" s="5" t="s">
        <v>3042</v>
      </c>
      <c r="E2637" s="5" t="s">
        <v>9</v>
      </c>
      <c r="F2637" s="5" t="s">
        <v>93</v>
      </c>
      <c r="G2637" s="5" t="s">
        <v>11</v>
      </c>
      <c r="H2637" s="5" t="s">
        <v>8</v>
      </c>
      <c r="I2637" s="360" t="s">
        <v>8213</v>
      </c>
      <c r="K2637" s="5" t="s">
        <v>92</v>
      </c>
      <c r="L2637" s="5" t="s">
        <v>2173</v>
      </c>
      <c r="M2637" s="5" t="s">
        <v>4888</v>
      </c>
      <c r="N2637" s="5" t="s">
        <v>5667</v>
      </c>
      <c r="O2637" s="5" t="s">
        <v>15255</v>
      </c>
      <c r="P2637" s="5" t="s">
        <v>15844</v>
      </c>
      <c r="Q2637" s="5">
        <v>27601061</v>
      </c>
      <c r="S2637" t="s">
        <v>42</v>
      </c>
      <c r="T2637" t="s">
        <v>7126</v>
      </c>
      <c r="U2637" t="s">
        <v>19325</v>
      </c>
      <c r="V2637" t="s">
        <v>6075</v>
      </c>
    </row>
    <row r="2638" spans="1:22" ht="15" x14ac:dyDescent="0.35">
      <c r="A2638" s="5" t="s">
        <v>5829</v>
      </c>
      <c r="B2638" s="344" t="s">
        <v>3108</v>
      </c>
      <c r="C2638" s="5" t="s">
        <v>5830</v>
      </c>
      <c r="D2638" s="5" t="s">
        <v>3042</v>
      </c>
      <c r="E2638" s="5" t="s">
        <v>10</v>
      </c>
      <c r="F2638" s="5" t="s">
        <v>93</v>
      </c>
      <c r="G2638" s="5" t="s">
        <v>7</v>
      </c>
      <c r="H2638" s="5" t="s">
        <v>9</v>
      </c>
      <c r="I2638" s="360" t="s">
        <v>8194</v>
      </c>
      <c r="K2638" s="5" t="s">
        <v>92</v>
      </c>
      <c r="L2638" s="5" t="s">
        <v>3043</v>
      </c>
      <c r="M2638" s="5" t="s">
        <v>3284</v>
      </c>
      <c r="N2638" s="5" t="s">
        <v>451</v>
      </c>
      <c r="O2638" s="5" t="s">
        <v>15255</v>
      </c>
      <c r="P2638" s="5" t="s">
        <v>8699</v>
      </c>
      <c r="Q2638" s="5">
        <v>44092629</v>
      </c>
      <c r="R2638" s="5">
        <v>27633911</v>
      </c>
      <c r="S2638" t="s">
        <v>42</v>
      </c>
      <c r="T2638" t="s">
        <v>6985</v>
      </c>
      <c r="U2638" t="s">
        <v>19326</v>
      </c>
      <c r="V2638" t="s">
        <v>5830</v>
      </c>
    </row>
    <row r="2639" spans="1:22" ht="15" x14ac:dyDescent="0.35">
      <c r="A2639" s="5" t="s">
        <v>10638</v>
      </c>
      <c r="B2639" s="344" t="s">
        <v>10639</v>
      </c>
      <c r="C2639" s="5" t="s">
        <v>10640</v>
      </c>
      <c r="D2639" s="5" t="s">
        <v>3042</v>
      </c>
      <c r="E2639" s="5" t="s">
        <v>7</v>
      </c>
      <c r="F2639" s="5" t="s">
        <v>93</v>
      </c>
      <c r="G2639" s="5" t="s">
        <v>7</v>
      </c>
      <c r="H2639" s="5" t="s">
        <v>12</v>
      </c>
      <c r="I2639" s="360" t="s">
        <v>8197</v>
      </c>
      <c r="K2639" s="5" t="s">
        <v>92</v>
      </c>
      <c r="L2639" s="5" t="s">
        <v>3043</v>
      </c>
      <c r="M2639" s="5" t="s">
        <v>11628</v>
      </c>
      <c r="N2639" s="5" t="s">
        <v>1445</v>
      </c>
      <c r="O2639" s="5" t="s">
        <v>15255</v>
      </c>
      <c r="P2639" s="5" t="s">
        <v>16170</v>
      </c>
      <c r="Q2639" s="5">
        <v>44092787</v>
      </c>
      <c r="S2639" t="s">
        <v>42</v>
      </c>
      <c r="T2639" t="s">
        <v>9517</v>
      </c>
      <c r="U2639" t="s">
        <v>19327</v>
      </c>
      <c r="V2639" t="s">
        <v>10640</v>
      </c>
    </row>
    <row r="2640" spans="1:22" ht="15" x14ac:dyDescent="0.35">
      <c r="A2640" s="5" t="s">
        <v>5563</v>
      </c>
      <c r="B2640" s="344" t="s">
        <v>3109</v>
      </c>
      <c r="C2640" s="5" t="s">
        <v>5564</v>
      </c>
      <c r="D2640" s="5" t="s">
        <v>3042</v>
      </c>
      <c r="E2640" s="5" t="s">
        <v>10</v>
      </c>
      <c r="F2640" s="5" t="s">
        <v>93</v>
      </c>
      <c r="G2640" s="5" t="s">
        <v>7</v>
      </c>
      <c r="H2640" s="5" t="s">
        <v>7</v>
      </c>
      <c r="I2640" s="360" t="s">
        <v>8192</v>
      </c>
      <c r="K2640" s="5" t="s">
        <v>92</v>
      </c>
      <c r="L2640" s="5" t="s">
        <v>3043</v>
      </c>
      <c r="M2640" s="5" t="s">
        <v>14429</v>
      </c>
      <c r="N2640" s="5" t="s">
        <v>5564</v>
      </c>
      <c r="O2640" s="5" t="s">
        <v>15255</v>
      </c>
      <c r="P2640" s="5" t="s">
        <v>9462</v>
      </c>
      <c r="Q2640" s="5">
        <v>27636069</v>
      </c>
      <c r="R2640" s="5">
        <v>27636069</v>
      </c>
      <c r="S2640" t="s">
        <v>42</v>
      </c>
      <c r="T2640" t="s">
        <v>6788</v>
      </c>
      <c r="U2640" t="s">
        <v>19328</v>
      </c>
      <c r="V2640" t="s">
        <v>5564</v>
      </c>
    </row>
    <row r="2641" spans="1:22" ht="15" x14ac:dyDescent="0.35">
      <c r="A2641" s="5" t="s">
        <v>7688</v>
      </c>
      <c r="B2641" s="344" t="s">
        <v>7060</v>
      </c>
      <c r="C2641" s="5" t="s">
        <v>1435</v>
      </c>
      <c r="D2641" s="5" t="s">
        <v>3042</v>
      </c>
      <c r="E2641" s="5" t="s">
        <v>11</v>
      </c>
      <c r="F2641" s="5" t="s">
        <v>93</v>
      </c>
      <c r="G2641" s="5" t="s">
        <v>7</v>
      </c>
      <c r="H2641" s="5" t="s">
        <v>8</v>
      </c>
      <c r="I2641" s="360" t="s">
        <v>8193</v>
      </c>
      <c r="K2641" s="5" t="s">
        <v>92</v>
      </c>
      <c r="L2641" s="5" t="s">
        <v>3043</v>
      </c>
      <c r="M2641" s="5" t="s">
        <v>14495</v>
      </c>
      <c r="N2641" s="5" t="s">
        <v>1435</v>
      </c>
      <c r="O2641" s="5" t="s">
        <v>15255</v>
      </c>
      <c r="P2641" s="5" t="s">
        <v>10967</v>
      </c>
      <c r="Q2641" s="5">
        <v>44092713</v>
      </c>
      <c r="S2641" t="s">
        <v>42</v>
      </c>
      <c r="T2641" t="s">
        <v>7689</v>
      </c>
      <c r="U2641" t="s">
        <v>19329</v>
      </c>
      <c r="V2641" t="s">
        <v>1435</v>
      </c>
    </row>
    <row r="2642" spans="1:22" ht="15" x14ac:dyDescent="0.35">
      <c r="A2642" s="5" t="s">
        <v>5650</v>
      </c>
      <c r="B2642" s="344" t="s">
        <v>1934</v>
      </c>
      <c r="C2642" s="5" t="s">
        <v>14497</v>
      </c>
      <c r="D2642" s="5" t="s">
        <v>3042</v>
      </c>
      <c r="E2642" s="5" t="s">
        <v>8</v>
      </c>
      <c r="F2642" s="5" t="s">
        <v>93</v>
      </c>
      <c r="G2642" s="5" t="s">
        <v>7</v>
      </c>
      <c r="H2642" s="5" t="s">
        <v>10</v>
      </c>
      <c r="I2642" s="360" t="s">
        <v>8195</v>
      </c>
      <c r="K2642" s="5" t="s">
        <v>92</v>
      </c>
      <c r="L2642" s="5" t="s">
        <v>3043</v>
      </c>
      <c r="M2642" s="5" t="s">
        <v>11665</v>
      </c>
      <c r="N2642" s="5" t="s">
        <v>14497</v>
      </c>
      <c r="O2642" s="5" t="s">
        <v>15255</v>
      </c>
      <c r="P2642" s="5" t="s">
        <v>13859</v>
      </c>
      <c r="Q2642" s="5">
        <v>27677501</v>
      </c>
      <c r="S2642" t="s">
        <v>42</v>
      </c>
      <c r="T2642" t="s">
        <v>5649</v>
      </c>
      <c r="U2642" t="s">
        <v>19330</v>
      </c>
      <c r="V2642" t="s">
        <v>14497</v>
      </c>
    </row>
    <row r="2643" spans="1:22" ht="15" x14ac:dyDescent="0.35">
      <c r="A2643" s="5" t="s">
        <v>5897</v>
      </c>
      <c r="B2643" s="344" t="s">
        <v>4984</v>
      </c>
      <c r="C2643" s="5" t="s">
        <v>5898</v>
      </c>
      <c r="D2643" s="5" t="s">
        <v>3042</v>
      </c>
      <c r="E2643" s="5" t="s">
        <v>9</v>
      </c>
      <c r="F2643" s="5" t="s">
        <v>93</v>
      </c>
      <c r="G2643" s="5" t="s">
        <v>11</v>
      </c>
      <c r="H2643" s="5" t="s">
        <v>6</v>
      </c>
      <c r="I2643" s="360" t="s">
        <v>8211</v>
      </c>
      <c r="K2643" s="5" t="s">
        <v>92</v>
      </c>
      <c r="L2643" s="5" t="s">
        <v>2173</v>
      </c>
      <c r="M2643" s="5" t="s">
        <v>2173</v>
      </c>
      <c r="N2643" s="5" t="s">
        <v>5898</v>
      </c>
      <c r="O2643" s="5" t="s">
        <v>15255</v>
      </c>
      <c r="P2643" s="5" t="s">
        <v>16008</v>
      </c>
      <c r="Q2643" s="5">
        <v>70040480</v>
      </c>
      <c r="S2643" t="s">
        <v>42</v>
      </c>
      <c r="T2643" t="s">
        <v>7268</v>
      </c>
      <c r="U2643" t="s">
        <v>19331</v>
      </c>
      <c r="V2643" t="s">
        <v>5898</v>
      </c>
    </row>
    <row r="2644" spans="1:22" ht="15" x14ac:dyDescent="0.35">
      <c r="A2644" s="5" t="s">
        <v>12908</v>
      </c>
      <c r="B2644" s="344" t="s">
        <v>7304</v>
      </c>
      <c r="C2644" s="5" t="s">
        <v>12909</v>
      </c>
      <c r="D2644" s="5" t="s">
        <v>3042</v>
      </c>
      <c r="E2644" s="5" t="s">
        <v>6</v>
      </c>
      <c r="F2644" s="5" t="s">
        <v>93</v>
      </c>
      <c r="G2644" s="5" t="s">
        <v>7</v>
      </c>
      <c r="H2644" s="5" t="s">
        <v>6</v>
      </c>
      <c r="I2644" s="360" t="s">
        <v>8191</v>
      </c>
      <c r="K2644" s="5" t="s">
        <v>92</v>
      </c>
      <c r="L2644" s="5" t="s">
        <v>3043</v>
      </c>
      <c r="M2644" s="5" t="s">
        <v>3042</v>
      </c>
      <c r="N2644" s="5" t="s">
        <v>12909</v>
      </c>
      <c r="O2644" s="5" t="s">
        <v>15255</v>
      </c>
      <c r="P2644" s="5" t="s">
        <v>16364</v>
      </c>
      <c r="Q2644" s="5">
        <v>60694204</v>
      </c>
      <c r="S2644" t="s">
        <v>42</v>
      </c>
      <c r="T2644" t="s">
        <v>11096</v>
      </c>
      <c r="U2644" t="s">
        <v>19332</v>
      </c>
      <c r="V2644" t="s">
        <v>16371</v>
      </c>
    </row>
    <row r="2645" spans="1:22" ht="15" x14ac:dyDescent="0.35">
      <c r="A2645" s="5" t="s">
        <v>15407</v>
      </c>
      <c r="B2645" s="344" t="s">
        <v>15446</v>
      </c>
      <c r="C2645" s="5" t="s">
        <v>245</v>
      </c>
      <c r="D2645" s="5" t="s">
        <v>3042</v>
      </c>
      <c r="E2645" s="5" t="s">
        <v>12</v>
      </c>
      <c r="F2645" s="5" t="s">
        <v>93</v>
      </c>
      <c r="G2645" s="5" t="s">
        <v>7</v>
      </c>
      <c r="H2645" s="5" t="s">
        <v>11</v>
      </c>
      <c r="I2645" s="360" t="s">
        <v>8196</v>
      </c>
      <c r="K2645" s="5" t="s">
        <v>92</v>
      </c>
      <c r="L2645" s="5" t="s">
        <v>3043</v>
      </c>
      <c r="M2645" s="5" t="s">
        <v>1726</v>
      </c>
      <c r="N2645" s="5" t="s">
        <v>245</v>
      </c>
      <c r="O2645" s="5" t="s">
        <v>15255</v>
      </c>
      <c r="P2645" s="5" t="s">
        <v>16418</v>
      </c>
      <c r="Q2645" s="5">
        <v>44092710</v>
      </c>
      <c r="S2645" t="s">
        <v>42</v>
      </c>
      <c r="T2645" t="s">
        <v>16420</v>
      </c>
      <c r="U2645" t="s">
        <v>19333</v>
      </c>
      <c r="V2645" t="s">
        <v>245</v>
      </c>
    </row>
    <row r="2646" spans="1:22" ht="15" x14ac:dyDescent="0.35">
      <c r="A2646" s="5" t="s">
        <v>11464</v>
      </c>
      <c r="B2646" s="344" t="s">
        <v>7313</v>
      </c>
      <c r="C2646" s="5" t="s">
        <v>963</v>
      </c>
      <c r="D2646" s="5" t="s">
        <v>92</v>
      </c>
      <c r="E2646" s="5" t="s">
        <v>11</v>
      </c>
      <c r="F2646" s="5" t="s">
        <v>93</v>
      </c>
      <c r="G2646" s="5" t="s">
        <v>11</v>
      </c>
      <c r="H2646" s="5" t="s">
        <v>8</v>
      </c>
      <c r="I2646" s="360" t="s">
        <v>8213</v>
      </c>
      <c r="K2646" s="5" t="s">
        <v>92</v>
      </c>
      <c r="L2646" s="5" t="s">
        <v>2173</v>
      </c>
      <c r="M2646" s="5" t="s">
        <v>4888</v>
      </c>
      <c r="N2646" s="5" t="s">
        <v>963</v>
      </c>
      <c r="O2646" s="5" t="s">
        <v>15255</v>
      </c>
      <c r="P2646" s="5" t="s">
        <v>13209</v>
      </c>
      <c r="Q2646" s="5">
        <v>22002901</v>
      </c>
      <c r="S2646" t="s">
        <v>42</v>
      </c>
      <c r="T2646" t="s">
        <v>3115</v>
      </c>
      <c r="U2646" t="s">
        <v>19334</v>
      </c>
      <c r="V2646" t="s">
        <v>963</v>
      </c>
    </row>
    <row r="2647" spans="1:22" ht="15" x14ac:dyDescent="0.35">
      <c r="A2647" s="5" t="s">
        <v>5692</v>
      </c>
      <c r="B2647" s="344" t="s">
        <v>6449</v>
      </c>
      <c r="C2647" s="5" t="s">
        <v>5693</v>
      </c>
      <c r="D2647" s="5" t="s">
        <v>3042</v>
      </c>
      <c r="E2647" s="5" t="s">
        <v>12</v>
      </c>
      <c r="F2647" s="5" t="s">
        <v>93</v>
      </c>
      <c r="G2647" s="5" t="s">
        <v>11</v>
      </c>
      <c r="H2647" s="5" t="s">
        <v>9</v>
      </c>
      <c r="I2647" s="360" t="s">
        <v>8214</v>
      </c>
      <c r="K2647" s="5" t="s">
        <v>92</v>
      </c>
      <c r="L2647" s="5" t="s">
        <v>2173</v>
      </c>
      <c r="M2647" s="5" t="s">
        <v>14499</v>
      </c>
      <c r="N2647" s="5" t="s">
        <v>5693</v>
      </c>
      <c r="O2647" s="5" t="s">
        <v>15255</v>
      </c>
      <c r="P2647" s="5" t="s">
        <v>14833</v>
      </c>
      <c r="Q2647" s="5">
        <v>27621513</v>
      </c>
      <c r="R2647" s="5">
        <v>22001409</v>
      </c>
      <c r="S2647" t="s">
        <v>42</v>
      </c>
      <c r="T2647" t="s">
        <v>5691</v>
      </c>
      <c r="U2647" t="s">
        <v>19335</v>
      </c>
      <c r="V2647" t="s">
        <v>5693</v>
      </c>
    </row>
    <row r="2648" spans="1:22" ht="15" x14ac:dyDescent="0.35">
      <c r="A2648" s="5" t="s">
        <v>5586</v>
      </c>
      <c r="B2648" s="344" t="s">
        <v>4068</v>
      </c>
      <c r="C2648" s="5" t="s">
        <v>14636</v>
      </c>
      <c r="D2648" s="5" t="s">
        <v>3042</v>
      </c>
      <c r="E2648" s="5" t="s">
        <v>7</v>
      </c>
      <c r="F2648" s="5" t="s">
        <v>93</v>
      </c>
      <c r="G2648" s="5" t="s">
        <v>7</v>
      </c>
      <c r="H2648" s="5" t="s">
        <v>8</v>
      </c>
      <c r="I2648" s="360" t="s">
        <v>8193</v>
      </c>
      <c r="K2648" s="5" t="s">
        <v>92</v>
      </c>
      <c r="L2648" s="5" t="s">
        <v>3043</v>
      </c>
      <c r="M2648" s="5" t="s">
        <v>14495</v>
      </c>
      <c r="N2648" s="5" t="s">
        <v>14636</v>
      </c>
      <c r="O2648" s="5" t="s">
        <v>15255</v>
      </c>
      <c r="P2648" s="5" t="s">
        <v>10968</v>
      </c>
      <c r="S2648" t="s">
        <v>42</v>
      </c>
      <c r="T2648" t="s">
        <v>2996</v>
      </c>
      <c r="U2648" t="s">
        <v>19336</v>
      </c>
      <c r="V2648" t="s">
        <v>14636</v>
      </c>
    </row>
    <row r="2649" spans="1:22" ht="15" x14ac:dyDescent="0.35">
      <c r="A2649" s="5" t="s">
        <v>6726</v>
      </c>
      <c r="B2649" s="344" t="s">
        <v>6727</v>
      </c>
      <c r="C2649" s="5" t="s">
        <v>3463</v>
      </c>
      <c r="D2649" s="5" t="s">
        <v>3042</v>
      </c>
      <c r="E2649" s="5" t="s">
        <v>7</v>
      </c>
      <c r="F2649" s="5" t="s">
        <v>93</v>
      </c>
      <c r="G2649" s="5" t="s">
        <v>7</v>
      </c>
      <c r="H2649" s="5" t="s">
        <v>8</v>
      </c>
      <c r="I2649" s="360" t="s">
        <v>8193</v>
      </c>
      <c r="K2649" s="5" t="s">
        <v>92</v>
      </c>
      <c r="L2649" s="5" t="s">
        <v>3043</v>
      </c>
      <c r="M2649" s="5" t="s">
        <v>14495</v>
      </c>
      <c r="N2649" s="5" t="s">
        <v>3463</v>
      </c>
      <c r="O2649" s="5" t="s">
        <v>15255</v>
      </c>
      <c r="P2649" s="5" t="s">
        <v>14730</v>
      </c>
      <c r="Q2649" s="5">
        <v>44092712</v>
      </c>
      <c r="S2649" t="s">
        <v>42</v>
      </c>
      <c r="T2649" t="s">
        <v>4671</v>
      </c>
      <c r="U2649" t="s">
        <v>19337</v>
      </c>
      <c r="V2649" t="s">
        <v>3463</v>
      </c>
    </row>
    <row r="2650" spans="1:22" ht="15" x14ac:dyDescent="0.35">
      <c r="A2650" s="5" t="s">
        <v>4942</v>
      </c>
      <c r="B2650" s="344" t="s">
        <v>492</v>
      </c>
      <c r="C2650" s="5" t="s">
        <v>1445</v>
      </c>
      <c r="D2650" s="5" t="s">
        <v>3042</v>
      </c>
      <c r="E2650" s="5" t="s">
        <v>8</v>
      </c>
      <c r="F2650" s="5" t="s">
        <v>93</v>
      </c>
      <c r="G2650" s="5" t="s">
        <v>7</v>
      </c>
      <c r="H2650" s="5" t="s">
        <v>10</v>
      </c>
      <c r="I2650" s="360" t="s">
        <v>8195</v>
      </c>
      <c r="K2650" s="5" t="s">
        <v>92</v>
      </c>
      <c r="L2650" s="5" t="s">
        <v>3043</v>
      </c>
      <c r="M2650" s="5" t="s">
        <v>11665</v>
      </c>
      <c r="N2650" s="5" t="s">
        <v>1445</v>
      </c>
      <c r="O2650" s="5" t="s">
        <v>15255</v>
      </c>
      <c r="P2650" s="5" t="s">
        <v>14572</v>
      </c>
      <c r="Q2650" s="5">
        <v>44092767</v>
      </c>
      <c r="S2650" t="s">
        <v>42</v>
      </c>
      <c r="T2650" t="s">
        <v>6988</v>
      </c>
      <c r="U2650" t="s">
        <v>19338</v>
      </c>
      <c r="V2650" t="s">
        <v>1445</v>
      </c>
    </row>
    <row r="2651" spans="1:22" ht="15" x14ac:dyDescent="0.35">
      <c r="A2651" s="5" t="s">
        <v>4887</v>
      </c>
      <c r="B2651" s="344" t="s">
        <v>4245</v>
      </c>
      <c r="C2651" s="5" t="s">
        <v>326</v>
      </c>
      <c r="D2651" s="5" t="s">
        <v>3042</v>
      </c>
      <c r="E2651" s="5" t="s">
        <v>9</v>
      </c>
      <c r="F2651" s="5" t="s">
        <v>93</v>
      </c>
      <c r="G2651" s="5" t="s">
        <v>11</v>
      </c>
      <c r="H2651" s="5" t="s">
        <v>8</v>
      </c>
      <c r="I2651" s="360" t="s">
        <v>8213</v>
      </c>
      <c r="K2651" s="5" t="s">
        <v>92</v>
      </c>
      <c r="L2651" s="5" t="s">
        <v>2173</v>
      </c>
      <c r="M2651" s="5" t="s">
        <v>4888</v>
      </c>
      <c r="N2651" s="5" t="s">
        <v>326</v>
      </c>
      <c r="O2651" s="5" t="s">
        <v>15255</v>
      </c>
      <c r="P2651" s="5" t="s">
        <v>10081</v>
      </c>
      <c r="Q2651" s="5">
        <v>27600025</v>
      </c>
      <c r="R2651" s="5">
        <v>27600096</v>
      </c>
      <c r="S2651" t="s">
        <v>42</v>
      </c>
      <c r="T2651" t="s">
        <v>4886</v>
      </c>
      <c r="U2651" t="s">
        <v>19339</v>
      </c>
      <c r="V2651" t="s">
        <v>326</v>
      </c>
    </row>
    <row r="2652" spans="1:22" ht="15" x14ac:dyDescent="0.35">
      <c r="A2652" s="5" t="s">
        <v>5301</v>
      </c>
      <c r="B2652" s="344" t="s">
        <v>3119</v>
      </c>
      <c r="C2652" s="5" t="s">
        <v>5302</v>
      </c>
      <c r="D2652" s="5" t="s">
        <v>3042</v>
      </c>
      <c r="E2652" s="5" t="s">
        <v>11</v>
      </c>
      <c r="F2652" s="5" t="s">
        <v>93</v>
      </c>
      <c r="G2652" s="5" t="s">
        <v>7</v>
      </c>
      <c r="H2652" s="5" t="s">
        <v>10</v>
      </c>
      <c r="I2652" s="360" t="s">
        <v>8195</v>
      </c>
      <c r="K2652" s="5" t="s">
        <v>92</v>
      </c>
      <c r="L2652" s="5" t="s">
        <v>3043</v>
      </c>
      <c r="M2652" s="5" t="s">
        <v>11665</v>
      </c>
      <c r="N2652" s="5" t="s">
        <v>11805</v>
      </c>
      <c r="O2652" s="5" t="s">
        <v>15255</v>
      </c>
      <c r="P2652" s="5" t="s">
        <v>13210</v>
      </c>
      <c r="Q2652" s="5">
        <v>88881653</v>
      </c>
      <c r="R2652" s="5">
        <v>44140961</v>
      </c>
      <c r="S2652" t="s">
        <v>42</v>
      </c>
      <c r="T2652" t="s">
        <v>5300</v>
      </c>
      <c r="U2652" t="s">
        <v>19340</v>
      </c>
      <c r="V2652" t="s">
        <v>5302</v>
      </c>
    </row>
    <row r="2653" spans="1:22" ht="15" x14ac:dyDescent="0.35">
      <c r="A2653" s="5" t="s">
        <v>5565</v>
      </c>
      <c r="B2653" s="344" t="s">
        <v>4623</v>
      </c>
      <c r="C2653" s="5" t="s">
        <v>1262</v>
      </c>
      <c r="D2653" s="5" t="s">
        <v>3042</v>
      </c>
      <c r="E2653" s="5" t="s">
        <v>6</v>
      </c>
      <c r="F2653" s="5" t="s">
        <v>93</v>
      </c>
      <c r="G2653" s="5" t="s">
        <v>7</v>
      </c>
      <c r="H2653" s="5" t="s">
        <v>6</v>
      </c>
      <c r="I2653" s="360" t="s">
        <v>8191</v>
      </c>
      <c r="K2653" s="5" t="s">
        <v>92</v>
      </c>
      <c r="L2653" s="5" t="s">
        <v>3043</v>
      </c>
      <c r="M2653" s="5" t="s">
        <v>3042</v>
      </c>
      <c r="N2653" s="5" t="s">
        <v>775</v>
      </c>
      <c r="O2653" s="5" t="s">
        <v>15255</v>
      </c>
      <c r="P2653" s="5" t="s">
        <v>9463</v>
      </c>
      <c r="Q2653" s="5">
        <v>27112508</v>
      </c>
      <c r="S2653" t="s">
        <v>42</v>
      </c>
      <c r="T2653" t="s">
        <v>7192</v>
      </c>
      <c r="U2653" t="s">
        <v>19341</v>
      </c>
      <c r="V2653" t="s">
        <v>1262</v>
      </c>
    </row>
    <row r="2654" spans="1:22" ht="15" x14ac:dyDescent="0.35">
      <c r="A2654" s="5" t="s">
        <v>5276</v>
      </c>
      <c r="B2654" s="344" t="s">
        <v>4799</v>
      </c>
      <c r="C2654" s="5" t="s">
        <v>5277</v>
      </c>
      <c r="D2654" s="5" t="s">
        <v>3042</v>
      </c>
      <c r="E2654" s="5" t="s">
        <v>11</v>
      </c>
      <c r="F2654" s="5" t="s">
        <v>93</v>
      </c>
      <c r="G2654" s="5" t="s">
        <v>7</v>
      </c>
      <c r="H2654" s="5" t="s">
        <v>11</v>
      </c>
      <c r="I2654" s="360" t="s">
        <v>8196</v>
      </c>
      <c r="K2654" s="5" t="s">
        <v>92</v>
      </c>
      <c r="L2654" s="5" t="s">
        <v>3043</v>
      </c>
      <c r="M2654" s="5" t="s">
        <v>1726</v>
      </c>
      <c r="N2654" s="5" t="s">
        <v>12048</v>
      </c>
      <c r="O2654" s="5" t="s">
        <v>15255</v>
      </c>
      <c r="P2654" s="5" t="s">
        <v>14718</v>
      </c>
      <c r="Q2654" s="5">
        <v>44140963</v>
      </c>
      <c r="S2654" t="s">
        <v>42</v>
      </c>
      <c r="T2654" t="s">
        <v>4765</v>
      </c>
      <c r="U2654" t="s">
        <v>19342</v>
      </c>
      <c r="V2654" t="s">
        <v>5277</v>
      </c>
    </row>
    <row r="2655" spans="1:22" ht="15" x14ac:dyDescent="0.35">
      <c r="A2655" s="5" t="s">
        <v>5304</v>
      </c>
      <c r="B2655" s="344" t="s">
        <v>1252</v>
      </c>
      <c r="C2655" s="5" t="s">
        <v>5305</v>
      </c>
      <c r="D2655" s="5" t="s">
        <v>3042</v>
      </c>
      <c r="E2655" s="5" t="s">
        <v>11</v>
      </c>
      <c r="F2655" s="5" t="s">
        <v>93</v>
      </c>
      <c r="G2655" s="5" t="s">
        <v>7</v>
      </c>
      <c r="H2655" s="5" t="s">
        <v>11</v>
      </c>
      <c r="I2655" s="360" t="s">
        <v>8196</v>
      </c>
      <c r="K2655" s="5" t="s">
        <v>92</v>
      </c>
      <c r="L2655" s="5" t="s">
        <v>3043</v>
      </c>
      <c r="M2655" s="5" t="s">
        <v>1726</v>
      </c>
      <c r="N2655" s="5" t="s">
        <v>5305</v>
      </c>
      <c r="O2655" s="5" t="s">
        <v>15255</v>
      </c>
      <c r="P2655" s="5" t="s">
        <v>13211</v>
      </c>
      <c r="Q2655" s="5">
        <v>27670194</v>
      </c>
      <c r="S2655" t="s">
        <v>42</v>
      </c>
      <c r="T2655" t="s">
        <v>6750</v>
      </c>
      <c r="U2655" t="s">
        <v>19343</v>
      </c>
      <c r="V2655" t="s">
        <v>5305</v>
      </c>
    </row>
    <row r="2656" spans="1:22" ht="15" x14ac:dyDescent="0.35">
      <c r="A2656" s="5" t="s">
        <v>6011</v>
      </c>
      <c r="B2656" s="344" t="s">
        <v>4269</v>
      </c>
      <c r="C2656" s="5" t="s">
        <v>6012</v>
      </c>
      <c r="D2656" s="5" t="s">
        <v>3042</v>
      </c>
      <c r="E2656" s="5" t="s">
        <v>8</v>
      </c>
      <c r="F2656" s="5" t="s">
        <v>93</v>
      </c>
      <c r="G2656" s="5" t="s">
        <v>7</v>
      </c>
      <c r="H2656" s="5" t="s">
        <v>10</v>
      </c>
      <c r="I2656" s="360" t="s">
        <v>8195</v>
      </c>
      <c r="K2656" s="5" t="s">
        <v>92</v>
      </c>
      <c r="L2656" s="5" t="s">
        <v>3043</v>
      </c>
      <c r="M2656" s="5" t="s">
        <v>11665</v>
      </c>
      <c r="N2656" s="5" t="s">
        <v>6012</v>
      </c>
      <c r="O2656" s="5" t="s">
        <v>15255</v>
      </c>
      <c r="P2656" s="5" t="s">
        <v>12289</v>
      </c>
      <c r="Q2656" s="5">
        <v>44092768</v>
      </c>
      <c r="S2656" t="s">
        <v>42</v>
      </c>
      <c r="T2656" t="s">
        <v>7134</v>
      </c>
      <c r="U2656" t="s">
        <v>19344</v>
      </c>
      <c r="V2656" t="s">
        <v>6012</v>
      </c>
    </row>
    <row r="2657" spans="1:22" ht="15" x14ac:dyDescent="0.35">
      <c r="A2657" s="5" t="s">
        <v>5587</v>
      </c>
      <c r="B2657" s="344" t="s">
        <v>4632</v>
      </c>
      <c r="C2657" s="5" t="s">
        <v>5588</v>
      </c>
      <c r="D2657" s="5" t="s">
        <v>3042</v>
      </c>
      <c r="E2657" s="5" t="s">
        <v>7</v>
      </c>
      <c r="F2657" s="5" t="s">
        <v>93</v>
      </c>
      <c r="G2657" s="5" t="s">
        <v>7</v>
      </c>
      <c r="H2657" s="5" t="s">
        <v>8</v>
      </c>
      <c r="I2657" s="360" t="s">
        <v>8193</v>
      </c>
      <c r="K2657" s="5" t="s">
        <v>92</v>
      </c>
      <c r="L2657" s="5" t="s">
        <v>3043</v>
      </c>
      <c r="M2657" s="5" t="s">
        <v>14495</v>
      </c>
      <c r="N2657" s="5" t="s">
        <v>5588</v>
      </c>
      <c r="O2657" s="5" t="s">
        <v>15255</v>
      </c>
      <c r="P2657" s="5" t="s">
        <v>13219</v>
      </c>
      <c r="Q2657" s="5">
        <v>27632192</v>
      </c>
      <c r="R2657" s="5">
        <v>27633833</v>
      </c>
      <c r="S2657" t="s">
        <v>42</v>
      </c>
      <c r="T2657" t="s">
        <v>2847</v>
      </c>
      <c r="U2657" t="s">
        <v>19345</v>
      </c>
      <c r="V2657" t="s">
        <v>5588</v>
      </c>
    </row>
    <row r="2658" spans="1:22" ht="15" x14ac:dyDescent="0.35">
      <c r="A2658" s="5" t="s">
        <v>5720</v>
      </c>
      <c r="B2658" s="344" t="s">
        <v>827</v>
      </c>
      <c r="C2658" s="5" t="s">
        <v>165</v>
      </c>
      <c r="D2658" s="5" t="s">
        <v>3042</v>
      </c>
      <c r="E2658" s="5" t="s">
        <v>10</v>
      </c>
      <c r="F2658" s="5" t="s">
        <v>93</v>
      </c>
      <c r="G2658" s="5" t="s">
        <v>11</v>
      </c>
      <c r="H2658" s="5" t="s">
        <v>10</v>
      </c>
      <c r="I2658" s="360" t="s">
        <v>8215</v>
      </c>
      <c r="K2658" s="5" t="s">
        <v>92</v>
      </c>
      <c r="L2658" s="5" t="s">
        <v>2173</v>
      </c>
      <c r="M2658" s="5" t="s">
        <v>14518</v>
      </c>
      <c r="N2658" s="5" t="s">
        <v>399</v>
      </c>
      <c r="O2658" s="5" t="s">
        <v>15255</v>
      </c>
      <c r="P2658" s="5" t="s">
        <v>13853</v>
      </c>
      <c r="Q2658" s="5">
        <v>22001392</v>
      </c>
      <c r="S2658" t="s">
        <v>42</v>
      </c>
      <c r="T2658" t="s">
        <v>6813</v>
      </c>
      <c r="U2658" t="s">
        <v>19346</v>
      </c>
      <c r="V2658" t="s">
        <v>165</v>
      </c>
    </row>
    <row r="2659" spans="1:22" ht="15" x14ac:dyDescent="0.35">
      <c r="A2659" s="5" t="s">
        <v>6013</v>
      </c>
      <c r="B2659" s="344" t="s">
        <v>6396</v>
      </c>
      <c r="C2659" s="5" t="s">
        <v>6014</v>
      </c>
      <c r="D2659" s="5" t="s">
        <v>3042</v>
      </c>
      <c r="E2659" s="5" t="s">
        <v>10</v>
      </c>
      <c r="F2659" s="5" t="s">
        <v>93</v>
      </c>
      <c r="G2659" s="5" t="s">
        <v>7</v>
      </c>
      <c r="H2659" s="5" t="s">
        <v>9</v>
      </c>
      <c r="I2659" s="360" t="s">
        <v>8194</v>
      </c>
      <c r="K2659" s="5" t="s">
        <v>92</v>
      </c>
      <c r="L2659" s="5" t="s">
        <v>3043</v>
      </c>
      <c r="M2659" s="5" t="s">
        <v>3284</v>
      </c>
      <c r="N2659" s="5" t="s">
        <v>11904</v>
      </c>
      <c r="O2659" s="5" t="s">
        <v>15255</v>
      </c>
      <c r="P2659" s="5" t="s">
        <v>13207</v>
      </c>
      <c r="Q2659" s="5">
        <v>44092737</v>
      </c>
      <c r="S2659" t="s">
        <v>42</v>
      </c>
      <c r="T2659" t="s">
        <v>7065</v>
      </c>
      <c r="U2659" t="s">
        <v>19347</v>
      </c>
      <c r="V2659" t="s">
        <v>6014</v>
      </c>
    </row>
    <row r="2660" spans="1:22" ht="15" x14ac:dyDescent="0.35">
      <c r="A2660" s="5" t="s">
        <v>5653</v>
      </c>
      <c r="B2660" s="344" t="s">
        <v>5654</v>
      </c>
      <c r="C2660" s="5" t="s">
        <v>4168</v>
      </c>
      <c r="D2660" s="5" t="s">
        <v>3042</v>
      </c>
      <c r="E2660" s="5" t="s">
        <v>8</v>
      </c>
      <c r="F2660" s="5" t="s">
        <v>93</v>
      </c>
      <c r="G2660" s="5" t="s">
        <v>7</v>
      </c>
      <c r="H2660" s="5" t="s">
        <v>10</v>
      </c>
      <c r="I2660" s="360" t="s">
        <v>8195</v>
      </c>
      <c r="K2660" s="5" t="s">
        <v>92</v>
      </c>
      <c r="L2660" s="5" t="s">
        <v>3043</v>
      </c>
      <c r="M2660" s="5" t="s">
        <v>11665</v>
      </c>
      <c r="N2660" s="5" t="s">
        <v>4168</v>
      </c>
      <c r="O2660" s="5" t="s">
        <v>15255</v>
      </c>
      <c r="P2660" s="5" t="s">
        <v>14824</v>
      </c>
      <c r="Q2660" s="5">
        <v>44092752</v>
      </c>
      <c r="S2660" t="s">
        <v>42</v>
      </c>
      <c r="T2660" t="s">
        <v>5111</v>
      </c>
      <c r="U2660" t="s">
        <v>19348</v>
      </c>
      <c r="V2660" t="s">
        <v>4168</v>
      </c>
    </row>
    <row r="2661" spans="1:22" ht="15" x14ac:dyDescent="0.35">
      <c r="A2661" s="5" t="s">
        <v>11465</v>
      </c>
      <c r="B2661" s="344" t="s">
        <v>7183</v>
      </c>
      <c r="C2661" s="5" t="s">
        <v>1210</v>
      </c>
      <c r="D2661" s="5" t="s">
        <v>92</v>
      </c>
      <c r="E2661" s="5" t="s">
        <v>11</v>
      </c>
      <c r="F2661" s="5" t="s">
        <v>93</v>
      </c>
      <c r="G2661" s="5" t="s">
        <v>11</v>
      </c>
      <c r="H2661" s="5" t="s">
        <v>8</v>
      </c>
      <c r="I2661" s="360" t="s">
        <v>8213</v>
      </c>
      <c r="K2661" s="5" t="s">
        <v>92</v>
      </c>
      <c r="L2661" s="5" t="s">
        <v>2173</v>
      </c>
      <c r="M2661" s="5" t="s">
        <v>4888</v>
      </c>
      <c r="N2661" s="5" t="s">
        <v>1210</v>
      </c>
      <c r="O2661" s="5" t="s">
        <v>15255</v>
      </c>
      <c r="P2661" s="5" t="s">
        <v>12169</v>
      </c>
      <c r="Q2661" s="5">
        <v>22006917</v>
      </c>
      <c r="S2661" t="s">
        <v>42</v>
      </c>
      <c r="T2661" t="s">
        <v>5035</v>
      </c>
      <c r="U2661" t="s">
        <v>19349</v>
      </c>
      <c r="V2661" t="s">
        <v>1210</v>
      </c>
    </row>
    <row r="2662" spans="1:22" ht="15" x14ac:dyDescent="0.35">
      <c r="A2662" s="5" t="s">
        <v>9945</v>
      </c>
      <c r="B2662" s="344" t="s">
        <v>9944</v>
      </c>
      <c r="C2662" s="5" t="s">
        <v>9946</v>
      </c>
      <c r="D2662" s="5" t="s">
        <v>192</v>
      </c>
      <c r="E2662" s="5" t="s">
        <v>10</v>
      </c>
      <c r="F2662" s="5" t="s">
        <v>193</v>
      </c>
      <c r="G2662" s="5" t="s">
        <v>16</v>
      </c>
      <c r="H2662" s="5" t="s">
        <v>6</v>
      </c>
      <c r="I2662" s="360" t="s">
        <v>8068</v>
      </c>
      <c r="K2662" s="5" t="s">
        <v>194</v>
      </c>
      <c r="L2662" s="5" t="s">
        <v>192</v>
      </c>
      <c r="M2662" s="5" t="s">
        <v>3065</v>
      </c>
      <c r="N2662" s="5" t="s">
        <v>12230</v>
      </c>
      <c r="O2662" s="5" t="s">
        <v>15255</v>
      </c>
      <c r="P2662" s="5" t="s">
        <v>16220</v>
      </c>
      <c r="Q2662" s="5">
        <v>83269554</v>
      </c>
      <c r="S2662" t="s">
        <v>42</v>
      </c>
      <c r="T2662" t="s">
        <v>336</v>
      </c>
      <c r="U2662" t="s">
        <v>19350</v>
      </c>
      <c r="V2662" t="s">
        <v>9946</v>
      </c>
    </row>
    <row r="2663" spans="1:22" ht="15" x14ac:dyDescent="0.35">
      <c r="A2663" s="5" t="s">
        <v>8325</v>
      </c>
      <c r="B2663" s="344" t="s">
        <v>7094</v>
      </c>
      <c r="C2663" s="5" t="s">
        <v>5898</v>
      </c>
      <c r="D2663" s="5" t="s">
        <v>3042</v>
      </c>
      <c r="E2663" s="5" t="s">
        <v>11</v>
      </c>
      <c r="F2663" s="5" t="s">
        <v>93</v>
      </c>
      <c r="G2663" s="5" t="s">
        <v>7</v>
      </c>
      <c r="H2663" s="5" t="s">
        <v>8</v>
      </c>
      <c r="I2663" s="360" t="s">
        <v>8193</v>
      </c>
      <c r="K2663" s="5" t="s">
        <v>92</v>
      </c>
      <c r="L2663" s="5" t="s">
        <v>3043</v>
      </c>
      <c r="M2663" s="5" t="s">
        <v>14495</v>
      </c>
      <c r="N2663" s="5" t="s">
        <v>5898</v>
      </c>
      <c r="O2663" s="5" t="s">
        <v>15255</v>
      </c>
      <c r="P2663" s="5" t="s">
        <v>16048</v>
      </c>
      <c r="Q2663" s="5">
        <v>89143425</v>
      </c>
      <c r="R2663" s="5">
        <v>22005502</v>
      </c>
      <c r="S2663" t="s">
        <v>42</v>
      </c>
      <c r="T2663" t="s">
        <v>8473</v>
      </c>
      <c r="U2663" t="s">
        <v>19351</v>
      </c>
      <c r="V2663" t="s">
        <v>5898</v>
      </c>
    </row>
    <row r="2664" spans="1:22" ht="15" x14ac:dyDescent="0.35">
      <c r="A2664" s="5" t="s">
        <v>5625</v>
      </c>
      <c r="B2664" s="344" t="s">
        <v>1937</v>
      </c>
      <c r="C2664" s="5" t="s">
        <v>5626</v>
      </c>
      <c r="D2664" s="5" t="s">
        <v>3042</v>
      </c>
      <c r="E2664" s="5" t="s">
        <v>8</v>
      </c>
      <c r="F2664" s="5" t="s">
        <v>93</v>
      </c>
      <c r="G2664" s="5" t="s">
        <v>7</v>
      </c>
      <c r="H2664" s="5" t="s">
        <v>10</v>
      </c>
      <c r="I2664" s="360" t="s">
        <v>8195</v>
      </c>
      <c r="K2664" s="5" t="s">
        <v>92</v>
      </c>
      <c r="L2664" s="5" t="s">
        <v>3043</v>
      </c>
      <c r="M2664" s="5" t="s">
        <v>11665</v>
      </c>
      <c r="N2664" s="5" t="s">
        <v>11664</v>
      </c>
      <c r="O2664" s="5" t="s">
        <v>15255</v>
      </c>
      <c r="P2664" s="5" t="s">
        <v>15607</v>
      </c>
      <c r="Q2664" s="5">
        <v>27674863</v>
      </c>
      <c r="S2664" t="s">
        <v>42</v>
      </c>
      <c r="T2664" t="s">
        <v>6877</v>
      </c>
      <c r="U2664" t="s">
        <v>19352</v>
      </c>
      <c r="V2664" t="s">
        <v>5626</v>
      </c>
    </row>
    <row r="2665" spans="1:22" ht="15" x14ac:dyDescent="0.35">
      <c r="A2665" s="5" t="s">
        <v>12910</v>
      </c>
      <c r="B2665" s="344" t="s">
        <v>6937</v>
      </c>
      <c r="C2665" s="5" t="s">
        <v>1514</v>
      </c>
      <c r="D2665" s="5" t="s">
        <v>3042</v>
      </c>
      <c r="E2665" s="5" t="s">
        <v>10</v>
      </c>
      <c r="F2665" s="5" t="s">
        <v>93</v>
      </c>
      <c r="G2665" s="5" t="s">
        <v>7</v>
      </c>
      <c r="H2665" s="5" t="s">
        <v>9</v>
      </c>
      <c r="I2665" s="360" t="s">
        <v>8194</v>
      </c>
      <c r="K2665" s="5" t="s">
        <v>92</v>
      </c>
      <c r="L2665" s="5" t="s">
        <v>3043</v>
      </c>
      <c r="M2665" s="5" t="s">
        <v>3284</v>
      </c>
      <c r="N2665" s="5" t="s">
        <v>13213</v>
      </c>
      <c r="O2665" s="5" t="s">
        <v>15255</v>
      </c>
      <c r="P2665" s="5" t="s">
        <v>16106</v>
      </c>
      <c r="Q2665" s="5">
        <v>22004501</v>
      </c>
      <c r="S2665" t="s">
        <v>42</v>
      </c>
      <c r="T2665" t="s">
        <v>3283</v>
      </c>
      <c r="U2665" t="s">
        <v>19353</v>
      </c>
      <c r="V2665" t="s">
        <v>1514</v>
      </c>
    </row>
    <row r="2666" spans="1:22" ht="15" x14ac:dyDescent="0.35">
      <c r="A2666" s="5" t="s">
        <v>8293</v>
      </c>
      <c r="B2666" s="344" t="s">
        <v>7352</v>
      </c>
      <c r="C2666" s="5" t="s">
        <v>8294</v>
      </c>
      <c r="D2666" s="5" t="s">
        <v>3042</v>
      </c>
      <c r="E2666" s="5" t="s">
        <v>12</v>
      </c>
      <c r="F2666" s="5" t="s">
        <v>93</v>
      </c>
      <c r="G2666" s="5" t="s">
        <v>11</v>
      </c>
      <c r="H2666" s="5" t="s">
        <v>9</v>
      </c>
      <c r="I2666" s="360" t="s">
        <v>8214</v>
      </c>
      <c r="K2666" s="5" t="s">
        <v>92</v>
      </c>
      <c r="L2666" s="5" t="s">
        <v>2173</v>
      </c>
      <c r="M2666" s="5" t="s">
        <v>14499</v>
      </c>
      <c r="N2666" s="5" t="s">
        <v>8294</v>
      </c>
      <c r="O2666" s="5" t="s">
        <v>15255</v>
      </c>
      <c r="P2666" s="5" t="s">
        <v>15848</v>
      </c>
      <c r="Q2666" s="5">
        <v>22006626</v>
      </c>
      <c r="R2666" s="5">
        <v>86015314</v>
      </c>
      <c r="S2666" t="s">
        <v>42</v>
      </c>
      <c r="T2666" t="s">
        <v>7575</v>
      </c>
      <c r="U2666" t="s">
        <v>19354</v>
      </c>
      <c r="V2666" t="s">
        <v>8294</v>
      </c>
    </row>
    <row r="2667" spans="1:22" ht="15" x14ac:dyDescent="0.35">
      <c r="A2667" s="5" t="s">
        <v>5772</v>
      </c>
      <c r="B2667" s="344" t="s">
        <v>4627</v>
      </c>
      <c r="C2667" s="5" t="s">
        <v>775</v>
      </c>
      <c r="D2667" s="5" t="s">
        <v>3042</v>
      </c>
      <c r="E2667" s="5" t="s">
        <v>6</v>
      </c>
      <c r="F2667" s="5" t="s">
        <v>93</v>
      </c>
      <c r="G2667" s="5" t="s">
        <v>7</v>
      </c>
      <c r="H2667" s="5" t="s">
        <v>6</v>
      </c>
      <c r="I2667" s="360" t="s">
        <v>8191</v>
      </c>
      <c r="K2667" s="5" t="s">
        <v>92</v>
      </c>
      <c r="L2667" s="5" t="s">
        <v>3043</v>
      </c>
      <c r="M2667" s="5" t="s">
        <v>3042</v>
      </c>
      <c r="N2667" s="5" t="s">
        <v>775</v>
      </c>
      <c r="O2667" s="5" t="s">
        <v>15255</v>
      </c>
      <c r="P2667" s="5" t="s">
        <v>6728</v>
      </c>
      <c r="Q2667" s="5">
        <v>27112574</v>
      </c>
      <c r="S2667" t="s">
        <v>42</v>
      </c>
      <c r="T2667" t="s">
        <v>7193</v>
      </c>
      <c r="U2667" t="s">
        <v>19355</v>
      </c>
      <c r="V2667" t="s">
        <v>775</v>
      </c>
    </row>
    <row r="2668" spans="1:22" ht="15" x14ac:dyDescent="0.35">
      <c r="A2668" s="5" t="s">
        <v>5655</v>
      </c>
      <c r="B2668" s="344" t="s">
        <v>4236</v>
      </c>
      <c r="C2668" s="5" t="s">
        <v>4497</v>
      </c>
      <c r="D2668" s="5" t="s">
        <v>3042</v>
      </c>
      <c r="E2668" s="5" t="s">
        <v>8</v>
      </c>
      <c r="F2668" s="5" t="s">
        <v>93</v>
      </c>
      <c r="G2668" s="5" t="s">
        <v>7</v>
      </c>
      <c r="H2668" s="5" t="s">
        <v>10</v>
      </c>
      <c r="I2668" s="360" t="s">
        <v>8195</v>
      </c>
      <c r="K2668" s="5" t="s">
        <v>92</v>
      </c>
      <c r="L2668" s="5" t="s">
        <v>3043</v>
      </c>
      <c r="M2668" s="5" t="s">
        <v>11665</v>
      </c>
      <c r="N2668" s="5" t="s">
        <v>14656</v>
      </c>
      <c r="O2668" s="5" t="s">
        <v>15255</v>
      </c>
      <c r="P2668" s="5" t="s">
        <v>13855</v>
      </c>
      <c r="Q2668" s="5">
        <v>27675427</v>
      </c>
      <c r="S2668" t="s">
        <v>42</v>
      </c>
      <c r="T2668" t="s">
        <v>4382</v>
      </c>
      <c r="U2668" t="s">
        <v>19356</v>
      </c>
      <c r="V2668" t="s">
        <v>4497</v>
      </c>
    </row>
    <row r="2669" spans="1:22" ht="15" x14ac:dyDescent="0.35">
      <c r="A2669" s="5" t="s">
        <v>5651</v>
      </c>
      <c r="B2669" s="344" t="s">
        <v>1940</v>
      </c>
      <c r="C2669" s="5" t="s">
        <v>5652</v>
      </c>
      <c r="D2669" s="5" t="s">
        <v>3042</v>
      </c>
      <c r="E2669" s="5" t="s">
        <v>8</v>
      </c>
      <c r="F2669" s="5" t="s">
        <v>93</v>
      </c>
      <c r="G2669" s="5" t="s">
        <v>7</v>
      </c>
      <c r="H2669" s="5" t="s">
        <v>10</v>
      </c>
      <c r="I2669" s="360" t="s">
        <v>8195</v>
      </c>
      <c r="K2669" s="5" t="s">
        <v>92</v>
      </c>
      <c r="L2669" s="5" t="s">
        <v>3043</v>
      </c>
      <c r="M2669" s="5" t="s">
        <v>11665</v>
      </c>
      <c r="N2669" s="5" t="s">
        <v>13856</v>
      </c>
      <c r="O2669" s="5" t="s">
        <v>15255</v>
      </c>
      <c r="P2669" s="5" t="s">
        <v>9467</v>
      </c>
      <c r="Q2669" s="5">
        <v>27677416</v>
      </c>
      <c r="S2669" t="s">
        <v>42</v>
      </c>
      <c r="T2669" t="s">
        <v>2820</v>
      </c>
      <c r="U2669" t="s">
        <v>19357</v>
      </c>
      <c r="V2669" t="s">
        <v>5652</v>
      </c>
    </row>
    <row r="2670" spans="1:22" ht="15" x14ac:dyDescent="0.35">
      <c r="A2670" s="5" t="s">
        <v>5637</v>
      </c>
      <c r="B2670" s="344" t="s">
        <v>1942</v>
      </c>
      <c r="C2670" s="5" t="s">
        <v>5638</v>
      </c>
      <c r="D2670" s="5" t="s">
        <v>3042</v>
      </c>
      <c r="E2670" s="5" t="s">
        <v>8</v>
      </c>
      <c r="F2670" s="5" t="s">
        <v>93</v>
      </c>
      <c r="G2670" s="5" t="s">
        <v>7</v>
      </c>
      <c r="H2670" s="5" t="s">
        <v>10</v>
      </c>
      <c r="I2670" s="360" t="s">
        <v>8195</v>
      </c>
      <c r="K2670" s="5" t="s">
        <v>92</v>
      </c>
      <c r="L2670" s="5" t="s">
        <v>3043</v>
      </c>
      <c r="M2670" s="5" t="s">
        <v>11665</v>
      </c>
      <c r="N2670" s="5" t="s">
        <v>5638</v>
      </c>
      <c r="O2670" s="5" t="s">
        <v>15255</v>
      </c>
      <c r="P2670" s="5" t="s">
        <v>6630</v>
      </c>
      <c r="Q2670" s="5">
        <v>27673097</v>
      </c>
      <c r="S2670" t="s">
        <v>42</v>
      </c>
      <c r="T2670" t="s">
        <v>6802</v>
      </c>
      <c r="U2670" t="s">
        <v>19358</v>
      </c>
      <c r="V2670" t="s">
        <v>5638</v>
      </c>
    </row>
    <row r="2671" spans="1:22" ht="15" x14ac:dyDescent="0.35">
      <c r="A2671" s="5" t="s">
        <v>5008</v>
      </c>
      <c r="B2671" s="344" t="s">
        <v>3118</v>
      </c>
      <c r="C2671" s="5" t="s">
        <v>5009</v>
      </c>
      <c r="D2671" s="5" t="s">
        <v>3042</v>
      </c>
      <c r="E2671" s="5" t="s">
        <v>8</v>
      </c>
      <c r="F2671" s="5" t="s">
        <v>93</v>
      </c>
      <c r="G2671" s="5" t="s">
        <v>7</v>
      </c>
      <c r="H2671" s="5" t="s">
        <v>10</v>
      </c>
      <c r="I2671" s="360" t="s">
        <v>8195</v>
      </c>
      <c r="K2671" s="5" t="s">
        <v>92</v>
      </c>
      <c r="L2671" s="5" t="s">
        <v>3043</v>
      </c>
      <c r="M2671" s="5" t="s">
        <v>11665</v>
      </c>
      <c r="N2671" s="5" t="s">
        <v>5009</v>
      </c>
      <c r="O2671" s="5" t="s">
        <v>15255</v>
      </c>
      <c r="P2671" s="5" t="s">
        <v>5773</v>
      </c>
      <c r="Q2671" s="5">
        <v>27676476</v>
      </c>
      <c r="S2671" t="s">
        <v>42</v>
      </c>
      <c r="T2671" t="s">
        <v>3815</v>
      </c>
      <c r="U2671" t="s">
        <v>19359</v>
      </c>
      <c r="V2671" t="s">
        <v>5009</v>
      </c>
    </row>
    <row r="2672" spans="1:22" ht="15" x14ac:dyDescent="0.35">
      <c r="A2672" s="5" t="s">
        <v>5619</v>
      </c>
      <c r="B2672" s="344" t="s">
        <v>2407</v>
      </c>
      <c r="C2672" s="5" t="s">
        <v>5620</v>
      </c>
      <c r="D2672" s="5" t="s">
        <v>3042</v>
      </c>
      <c r="E2672" s="5" t="s">
        <v>7</v>
      </c>
      <c r="F2672" s="5" t="s">
        <v>93</v>
      </c>
      <c r="G2672" s="5" t="s">
        <v>7</v>
      </c>
      <c r="H2672" s="5" t="s">
        <v>8</v>
      </c>
      <c r="I2672" s="360" t="s">
        <v>8193</v>
      </c>
      <c r="K2672" s="5" t="s">
        <v>92</v>
      </c>
      <c r="L2672" s="5" t="s">
        <v>3043</v>
      </c>
      <c r="M2672" s="5" t="s">
        <v>14495</v>
      </c>
      <c r="N2672" s="5" t="s">
        <v>11722</v>
      </c>
      <c r="O2672" s="5" t="s">
        <v>15255</v>
      </c>
      <c r="P2672" s="5" t="s">
        <v>15646</v>
      </c>
      <c r="Q2672" s="5">
        <v>27671468</v>
      </c>
      <c r="S2672" t="s">
        <v>42</v>
      </c>
      <c r="T2672" t="s">
        <v>6800</v>
      </c>
      <c r="U2672" t="s">
        <v>19360</v>
      </c>
      <c r="V2672" t="s">
        <v>5620</v>
      </c>
    </row>
    <row r="2673" spans="1:22" ht="15" x14ac:dyDescent="0.35">
      <c r="A2673" s="5" t="s">
        <v>5721</v>
      </c>
      <c r="B2673" s="344" t="s">
        <v>3509</v>
      </c>
      <c r="C2673" s="5" t="s">
        <v>4187</v>
      </c>
      <c r="D2673" s="5" t="s">
        <v>3042</v>
      </c>
      <c r="E2673" s="5" t="s">
        <v>8</v>
      </c>
      <c r="F2673" s="5" t="s">
        <v>93</v>
      </c>
      <c r="G2673" s="5" t="s">
        <v>7</v>
      </c>
      <c r="H2673" s="5" t="s">
        <v>9</v>
      </c>
      <c r="I2673" s="360" t="s">
        <v>8194</v>
      </c>
      <c r="K2673" s="5" t="s">
        <v>92</v>
      </c>
      <c r="L2673" s="5" t="s">
        <v>3043</v>
      </c>
      <c r="M2673" s="5" t="s">
        <v>3284</v>
      </c>
      <c r="N2673" s="5" t="s">
        <v>4187</v>
      </c>
      <c r="O2673" s="5" t="s">
        <v>15255</v>
      </c>
      <c r="P2673" s="5" t="s">
        <v>8584</v>
      </c>
      <c r="Q2673" s="5">
        <v>21007274</v>
      </c>
      <c r="S2673" t="s">
        <v>42</v>
      </c>
      <c r="T2673" t="s">
        <v>6814</v>
      </c>
      <c r="U2673" t="s">
        <v>19361</v>
      </c>
      <c r="V2673" t="s">
        <v>4187</v>
      </c>
    </row>
    <row r="2674" spans="1:22" ht="15" x14ac:dyDescent="0.35">
      <c r="A2674" s="5" t="s">
        <v>6820</v>
      </c>
      <c r="B2674" s="344" t="s">
        <v>6821</v>
      </c>
      <c r="C2674" s="5" t="s">
        <v>399</v>
      </c>
      <c r="D2674" s="5" t="s">
        <v>3042</v>
      </c>
      <c r="E2674" s="5" t="s">
        <v>10</v>
      </c>
      <c r="F2674" s="5" t="s">
        <v>93</v>
      </c>
      <c r="G2674" s="5" t="s">
        <v>7</v>
      </c>
      <c r="H2674" s="5" t="s">
        <v>9</v>
      </c>
      <c r="I2674" s="360" t="s">
        <v>8194</v>
      </c>
      <c r="K2674" s="5" t="s">
        <v>92</v>
      </c>
      <c r="L2674" s="5" t="s">
        <v>3043</v>
      </c>
      <c r="M2674" s="5" t="s">
        <v>3284</v>
      </c>
      <c r="N2674" s="5" t="s">
        <v>14840</v>
      </c>
      <c r="O2674" s="5" t="s">
        <v>15255</v>
      </c>
      <c r="P2674" s="5" t="s">
        <v>13858</v>
      </c>
      <c r="Q2674" s="5">
        <v>22004500</v>
      </c>
      <c r="R2674" s="5">
        <v>27633911</v>
      </c>
      <c r="S2674" t="s">
        <v>42</v>
      </c>
      <c r="T2674" t="s">
        <v>7449</v>
      </c>
      <c r="U2674" t="s">
        <v>19362</v>
      </c>
      <c r="V2674" t="s">
        <v>399</v>
      </c>
    </row>
    <row r="2675" spans="1:22" ht="15" x14ac:dyDescent="0.35">
      <c r="A2675" s="5" t="s">
        <v>5160</v>
      </c>
      <c r="B2675" s="344" t="s">
        <v>3111</v>
      </c>
      <c r="C2675" s="5" t="s">
        <v>5161</v>
      </c>
      <c r="D2675" s="5" t="s">
        <v>3042</v>
      </c>
      <c r="E2675" s="5" t="s">
        <v>6</v>
      </c>
      <c r="F2675" s="5" t="s">
        <v>93</v>
      </c>
      <c r="G2675" s="5" t="s">
        <v>7</v>
      </c>
      <c r="H2675" s="5" t="s">
        <v>7</v>
      </c>
      <c r="I2675" s="360" t="s">
        <v>8192</v>
      </c>
      <c r="K2675" s="5" t="s">
        <v>92</v>
      </c>
      <c r="L2675" s="5" t="s">
        <v>3043</v>
      </c>
      <c r="M2675" s="5" t="s">
        <v>14429</v>
      </c>
      <c r="N2675" s="5" t="s">
        <v>5161</v>
      </c>
      <c r="O2675" s="5" t="s">
        <v>15255</v>
      </c>
      <c r="P2675" s="5" t="s">
        <v>15710</v>
      </c>
      <c r="Q2675" s="5">
        <v>27101535</v>
      </c>
      <c r="S2675" t="s">
        <v>42</v>
      </c>
      <c r="T2675" t="s">
        <v>5159</v>
      </c>
      <c r="U2675" t="s">
        <v>19363</v>
      </c>
      <c r="V2675" t="s">
        <v>5161</v>
      </c>
    </row>
    <row r="2676" spans="1:22" ht="15" x14ac:dyDescent="0.35">
      <c r="A2676" s="5" t="s">
        <v>5668</v>
      </c>
      <c r="B2676" s="344" t="s">
        <v>3893</v>
      </c>
      <c r="C2676" s="5" t="s">
        <v>4348</v>
      </c>
      <c r="D2676" s="5" t="s">
        <v>3042</v>
      </c>
      <c r="E2676" s="5" t="s">
        <v>12</v>
      </c>
      <c r="F2676" s="5" t="s">
        <v>93</v>
      </c>
      <c r="G2676" s="5" t="s">
        <v>11</v>
      </c>
      <c r="H2676" s="5" t="s">
        <v>9</v>
      </c>
      <c r="I2676" s="360" t="s">
        <v>8214</v>
      </c>
      <c r="K2676" s="5" t="s">
        <v>92</v>
      </c>
      <c r="L2676" s="5" t="s">
        <v>2173</v>
      </c>
      <c r="M2676" s="5" t="s">
        <v>14499</v>
      </c>
      <c r="N2676" s="5" t="s">
        <v>4348</v>
      </c>
      <c r="O2676" s="5" t="s">
        <v>15255</v>
      </c>
      <c r="P2676" s="5" t="s">
        <v>14723</v>
      </c>
      <c r="Q2676" s="5">
        <v>22001404</v>
      </c>
      <c r="S2676" t="s">
        <v>42</v>
      </c>
      <c r="T2676" t="s">
        <v>6804</v>
      </c>
      <c r="U2676" t="s">
        <v>19364</v>
      </c>
      <c r="V2676" t="s">
        <v>4348</v>
      </c>
    </row>
    <row r="2677" spans="1:22" ht="15" x14ac:dyDescent="0.35">
      <c r="A2677" s="5" t="s">
        <v>5627</v>
      </c>
      <c r="B2677" s="344" t="s">
        <v>599</v>
      </c>
      <c r="C2677" s="5" t="s">
        <v>3772</v>
      </c>
      <c r="D2677" s="5" t="s">
        <v>3042</v>
      </c>
      <c r="E2677" s="5" t="s">
        <v>8</v>
      </c>
      <c r="F2677" s="5" t="s">
        <v>93</v>
      </c>
      <c r="G2677" s="5" t="s">
        <v>7</v>
      </c>
      <c r="H2677" s="5" t="s">
        <v>8</v>
      </c>
      <c r="I2677" s="360" t="s">
        <v>8193</v>
      </c>
      <c r="K2677" s="5" t="s">
        <v>92</v>
      </c>
      <c r="L2677" s="5" t="s">
        <v>3043</v>
      </c>
      <c r="M2677" s="5" t="s">
        <v>14495</v>
      </c>
      <c r="N2677" s="5" t="s">
        <v>3772</v>
      </c>
      <c r="O2677" s="5" t="s">
        <v>15255</v>
      </c>
      <c r="P2677" s="5" t="s">
        <v>7690</v>
      </c>
      <c r="Q2677" s="5">
        <v>27676044</v>
      </c>
      <c r="R2677" s="5">
        <v>44092744</v>
      </c>
      <c r="S2677" t="s">
        <v>42</v>
      </c>
      <c r="T2677" t="s">
        <v>916</v>
      </c>
      <c r="U2677" t="s">
        <v>19365</v>
      </c>
      <c r="V2677" t="s">
        <v>3772</v>
      </c>
    </row>
    <row r="2678" spans="1:22" ht="15" x14ac:dyDescent="0.35">
      <c r="A2678" s="5" t="s">
        <v>6078</v>
      </c>
      <c r="B2678" s="344" t="s">
        <v>4272</v>
      </c>
      <c r="C2678" s="5" t="s">
        <v>6079</v>
      </c>
      <c r="D2678" s="5" t="s">
        <v>3042</v>
      </c>
      <c r="E2678" s="5" t="s">
        <v>8</v>
      </c>
      <c r="F2678" s="5" t="s">
        <v>93</v>
      </c>
      <c r="G2678" s="5" t="s">
        <v>7</v>
      </c>
      <c r="H2678" s="5" t="s">
        <v>8</v>
      </c>
      <c r="I2678" s="360" t="s">
        <v>8193</v>
      </c>
      <c r="K2678" s="5" t="s">
        <v>92</v>
      </c>
      <c r="L2678" s="5" t="s">
        <v>3043</v>
      </c>
      <c r="M2678" s="5" t="s">
        <v>14495</v>
      </c>
      <c r="N2678" s="5" t="s">
        <v>6079</v>
      </c>
      <c r="O2678" s="5" t="s">
        <v>15255</v>
      </c>
      <c r="P2678" s="5" t="s">
        <v>11804</v>
      </c>
      <c r="Q2678" s="5">
        <v>44092740</v>
      </c>
      <c r="S2678" t="s">
        <v>42</v>
      </c>
      <c r="T2678" t="s">
        <v>7135</v>
      </c>
      <c r="U2678" t="s">
        <v>19366</v>
      </c>
      <c r="V2678" t="s">
        <v>6079</v>
      </c>
    </row>
    <row r="2679" spans="1:22" ht="15" x14ac:dyDescent="0.35">
      <c r="A2679" s="5" t="s">
        <v>5628</v>
      </c>
      <c r="B2679" s="344" t="s">
        <v>4275</v>
      </c>
      <c r="C2679" s="5" t="s">
        <v>5629</v>
      </c>
      <c r="D2679" s="5" t="s">
        <v>3042</v>
      </c>
      <c r="E2679" s="5" t="s">
        <v>8</v>
      </c>
      <c r="F2679" s="5" t="s">
        <v>93</v>
      </c>
      <c r="G2679" s="5" t="s">
        <v>7</v>
      </c>
      <c r="H2679" s="5" t="s">
        <v>10</v>
      </c>
      <c r="I2679" s="360" t="s">
        <v>8195</v>
      </c>
      <c r="K2679" s="5" t="s">
        <v>92</v>
      </c>
      <c r="L2679" s="5" t="s">
        <v>3043</v>
      </c>
      <c r="M2679" s="5" t="s">
        <v>11665</v>
      </c>
      <c r="N2679" s="5" t="s">
        <v>5629</v>
      </c>
      <c r="O2679" s="5" t="s">
        <v>15255</v>
      </c>
      <c r="P2679" s="5" t="s">
        <v>6687</v>
      </c>
      <c r="Q2679" s="5">
        <v>44092746</v>
      </c>
      <c r="S2679" t="s">
        <v>42</v>
      </c>
      <c r="T2679" t="s">
        <v>831</v>
      </c>
      <c r="U2679" t="s">
        <v>19367</v>
      </c>
      <c r="V2679" t="s">
        <v>5629</v>
      </c>
    </row>
    <row r="2680" spans="1:22" ht="15" x14ac:dyDescent="0.35">
      <c r="A2680" s="5" t="s">
        <v>5630</v>
      </c>
      <c r="B2680" s="344" t="s">
        <v>1073</v>
      </c>
      <c r="C2680" s="5" t="s">
        <v>2991</v>
      </c>
      <c r="D2680" s="5" t="s">
        <v>3042</v>
      </c>
      <c r="E2680" s="5" t="s">
        <v>8</v>
      </c>
      <c r="F2680" s="5" t="s">
        <v>93</v>
      </c>
      <c r="G2680" s="5" t="s">
        <v>7</v>
      </c>
      <c r="H2680" s="5" t="s">
        <v>10</v>
      </c>
      <c r="I2680" s="360" t="s">
        <v>8195</v>
      </c>
      <c r="K2680" s="5" t="s">
        <v>92</v>
      </c>
      <c r="L2680" s="5" t="s">
        <v>3043</v>
      </c>
      <c r="M2680" s="5" t="s">
        <v>11665</v>
      </c>
      <c r="N2680" s="5" t="s">
        <v>672</v>
      </c>
      <c r="O2680" s="5" t="s">
        <v>15255</v>
      </c>
      <c r="P2680" s="5" t="s">
        <v>8696</v>
      </c>
      <c r="Q2680" s="5">
        <v>27670050</v>
      </c>
      <c r="S2680" t="s">
        <v>42</v>
      </c>
      <c r="T2680" t="s">
        <v>6801</v>
      </c>
      <c r="U2680" t="s">
        <v>19368</v>
      </c>
      <c r="V2680" t="s">
        <v>2991</v>
      </c>
    </row>
    <row r="2681" spans="1:22" ht="15" x14ac:dyDescent="0.35">
      <c r="A2681" s="5" t="s">
        <v>5589</v>
      </c>
      <c r="B2681" s="344" t="s">
        <v>517</v>
      </c>
      <c r="C2681" s="5" t="s">
        <v>378</v>
      </c>
      <c r="D2681" s="5" t="s">
        <v>3042</v>
      </c>
      <c r="E2681" s="5" t="s">
        <v>14</v>
      </c>
      <c r="F2681" s="5" t="s">
        <v>93</v>
      </c>
      <c r="G2681" s="5" t="s">
        <v>7</v>
      </c>
      <c r="H2681" s="5" t="s">
        <v>8</v>
      </c>
      <c r="I2681" s="360" t="s">
        <v>8193</v>
      </c>
      <c r="K2681" s="5" t="s">
        <v>92</v>
      </c>
      <c r="L2681" s="5" t="s">
        <v>3043</v>
      </c>
      <c r="M2681" s="5" t="s">
        <v>14495</v>
      </c>
      <c r="N2681" s="5" t="s">
        <v>378</v>
      </c>
      <c r="O2681" s="5" t="s">
        <v>15255</v>
      </c>
      <c r="P2681" s="5" t="s">
        <v>11953</v>
      </c>
      <c r="Q2681" s="5">
        <v>44090953</v>
      </c>
      <c r="R2681" s="5">
        <v>88436168</v>
      </c>
      <c r="S2681" t="s">
        <v>42</v>
      </c>
      <c r="T2681" t="s">
        <v>4865</v>
      </c>
      <c r="U2681" t="s">
        <v>19369</v>
      </c>
      <c r="V2681" t="s">
        <v>378</v>
      </c>
    </row>
    <row r="2682" spans="1:22" ht="15" x14ac:dyDescent="0.35">
      <c r="A2682" s="5" t="s">
        <v>5633</v>
      </c>
      <c r="B2682" s="344" t="s">
        <v>4552</v>
      </c>
      <c r="C2682" s="5" t="s">
        <v>1206</v>
      </c>
      <c r="D2682" s="5" t="s">
        <v>3042</v>
      </c>
      <c r="E2682" s="5" t="s">
        <v>11</v>
      </c>
      <c r="F2682" s="5" t="s">
        <v>93</v>
      </c>
      <c r="G2682" s="5" t="s">
        <v>7</v>
      </c>
      <c r="H2682" s="5" t="s">
        <v>10</v>
      </c>
      <c r="I2682" s="360" t="s">
        <v>8195</v>
      </c>
      <c r="K2682" s="5" t="s">
        <v>92</v>
      </c>
      <c r="L2682" s="5" t="s">
        <v>3043</v>
      </c>
      <c r="M2682" s="5" t="s">
        <v>11665</v>
      </c>
      <c r="N2682" s="5" t="s">
        <v>1206</v>
      </c>
      <c r="O2682" s="5" t="s">
        <v>15255</v>
      </c>
      <c r="P2682" s="5" t="s">
        <v>13217</v>
      </c>
      <c r="Q2682" s="5">
        <v>44092711</v>
      </c>
      <c r="S2682" t="s">
        <v>42</v>
      </c>
      <c r="T2682" t="s">
        <v>5632</v>
      </c>
      <c r="U2682" t="s">
        <v>19370</v>
      </c>
      <c r="V2682" t="s">
        <v>1206</v>
      </c>
    </row>
    <row r="2683" spans="1:22" ht="15" x14ac:dyDescent="0.35">
      <c r="A2683" s="5" t="s">
        <v>10641</v>
      </c>
      <c r="B2683" s="344" t="s">
        <v>9647</v>
      </c>
      <c r="C2683" s="5" t="s">
        <v>3043</v>
      </c>
      <c r="D2683" s="5" t="s">
        <v>3042</v>
      </c>
      <c r="E2683" s="5" t="s">
        <v>14</v>
      </c>
      <c r="F2683" s="5" t="s">
        <v>93</v>
      </c>
      <c r="G2683" s="5" t="s">
        <v>7</v>
      </c>
      <c r="H2683" s="5" t="s">
        <v>8</v>
      </c>
      <c r="I2683" s="360" t="s">
        <v>8193</v>
      </c>
      <c r="K2683" s="5" t="s">
        <v>92</v>
      </c>
      <c r="L2683" s="5" t="s">
        <v>3043</v>
      </c>
      <c r="M2683" s="5" t="s">
        <v>14495</v>
      </c>
      <c r="N2683" s="5" t="s">
        <v>166</v>
      </c>
      <c r="O2683" s="5" t="s">
        <v>15255</v>
      </c>
      <c r="P2683" s="5" t="s">
        <v>16243</v>
      </c>
      <c r="Q2683" s="5">
        <v>44090954</v>
      </c>
      <c r="S2683" t="s">
        <v>42</v>
      </c>
      <c r="T2683" t="s">
        <v>5590</v>
      </c>
      <c r="U2683" t="s">
        <v>19371</v>
      </c>
      <c r="V2683" t="s">
        <v>3043</v>
      </c>
    </row>
    <row r="2684" spans="1:22" ht="15" x14ac:dyDescent="0.35">
      <c r="A2684" s="5" t="s">
        <v>11256</v>
      </c>
      <c r="B2684" s="344" t="s">
        <v>11257</v>
      </c>
      <c r="C2684" s="5" t="s">
        <v>11258</v>
      </c>
      <c r="D2684" s="5" t="s">
        <v>3042</v>
      </c>
      <c r="E2684" s="5" t="s">
        <v>14</v>
      </c>
      <c r="F2684" s="5" t="s">
        <v>93</v>
      </c>
      <c r="G2684" s="5" t="s">
        <v>7</v>
      </c>
      <c r="H2684" s="5" t="s">
        <v>8</v>
      </c>
      <c r="I2684" s="360" t="s">
        <v>8193</v>
      </c>
      <c r="K2684" s="5" t="s">
        <v>92</v>
      </c>
      <c r="L2684" s="5" t="s">
        <v>3043</v>
      </c>
      <c r="M2684" s="5" t="s">
        <v>14495</v>
      </c>
      <c r="N2684" s="5" t="s">
        <v>12148</v>
      </c>
      <c r="O2684" s="5" t="s">
        <v>15255</v>
      </c>
      <c r="P2684" s="5" t="s">
        <v>14801</v>
      </c>
      <c r="Q2684" s="5">
        <v>44090955</v>
      </c>
      <c r="S2684" t="s">
        <v>42</v>
      </c>
      <c r="T2684" t="s">
        <v>5591</v>
      </c>
      <c r="U2684" t="s">
        <v>19372</v>
      </c>
      <c r="V2684" t="s">
        <v>11258</v>
      </c>
    </row>
    <row r="2685" spans="1:22" ht="15" x14ac:dyDescent="0.35">
      <c r="A2685" s="5" t="s">
        <v>5697</v>
      </c>
      <c r="B2685" s="344" t="s">
        <v>2418</v>
      </c>
      <c r="C2685" s="5" t="s">
        <v>5698</v>
      </c>
      <c r="D2685" s="5" t="s">
        <v>3042</v>
      </c>
      <c r="E2685" s="5" t="s">
        <v>9</v>
      </c>
      <c r="F2685" s="5" t="s">
        <v>93</v>
      </c>
      <c r="G2685" s="5" t="s">
        <v>11</v>
      </c>
      <c r="H2685" s="5" t="s">
        <v>6</v>
      </c>
      <c r="I2685" s="360" t="s">
        <v>8211</v>
      </c>
      <c r="K2685" s="5" t="s">
        <v>92</v>
      </c>
      <c r="L2685" s="5" t="s">
        <v>2173</v>
      </c>
      <c r="M2685" s="5" t="s">
        <v>2173</v>
      </c>
      <c r="N2685" s="5" t="s">
        <v>11716</v>
      </c>
      <c r="O2685" s="5" t="s">
        <v>15255</v>
      </c>
      <c r="P2685" s="5" t="s">
        <v>12131</v>
      </c>
      <c r="Q2685" s="5">
        <v>27168219</v>
      </c>
      <c r="S2685" t="s">
        <v>42</v>
      </c>
      <c r="T2685" t="s">
        <v>5696</v>
      </c>
      <c r="U2685" t="s">
        <v>19373</v>
      </c>
      <c r="V2685" t="s">
        <v>5698</v>
      </c>
    </row>
    <row r="2686" spans="1:22" ht="15" x14ac:dyDescent="0.35">
      <c r="A2686" s="5" t="s">
        <v>5722</v>
      </c>
      <c r="B2686" s="344" t="s">
        <v>3897</v>
      </c>
      <c r="C2686" s="5" t="s">
        <v>716</v>
      </c>
      <c r="D2686" s="5" t="s">
        <v>3042</v>
      </c>
      <c r="E2686" s="5" t="s">
        <v>10</v>
      </c>
      <c r="F2686" s="5" t="s">
        <v>93</v>
      </c>
      <c r="G2686" s="5" t="s">
        <v>7</v>
      </c>
      <c r="H2686" s="5" t="s">
        <v>9</v>
      </c>
      <c r="I2686" s="360" t="s">
        <v>8194</v>
      </c>
      <c r="K2686" s="5" t="s">
        <v>92</v>
      </c>
      <c r="L2686" s="5" t="s">
        <v>3043</v>
      </c>
      <c r="M2686" s="5" t="s">
        <v>3284</v>
      </c>
      <c r="N2686" s="5" t="s">
        <v>11903</v>
      </c>
      <c r="O2686" s="5" t="s">
        <v>15255</v>
      </c>
      <c r="P2686" s="5" t="s">
        <v>11743</v>
      </c>
      <c r="Q2686" s="5">
        <v>72107809</v>
      </c>
      <c r="S2686" t="s">
        <v>42</v>
      </c>
      <c r="T2686" t="s">
        <v>4248</v>
      </c>
      <c r="U2686" t="s">
        <v>19374</v>
      </c>
      <c r="V2686" t="s">
        <v>716</v>
      </c>
    </row>
    <row r="2687" spans="1:22" ht="15" x14ac:dyDescent="0.35">
      <c r="A2687" s="5" t="s">
        <v>5634</v>
      </c>
      <c r="B2687" s="344" t="s">
        <v>6401</v>
      </c>
      <c r="C2687" s="5" t="s">
        <v>3463</v>
      </c>
      <c r="D2687" s="5" t="s">
        <v>3042</v>
      </c>
      <c r="E2687" s="5" t="s">
        <v>7</v>
      </c>
      <c r="F2687" s="5" t="s">
        <v>93</v>
      </c>
      <c r="G2687" s="5" t="s">
        <v>7</v>
      </c>
      <c r="H2687" s="5" t="s">
        <v>8</v>
      </c>
      <c r="I2687" s="360" t="s">
        <v>8193</v>
      </c>
      <c r="K2687" s="5" t="s">
        <v>92</v>
      </c>
      <c r="L2687" s="5" t="s">
        <v>3043</v>
      </c>
      <c r="M2687" s="5" t="s">
        <v>14495</v>
      </c>
      <c r="N2687" s="5" t="s">
        <v>14657</v>
      </c>
      <c r="O2687" s="5" t="s">
        <v>15255</v>
      </c>
      <c r="P2687" s="5" t="s">
        <v>14658</v>
      </c>
      <c r="Q2687" s="5">
        <v>44092786</v>
      </c>
      <c r="S2687" t="s">
        <v>42</v>
      </c>
      <c r="T2687" t="s">
        <v>3186</v>
      </c>
      <c r="U2687" t="s">
        <v>19375</v>
      </c>
      <c r="V2687" t="s">
        <v>3463</v>
      </c>
    </row>
    <row r="2688" spans="1:22" ht="15" x14ac:dyDescent="0.35">
      <c r="A2688" s="5" t="s">
        <v>15408</v>
      </c>
      <c r="B2688" s="344" t="s">
        <v>7434</v>
      </c>
      <c r="C2688" s="5" t="s">
        <v>1341</v>
      </c>
      <c r="D2688" s="5" t="s">
        <v>3042</v>
      </c>
      <c r="E2688" s="5" t="s">
        <v>12</v>
      </c>
      <c r="F2688" s="5" t="s">
        <v>93</v>
      </c>
      <c r="G2688" s="5" t="s">
        <v>7</v>
      </c>
      <c r="H2688" s="5" t="s">
        <v>11</v>
      </c>
      <c r="I2688" s="360" t="s">
        <v>8196</v>
      </c>
      <c r="K2688" s="5" t="s">
        <v>92</v>
      </c>
      <c r="L2688" s="5" t="s">
        <v>3043</v>
      </c>
      <c r="M2688" s="5" t="s">
        <v>1726</v>
      </c>
      <c r="N2688" s="5" t="s">
        <v>1341</v>
      </c>
      <c r="O2688" s="5" t="s">
        <v>15255</v>
      </c>
      <c r="P2688" s="5" t="s">
        <v>16419</v>
      </c>
      <c r="Q2688" s="5">
        <v>44020260</v>
      </c>
      <c r="S2688" t="s">
        <v>42</v>
      </c>
      <c r="T2688" t="s">
        <v>9074</v>
      </c>
      <c r="U2688" t="s">
        <v>19376</v>
      </c>
      <c r="V2688" t="s">
        <v>1341</v>
      </c>
    </row>
    <row r="2689" spans="1:22" ht="15" x14ac:dyDescent="0.35">
      <c r="A2689" s="5" t="s">
        <v>5592</v>
      </c>
      <c r="B2689" s="344" t="s">
        <v>2829</v>
      </c>
      <c r="C2689" s="5" t="s">
        <v>2948</v>
      </c>
      <c r="D2689" s="5" t="s">
        <v>3042</v>
      </c>
      <c r="E2689" s="5" t="s">
        <v>14</v>
      </c>
      <c r="F2689" s="5" t="s">
        <v>93</v>
      </c>
      <c r="G2689" s="5" t="s">
        <v>7</v>
      </c>
      <c r="H2689" s="5" t="s">
        <v>6</v>
      </c>
      <c r="I2689" s="360" t="s">
        <v>8191</v>
      </c>
      <c r="K2689" s="5" t="s">
        <v>92</v>
      </c>
      <c r="L2689" s="5" t="s">
        <v>3043</v>
      </c>
      <c r="M2689" s="5" t="s">
        <v>3042</v>
      </c>
      <c r="N2689" s="5" t="s">
        <v>2948</v>
      </c>
      <c r="O2689" s="5" t="s">
        <v>15255</v>
      </c>
      <c r="P2689" s="5" t="s">
        <v>13860</v>
      </c>
      <c r="Q2689" s="5">
        <v>44090956</v>
      </c>
      <c r="S2689" t="s">
        <v>42</v>
      </c>
      <c r="T2689" t="s">
        <v>7182</v>
      </c>
      <c r="U2689" t="s">
        <v>19377</v>
      </c>
      <c r="V2689" t="s">
        <v>2948</v>
      </c>
    </row>
    <row r="2690" spans="1:22" ht="15" x14ac:dyDescent="0.35">
      <c r="A2690" s="5" t="s">
        <v>5708</v>
      </c>
      <c r="B2690" s="344" t="s">
        <v>4880</v>
      </c>
      <c r="C2690" s="5" t="s">
        <v>2921</v>
      </c>
      <c r="D2690" s="5" t="s">
        <v>3042</v>
      </c>
      <c r="E2690" s="5" t="s">
        <v>10</v>
      </c>
      <c r="F2690" s="5" t="s">
        <v>93</v>
      </c>
      <c r="G2690" s="5" t="s">
        <v>7</v>
      </c>
      <c r="H2690" s="5" t="s">
        <v>9</v>
      </c>
      <c r="I2690" s="360" t="s">
        <v>8194</v>
      </c>
      <c r="K2690" s="5" t="s">
        <v>92</v>
      </c>
      <c r="L2690" s="5" t="s">
        <v>3043</v>
      </c>
      <c r="M2690" s="5" t="s">
        <v>3284</v>
      </c>
      <c r="N2690" s="5" t="s">
        <v>2921</v>
      </c>
      <c r="O2690" s="5" t="s">
        <v>15255</v>
      </c>
      <c r="P2690" s="5" t="s">
        <v>13861</v>
      </c>
      <c r="Q2690" s="5">
        <v>27673049</v>
      </c>
      <c r="S2690" t="s">
        <v>42</v>
      </c>
      <c r="T2690" t="s">
        <v>6807</v>
      </c>
      <c r="U2690" t="s">
        <v>19378</v>
      </c>
      <c r="V2690" t="s">
        <v>2921</v>
      </c>
    </row>
    <row r="2691" spans="1:22" ht="15" x14ac:dyDescent="0.35">
      <c r="A2691" s="5" t="s">
        <v>6070</v>
      </c>
      <c r="B2691" s="344" t="s">
        <v>4262</v>
      </c>
      <c r="C2691" s="5" t="s">
        <v>6071</v>
      </c>
      <c r="D2691" s="5" t="s">
        <v>3042</v>
      </c>
      <c r="E2691" s="5" t="s">
        <v>6</v>
      </c>
      <c r="F2691" s="5" t="s">
        <v>93</v>
      </c>
      <c r="G2691" s="5" t="s">
        <v>7</v>
      </c>
      <c r="H2691" s="5" t="s">
        <v>12</v>
      </c>
      <c r="I2691" s="360" t="s">
        <v>8197</v>
      </c>
      <c r="K2691" s="5" t="s">
        <v>92</v>
      </c>
      <c r="L2691" s="5" t="s">
        <v>3043</v>
      </c>
      <c r="M2691" s="5" t="s">
        <v>11628</v>
      </c>
      <c r="N2691" s="5" t="s">
        <v>11952</v>
      </c>
      <c r="O2691" s="5" t="s">
        <v>15255</v>
      </c>
      <c r="P2691" s="5" t="s">
        <v>8697</v>
      </c>
      <c r="Q2691" s="5">
        <v>27104553</v>
      </c>
      <c r="R2691" s="5">
        <v>27110478</v>
      </c>
      <c r="S2691" t="s">
        <v>42</v>
      </c>
      <c r="T2691" t="s">
        <v>7132</v>
      </c>
      <c r="U2691" t="s">
        <v>19379</v>
      </c>
      <c r="V2691" t="s">
        <v>6071</v>
      </c>
    </row>
    <row r="2692" spans="1:22" ht="15" x14ac:dyDescent="0.35">
      <c r="A2692" s="5" t="s">
        <v>12911</v>
      </c>
      <c r="B2692" s="344" t="s">
        <v>7251</v>
      </c>
      <c r="C2692" s="5" t="s">
        <v>12912</v>
      </c>
      <c r="D2692" s="5" t="s">
        <v>3042</v>
      </c>
      <c r="E2692" s="5" t="s">
        <v>12</v>
      </c>
      <c r="F2692" s="5" t="s">
        <v>93</v>
      </c>
      <c r="G2692" s="5" t="s">
        <v>11</v>
      </c>
      <c r="H2692" s="5" t="s">
        <v>9</v>
      </c>
      <c r="I2692" s="360" t="s">
        <v>8214</v>
      </c>
      <c r="K2692" s="5" t="s">
        <v>92</v>
      </c>
      <c r="L2692" s="5" t="s">
        <v>2173</v>
      </c>
      <c r="M2692" s="5" t="s">
        <v>14499</v>
      </c>
      <c r="N2692" s="5" t="s">
        <v>13220</v>
      </c>
      <c r="O2692" s="5" t="s">
        <v>15255</v>
      </c>
      <c r="P2692" s="5" t="s">
        <v>13862</v>
      </c>
      <c r="Q2692" s="5">
        <v>88205806</v>
      </c>
      <c r="S2692" t="s">
        <v>42</v>
      </c>
      <c r="T2692" t="s">
        <v>13285</v>
      </c>
      <c r="U2692" t="s">
        <v>19380</v>
      </c>
      <c r="V2692" t="s">
        <v>12912</v>
      </c>
    </row>
    <row r="2693" spans="1:22" ht="15" x14ac:dyDescent="0.35">
      <c r="A2693" s="5" t="s">
        <v>5594</v>
      </c>
      <c r="B2693" s="344" t="s">
        <v>4266</v>
      </c>
      <c r="C2693" s="5" t="s">
        <v>3828</v>
      </c>
      <c r="D2693" s="5" t="s">
        <v>3042</v>
      </c>
      <c r="E2693" s="5" t="s">
        <v>14</v>
      </c>
      <c r="F2693" s="5" t="s">
        <v>93</v>
      </c>
      <c r="G2693" s="5" t="s">
        <v>7</v>
      </c>
      <c r="H2693" s="5" t="s">
        <v>8</v>
      </c>
      <c r="I2693" s="360" t="s">
        <v>8193</v>
      </c>
      <c r="K2693" s="5" t="s">
        <v>92</v>
      </c>
      <c r="L2693" s="5" t="s">
        <v>3043</v>
      </c>
      <c r="M2693" s="5" t="s">
        <v>14495</v>
      </c>
      <c r="N2693" s="5" t="s">
        <v>3828</v>
      </c>
      <c r="O2693" s="5" t="s">
        <v>15255</v>
      </c>
      <c r="P2693" s="5" t="s">
        <v>13221</v>
      </c>
      <c r="Q2693" s="5">
        <v>44090959</v>
      </c>
      <c r="S2693" t="s">
        <v>42</v>
      </c>
      <c r="T2693" t="s">
        <v>5593</v>
      </c>
      <c r="U2693" t="s">
        <v>19381</v>
      </c>
      <c r="V2693" t="s">
        <v>3828</v>
      </c>
    </row>
    <row r="2694" spans="1:22" ht="15" x14ac:dyDescent="0.35">
      <c r="A2694" s="5" t="s">
        <v>5669</v>
      </c>
      <c r="B2694" s="344" t="s">
        <v>4261</v>
      </c>
      <c r="C2694" s="5" t="s">
        <v>4597</v>
      </c>
      <c r="D2694" s="5" t="s">
        <v>3042</v>
      </c>
      <c r="E2694" s="5" t="s">
        <v>12</v>
      </c>
      <c r="F2694" s="5" t="s">
        <v>93</v>
      </c>
      <c r="G2694" s="5" t="s">
        <v>11</v>
      </c>
      <c r="H2694" s="5" t="s">
        <v>6</v>
      </c>
      <c r="I2694" s="360" t="s">
        <v>8211</v>
      </c>
      <c r="K2694" s="5" t="s">
        <v>92</v>
      </c>
      <c r="L2694" s="5" t="s">
        <v>2173</v>
      </c>
      <c r="M2694" s="5" t="s">
        <v>2173</v>
      </c>
      <c r="N2694" s="5" t="s">
        <v>4597</v>
      </c>
      <c r="O2694" s="5" t="s">
        <v>15255</v>
      </c>
      <c r="P2694" s="5" t="s">
        <v>11735</v>
      </c>
      <c r="Q2694" s="5">
        <v>21011846</v>
      </c>
      <c r="S2694" t="s">
        <v>42</v>
      </c>
      <c r="T2694" t="s">
        <v>2243</v>
      </c>
      <c r="U2694" t="s">
        <v>19382</v>
      </c>
      <c r="V2694" t="s">
        <v>4597</v>
      </c>
    </row>
    <row r="2695" spans="1:22" ht="15" x14ac:dyDescent="0.35">
      <c r="A2695" s="5" t="s">
        <v>3350</v>
      </c>
      <c r="B2695" s="344" t="s">
        <v>3351</v>
      </c>
      <c r="C2695" s="5" t="s">
        <v>14787</v>
      </c>
      <c r="D2695" s="5" t="s">
        <v>3042</v>
      </c>
      <c r="E2695" s="5" t="s">
        <v>10</v>
      </c>
      <c r="F2695" s="5" t="s">
        <v>93</v>
      </c>
      <c r="G2695" s="5" t="s">
        <v>7</v>
      </c>
      <c r="H2695" s="5" t="s">
        <v>9</v>
      </c>
      <c r="I2695" s="360" t="s">
        <v>8194</v>
      </c>
      <c r="K2695" s="5" t="s">
        <v>92</v>
      </c>
      <c r="L2695" s="5" t="s">
        <v>3043</v>
      </c>
      <c r="M2695" s="5" t="s">
        <v>3284</v>
      </c>
      <c r="N2695" s="5" t="s">
        <v>1387</v>
      </c>
      <c r="O2695" s="5" t="s">
        <v>15255</v>
      </c>
      <c r="P2695" s="5" t="s">
        <v>10176</v>
      </c>
      <c r="Q2695" s="5">
        <v>44092731</v>
      </c>
      <c r="S2695" t="s">
        <v>42</v>
      </c>
      <c r="T2695" t="s">
        <v>2644</v>
      </c>
      <c r="U2695" t="s">
        <v>19383</v>
      </c>
      <c r="V2695" t="s">
        <v>14787</v>
      </c>
    </row>
    <row r="2696" spans="1:22" ht="15" x14ac:dyDescent="0.35">
      <c r="A2696" s="5" t="s">
        <v>5971</v>
      </c>
      <c r="B2696" s="344" t="s">
        <v>3167</v>
      </c>
      <c r="C2696" s="5" t="s">
        <v>5972</v>
      </c>
      <c r="D2696" s="5" t="s">
        <v>3042</v>
      </c>
      <c r="E2696" s="5" t="s">
        <v>6</v>
      </c>
      <c r="F2696" s="5" t="s">
        <v>93</v>
      </c>
      <c r="G2696" s="5" t="s">
        <v>7</v>
      </c>
      <c r="H2696" s="5" t="s">
        <v>6</v>
      </c>
      <c r="I2696" s="360" t="s">
        <v>8191</v>
      </c>
      <c r="K2696" s="5" t="s">
        <v>92</v>
      </c>
      <c r="L2696" s="5" t="s">
        <v>3043</v>
      </c>
      <c r="M2696" s="5" t="s">
        <v>3042</v>
      </c>
      <c r="N2696" s="5" t="s">
        <v>11809</v>
      </c>
      <c r="O2696" s="5" t="s">
        <v>15255</v>
      </c>
      <c r="P2696" s="5" t="s">
        <v>10045</v>
      </c>
      <c r="Q2696" s="5">
        <v>27105644</v>
      </c>
      <c r="R2696" s="5">
        <v>27110667</v>
      </c>
      <c r="S2696" t="s">
        <v>42</v>
      </c>
      <c r="T2696" t="s">
        <v>6992</v>
      </c>
      <c r="U2696" t="s">
        <v>19384</v>
      </c>
      <c r="V2696" t="s">
        <v>5972</v>
      </c>
    </row>
    <row r="2697" spans="1:22" ht="15" x14ac:dyDescent="0.35">
      <c r="A2697" s="5" t="s">
        <v>5709</v>
      </c>
      <c r="B2697" s="344" t="s">
        <v>2614</v>
      </c>
      <c r="C2697" s="5" t="s">
        <v>424</v>
      </c>
      <c r="D2697" s="5" t="s">
        <v>3042</v>
      </c>
      <c r="E2697" s="5" t="s">
        <v>10</v>
      </c>
      <c r="F2697" s="5" t="s">
        <v>93</v>
      </c>
      <c r="G2697" s="5" t="s">
        <v>7</v>
      </c>
      <c r="H2697" s="5" t="s">
        <v>9</v>
      </c>
      <c r="I2697" s="360" t="s">
        <v>8194</v>
      </c>
      <c r="K2697" s="5" t="s">
        <v>92</v>
      </c>
      <c r="L2697" s="5" t="s">
        <v>3043</v>
      </c>
      <c r="M2697" s="5" t="s">
        <v>3284</v>
      </c>
      <c r="N2697" s="5" t="s">
        <v>424</v>
      </c>
      <c r="O2697" s="5" t="s">
        <v>15255</v>
      </c>
      <c r="P2697" s="5" t="s">
        <v>12077</v>
      </c>
      <c r="Q2697" s="5">
        <v>44092788</v>
      </c>
      <c r="S2697" t="s">
        <v>42</v>
      </c>
      <c r="T2697" t="s">
        <v>6808</v>
      </c>
      <c r="U2697" t="s">
        <v>19385</v>
      </c>
      <c r="V2697" t="s">
        <v>424</v>
      </c>
    </row>
    <row r="2698" spans="1:22" ht="15" x14ac:dyDescent="0.35">
      <c r="A2698" s="5" t="s">
        <v>10642</v>
      </c>
      <c r="B2698" s="344" t="s">
        <v>6898</v>
      </c>
      <c r="C2698" s="5" t="s">
        <v>10002</v>
      </c>
      <c r="D2698" s="5" t="s">
        <v>192</v>
      </c>
      <c r="E2698" s="5" t="s">
        <v>10</v>
      </c>
      <c r="F2698" s="5" t="s">
        <v>93</v>
      </c>
      <c r="G2698" s="5" t="s">
        <v>7</v>
      </c>
      <c r="H2698" s="5" t="s">
        <v>8</v>
      </c>
      <c r="I2698" s="360" t="s">
        <v>8193</v>
      </c>
      <c r="K2698" s="5" t="s">
        <v>92</v>
      </c>
      <c r="L2698" s="5" t="s">
        <v>3043</v>
      </c>
      <c r="M2698" s="5" t="s">
        <v>14495</v>
      </c>
      <c r="N2698" s="5" t="s">
        <v>10002</v>
      </c>
      <c r="O2698" s="5" t="s">
        <v>15255</v>
      </c>
      <c r="P2698" s="5" t="s">
        <v>10970</v>
      </c>
      <c r="Q2698" s="5">
        <v>40020269</v>
      </c>
      <c r="S2698" t="s">
        <v>42</v>
      </c>
      <c r="T2698" t="s">
        <v>7725</v>
      </c>
      <c r="U2698" t="s">
        <v>19386</v>
      </c>
      <c r="V2698" t="s">
        <v>10002</v>
      </c>
    </row>
    <row r="2699" spans="1:22" ht="15" x14ac:dyDescent="0.35">
      <c r="A2699" s="5" t="s">
        <v>5968</v>
      </c>
      <c r="B2699" s="344" t="s">
        <v>4986</v>
      </c>
      <c r="C2699" s="5" t="s">
        <v>5969</v>
      </c>
      <c r="D2699" s="5" t="s">
        <v>3042</v>
      </c>
      <c r="E2699" s="5" t="s">
        <v>9</v>
      </c>
      <c r="F2699" s="5" t="s">
        <v>93</v>
      </c>
      <c r="G2699" s="5" t="s">
        <v>11</v>
      </c>
      <c r="H2699" s="5" t="s">
        <v>6</v>
      </c>
      <c r="I2699" s="360" t="s">
        <v>8211</v>
      </c>
      <c r="K2699" s="5" t="s">
        <v>92</v>
      </c>
      <c r="L2699" s="5" t="s">
        <v>2173</v>
      </c>
      <c r="M2699" s="5" t="s">
        <v>2173</v>
      </c>
      <c r="N2699" s="5" t="s">
        <v>5969</v>
      </c>
      <c r="O2699" s="5" t="s">
        <v>15255</v>
      </c>
      <c r="P2699" s="5" t="s">
        <v>13863</v>
      </c>
      <c r="Q2699" s="5">
        <v>27166805</v>
      </c>
      <c r="R2699" s="5">
        <v>62927878</v>
      </c>
      <c r="S2699" t="s">
        <v>42</v>
      </c>
      <c r="T2699" t="s">
        <v>7269</v>
      </c>
      <c r="U2699" t="s">
        <v>19387</v>
      </c>
      <c r="V2699" t="s">
        <v>5969</v>
      </c>
    </row>
    <row r="2700" spans="1:22" ht="15" x14ac:dyDescent="0.35">
      <c r="A2700" s="5" t="s">
        <v>5699</v>
      </c>
      <c r="B2700" s="344" t="s">
        <v>107</v>
      </c>
      <c r="C2700" s="5" t="s">
        <v>2756</v>
      </c>
      <c r="D2700" s="5" t="s">
        <v>3042</v>
      </c>
      <c r="E2700" s="5" t="s">
        <v>9</v>
      </c>
      <c r="F2700" s="5" t="s">
        <v>93</v>
      </c>
      <c r="G2700" s="5" t="s">
        <v>11</v>
      </c>
      <c r="H2700" s="5" t="s">
        <v>6</v>
      </c>
      <c r="I2700" s="360" t="s">
        <v>8211</v>
      </c>
      <c r="K2700" s="5" t="s">
        <v>92</v>
      </c>
      <c r="L2700" s="5" t="s">
        <v>2173</v>
      </c>
      <c r="M2700" s="5" t="s">
        <v>2173</v>
      </c>
      <c r="N2700" s="5" t="s">
        <v>2756</v>
      </c>
      <c r="O2700" s="5" t="s">
        <v>15255</v>
      </c>
      <c r="P2700" s="5" t="s">
        <v>14547</v>
      </c>
      <c r="Q2700" s="5">
        <v>27165590</v>
      </c>
      <c r="S2700" t="s">
        <v>42</v>
      </c>
      <c r="T2700" t="s">
        <v>211</v>
      </c>
      <c r="U2700" t="s">
        <v>19388</v>
      </c>
      <c r="V2700" t="s">
        <v>2756</v>
      </c>
    </row>
    <row r="2701" spans="1:22" ht="15" x14ac:dyDescent="0.35">
      <c r="A2701" s="5" t="s">
        <v>5717</v>
      </c>
      <c r="B2701" s="344" t="s">
        <v>2299</v>
      </c>
      <c r="C2701" s="5" t="s">
        <v>11348</v>
      </c>
      <c r="D2701" s="5" t="s">
        <v>3042</v>
      </c>
      <c r="E2701" s="5" t="s">
        <v>10</v>
      </c>
      <c r="F2701" s="5" t="s">
        <v>93</v>
      </c>
      <c r="G2701" s="5" t="s">
        <v>7</v>
      </c>
      <c r="H2701" s="5" t="s">
        <v>9</v>
      </c>
      <c r="I2701" s="360" t="s">
        <v>8194</v>
      </c>
      <c r="K2701" s="5" t="s">
        <v>92</v>
      </c>
      <c r="L2701" s="5" t="s">
        <v>3043</v>
      </c>
      <c r="M2701" s="5" t="s">
        <v>3284</v>
      </c>
      <c r="N2701" s="5" t="s">
        <v>11348</v>
      </c>
      <c r="O2701" s="5" t="s">
        <v>15255</v>
      </c>
      <c r="P2701" s="5" t="s">
        <v>15664</v>
      </c>
      <c r="Q2701" s="5">
        <v>44092954</v>
      </c>
      <c r="S2701" t="s">
        <v>42</v>
      </c>
      <c r="T2701" t="s">
        <v>6811</v>
      </c>
      <c r="U2701" t="s">
        <v>19389</v>
      </c>
      <c r="V2701" t="s">
        <v>11348</v>
      </c>
    </row>
    <row r="2702" spans="1:22" ht="15" x14ac:dyDescent="0.35">
      <c r="A2702" s="5" t="s">
        <v>11241</v>
      </c>
      <c r="B2702" s="344" t="s">
        <v>11242</v>
      </c>
      <c r="C2702" s="5" t="s">
        <v>153</v>
      </c>
      <c r="D2702" s="5" t="s">
        <v>3042</v>
      </c>
      <c r="E2702" s="5" t="s">
        <v>11</v>
      </c>
      <c r="F2702" s="5" t="s">
        <v>93</v>
      </c>
      <c r="G2702" s="5" t="s">
        <v>7</v>
      </c>
      <c r="H2702" s="5" t="s">
        <v>8</v>
      </c>
      <c r="I2702" s="360" t="s">
        <v>8193</v>
      </c>
      <c r="K2702" s="5" t="s">
        <v>92</v>
      </c>
      <c r="L2702" s="5" t="s">
        <v>3043</v>
      </c>
      <c r="M2702" s="5" t="s">
        <v>14495</v>
      </c>
      <c r="N2702" s="5" t="s">
        <v>12073</v>
      </c>
      <c r="O2702" s="5" t="s">
        <v>15255</v>
      </c>
      <c r="P2702" s="5" t="s">
        <v>16005</v>
      </c>
      <c r="Q2702" s="5">
        <v>44091719</v>
      </c>
      <c r="S2702" t="s">
        <v>42</v>
      </c>
      <c r="T2702" t="s">
        <v>11390</v>
      </c>
      <c r="U2702" t="s">
        <v>19390</v>
      </c>
      <c r="V2702" t="s">
        <v>153</v>
      </c>
    </row>
    <row r="2703" spans="1:22" ht="15" x14ac:dyDescent="0.35">
      <c r="A2703" s="5" t="s">
        <v>5700</v>
      </c>
      <c r="B2703" s="344" t="s">
        <v>5303</v>
      </c>
      <c r="C2703" s="5" t="s">
        <v>8574</v>
      </c>
      <c r="D2703" s="5" t="s">
        <v>3042</v>
      </c>
      <c r="E2703" s="5" t="s">
        <v>9</v>
      </c>
      <c r="F2703" s="5" t="s">
        <v>93</v>
      </c>
      <c r="G2703" s="5" t="s">
        <v>11</v>
      </c>
      <c r="H2703" s="5" t="s">
        <v>6</v>
      </c>
      <c r="I2703" s="360" t="s">
        <v>8211</v>
      </c>
      <c r="K2703" s="5" t="s">
        <v>92</v>
      </c>
      <c r="L2703" s="5" t="s">
        <v>2173</v>
      </c>
      <c r="M2703" s="5" t="s">
        <v>2173</v>
      </c>
      <c r="N2703" s="5" t="s">
        <v>8574</v>
      </c>
      <c r="O2703" s="5" t="s">
        <v>15255</v>
      </c>
      <c r="P2703" s="5" t="s">
        <v>13208</v>
      </c>
      <c r="Q2703" s="5">
        <v>27639908</v>
      </c>
      <c r="R2703" s="5">
        <v>89707057</v>
      </c>
      <c r="S2703" t="s">
        <v>42</v>
      </c>
      <c r="T2703" t="s">
        <v>2859</v>
      </c>
      <c r="U2703" t="s">
        <v>19391</v>
      </c>
      <c r="V2703" t="s">
        <v>8574</v>
      </c>
    </row>
    <row r="2704" spans="1:22" ht="15" x14ac:dyDescent="0.35">
      <c r="A2704" s="5" t="s">
        <v>6089</v>
      </c>
      <c r="B2704" s="344" t="s">
        <v>5300</v>
      </c>
      <c r="C2704" s="5" t="s">
        <v>14789</v>
      </c>
      <c r="D2704" s="5" t="s">
        <v>3042</v>
      </c>
      <c r="E2704" s="5" t="s">
        <v>12</v>
      </c>
      <c r="F2704" s="5" t="s">
        <v>93</v>
      </c>
      <c r="G2704" s="5" t="s">
        <v>7</v>
      </c>
      <c r="H2704" s="5" t="s">
        <v>11</v>
      </c>
      <c r="I2704" s="360" t="s">
        <v>8196</v>
      </c>
      <c r="K2704" s="5" t="s">
        <v>92</v>
      </c>
      <c r="L2704" s="5" t="s">
        <v>3043</v>
      </c>
      <c r="M2704" s="5" t="s">
        <v>1726</v>
      </c>
      <c r="N2704" s="5" t="s">
        <v>14789</v>
      </c>
      <c r="O2704" s="5" t="s">
        <v>15255</v>
      </c>
      <c r="P2704" s="5" t="s">
        <v>16088</v>
      </c>
      <c r="Q2704" s="5">
        <v>44020282</v>
      </c>
      <c r="S2704" t="s">
        <v>42</v>
      </c>
      <c r="T2704" t="s">
        <v>7341</v>
      </c>
      <c r="U2704" t="s">
        <v>19392</v>
      </c>
      <c r="V2704" t="s">
        <v>14789</v>
      </c>
    </row>
    <row r="2705" spans="1:22" ht="15" x14ac:dyDescent="0.35">
      <c r="A2705" s="5" t="s">
        <v>5774</v>
      </c>
      <c r="B2705" s="344" t="s">
        <v>5418</v>
      </c>
      <c r="C2705" s="5" t="s">
        <v>5775</v>
      </c>
      <c r="D2705" s="5" t="s">
        <v>3042</v>
      </c>
      <c r="E2705" s="5" t="s">
        <v>6</v>
      </c>
      <c r="F2705" s="5" t="s">
        <v>93</v>
      </c>
      <c r="G2705" s="5" t="s">
        <v>7</v>
      </c>
      <c r="H2705" s="5" t="s">
        <v>6</v>
      </c>
      <c r="I2705" s="360" t="s">
        <v>8191</v>
      </c>
      <c r="K2705" s="5" t="s">
        <v>92</v>
      </c>
      <c r="L2705" s="5" t="s">
        <v>3043</v>
      </c>
      <c r="M2705" s="5" t="s">
        <v>3042</v>
      </c>
      <c r="N2705" s="5" t="s">
        <v>5775</v>
      </c>
      <c r="O2705" s="5" t="s">
        <v>15255</v>
      </c>
      <c r="P2705" s="5" t="s">
        <v>13223</v>
      </c>
      <c r="Q2705" s="5">
        <v>27107107</v>
      </c>
      <c r="S2705" t="s">
        <v>42</v>
      </c>
      <c r="T2705" t="s">
        <v>7360</v>
      </c>
      <c r="U2705" t="s">
        <v>19393</v>
      </c>
      <c r="V2705" t="s">
        <v>5775</v>
      </c>
    </row>
    <row r="2706" spans="1:22" ht="15" x14ac:dyDescent="0.35">
      <c r="A2706" s="5" t="s">
        <v>5702</v>
      </c>
      <c r="B2706" s="344" t="s">
        <v>3122</v>
      </c>
      <c r="C2706" s="5" t="s">
        <v>5703</v>
      </c>
      <c r="D2706" s="5" t="s">
        <v>3042</v>
      </c>
      <c r="E2706" s="5" t="s">
        <v>9</v>
      </c>
      <c r="F2706" s="5" t="s">
        <v>93</v>
      </c>
      <c r="G2706" s="5" t="s">
        <v>11</v>
      </c>
      <c r="H2706" s="5" t="s">
        <v>6</v>
      </c>
      <c r="I2706" s="360" t="s">
        <v>8211</v>
      </c>
      <c r="K2706" s="5" t="s">
        <v>92</v>
      </c>
      <c r="L2706" s="5" t="s">
        <v>2173</v>
      </c>
      <c r="M2706" s="5" t="s">
        <v>2173</v>
      </c>
      <c r="N2706" s="5" t="s">
        <v>5703</v>
      </c>
      <c r="O2706" s="5" t="s">
        <v>15255</v>
      </c>
      <c r="P2706" s="5" t="s">
        <v>8672</v>
      </c>
      <c r="Q2706" s="5">
        <v>27169006</v>
      </c>
      <c r="S2706" t="s">
        <v>42</v>
      </c>
      <c r="T2706" t="s">
        <v>5701</v>
      </c>
      <c r="U2706" t="s">
        <v>19394</v>
      </c>
      <c r="V2706" t="s">
        <v>5703</v>
      </c>
    </row>
    <row r="2707" spans="1:22" ht="15" x14ac:dyDescent="0.35">
      <c r="A2707" s="5" t="s">
        <v>5567</v>
      </c>
      <c r="B2707" s="344" t="s">
        <v>2408</v>
      </c>
      <c r="C2707" s="5" t="s">
        <v>2569</v>
      </c>
      <c r="D2707" s="5" t="s">
        <v>3042</v>
      </c>
      <c r="E2707" s="5" t="s">
        <v>6</v>
      </c>
      <c r="F2707" s="5" t="s">
        <v>93</v>
      </c>
      <c r="G2707" s="5" t="s">
        <v>7</v>
      </c>
      <c r="H2707" s="5" t="s">
        <v>7</v>
      </c>
      <c r="I2707" s="360" t="s">
        <v>8192</v>
      </c>
      <c r="K2707" s="5" t="s">
        <v>92</v>
      </c>
      <c r="L2707" s="5" t="s">
        <v>3043</v>
      </c>
      <c r="M2707" s="5" t="s">
        <v>14429</v>
      </c>
      <c r="N2707" s="5" t="s">
        <v>2569</v>
      </c>
      <c r="O2707" s="5" t="s">
        <v>15255</v>
      </c>
      <c r="P2707" s="5" t="s">
        <v>5631</v>
      </c>
      <c r="Q2707" s="5">
        <v>27104410</v>
      </c>
      <c r="S2707" t="s">
        <v>42</v>
      </c>
      <c r="T2707" t="s">
        <v>5566</v>
      </c>
      <c r="U2707" t="s">
        <v>19395</v>
      </c>
      <c r="V2707" t="s">
        <v>2569</v>
      </c>
    </row>
    <row r="2708" spans="1:22" ht="15" x14ac:dyDescent="0.35">
      <c r="A2708" s="5" t="s">
        <v>3453</v>
      </c>
      <c r="B2708" s="344" t="s">
        <v>3455</v>
      </c>
      <c r="C2708" s="5" t="s">
        <v>3454</v>
      </c>
      <c r="D2708" s="5" t="s">
        <v>3042</v>
      </c>
      <c r="E2708" s="5" t="s">
        <v>8</v>
      </c>
      <c r="F2708" s="5" t="s">
        <v>93</v>
      </c>
      <c r="G2708" s="5" t="s">
        <v>7</v>
      </c>
      <c r="H2708" s="5" t="s">
        <v>9</v>
      </c>
      <c r="I2708" s="360" t="s">
        <v>8194</v>
      </c>
      <c r="K2708" s="5" t="s">
        <v>92</v>
      </c>
      <c r="L2708" s="5" t="s">
        <v>3043</v>
      </c>
      <c r="M2708" s="5" t="s">
        <v>3284</v>
      </c>
      <c r="N2708" s="5" t="s">
        <v>3454</v>
      </c>
      <c r="O2708" s="5" t="s">
        <v>15255</v>
      </c>
      <c r="P2708" s="5" t="s">
        <v>15980</v>
      </c>
      <c r="Q2708" s="5">
        <v>44092750</v>
      </c>
      <c r="S2708" t="s">
        <v>42</v>
      </c>
      <c r="T2708" t="s">
        <v>3356</v>
      </c>
      <c r="U2708" t="s">
        <v>19396</v>
      </c>
      <c r="V2708" t="s">
        <v>3454</v>
      </c>
    </row>
    <row r="2709" spans="1:22" ht="15" x14ac:dyDescent="0.35">
      <c r="A2709" s="5" t="s">
        <v>3066</v>
      </c>
      <c r="B2709" s="344" t="s">
        <v>3067</v>
      </c>
      <c r="C2709" s="5" t="s">
        <v>2936</v>
      </c>
      <c r="D2709" s="5" t="s">
        <v>3042</v>
      </c>
      <c r="E2709" s="5" t="s">
        <v>11</v>
      </c>
      <c r="F2709" s="5" t="s">
        <v>93</v>
      </c>
      <c r="G2709" s="5" t="s">
        <v>7</v>
      </c>
      <c r="H2709" s="5" t="s">
        <v>10</v>
      </c>
      <c r="I2709" s="360" t="s">
        <v>8195</v>
      </c>
      <c r="K2709" s="5" t="s">
        <v>92</v>
      </c>
      <c r="L2709" s="5" t="s">
        <v>3043</v>
      </c>
      <c r="M2709" s="5" t="s">
        <v>11665</v>
      </c>
      <c r="N2709" s="5" t="s">
        <v>11902</v>
      </c>
      <c r="O2709" s="5" t="s">
        <v>15255</v>
      </c>
      <c r="P2709" s="5" t="s">
        <v>15798</v>
      </c>
      <c r="Q2709" s="5">
        <v>44025595</v>
      </c>
      <c r="R2709" s="5">
        <v>88919011</v>
      </c>
      <c r="S2709" t="s">
        <v>42</v>
      </c>
      <c r="T2709" t="s">
        <v>581</v>
      </c>
      <c r="U2709" t="s">
        <v>19397</v>
      </c>
      <c r="V2709" t="s">
        <v>2936</v>
      </c>
    </row>
    <row r="2710" spans="1:22" ht="15" x14ac:dyDescent="0.35">
      <c r="A2710" s="5" t="s">
        <v>5596</v>
      </c>
      <c r="B2710" s="344" t="s">
        <v>4992</v>
      </c>
      <c r="C2710" s="5" t="s">
        <v>5597</v>
      </c>
      <c r="D2710" s="5" t="s">
        <v>3042</v>
      </c>
      <c r="E2710" s="5" t="s">
        <v>7</v>
      </c>
      <c r="F2710" s="5" t="s">
        <v>93</v>
      </c>
      <c r="G2710" s="5" t="s">
        <v>7</v>
      </c>
      <c r="H2710" s="5" t="s">
        <v>8</v>
      </c>
      <c r="I2710" s="360" t="s">
        <v>8193</v>
      </c>
      <c r="K2710" s="5" t="s">
        <v>92</v>
      </c>
      <c r="L2710" s="5" t="s">
        <v>3043</v>
      </c>
      <c r="M2710" s="5" t="s">
        <v>14495</v>
      </c>
      <c r="N2710" s="5" t="s">
        <v>5597</v>
      </c>
      <c r="O2710" s="5" t="s">
        <v>15255</v>
      </c>
      <c r="P2710" s="5" t="s">
        <v>8426</v>
      </c>
      <c r="Q2710" s="5">
        <v>44092774</v>
      </c>
      <c r="S2710" t="s">
        <v>42</v>
      </c>
      <c r="T2710" t="s">
        <v>5595</v>
      </c>
      <c r="U2710" t="s">
        <v>19398</v>
      </c>
      <c r="V2710" t="s">
        <v>5597</v>
      </c>
    </row>
    <row r="2711" spans="1:22" ht="15" x14ac:dyDescent="0.35">
      <c r="A2711" s="5" t="s">
        <v>9920</v>
      </c>
      <c r="B2711" s="344" t="s">
        <v>9598</v>
      </c>
      <c r="C2711" s="5" t="s">
        <v>9921</v>
      </c>
      <c r="D2711" s="5" t="s">
        <v>3042</v>
      </c>
      <c r="E2711" s="5" t="s">
        <v>11</v>
      </c>
      <c r="F2711" s="5" t="s">
        <v>93</v>
      </c>
      <c r="G2711" s="5" t="s">
        <v>7</v>
      </c>
      <c r="H2711" s="5" t="s">
        <v>11</v>
      </c>
      <c r="I2711" s="360" t="s">
        <v>8196</v>
      </c>
      <c r="K2711" s="5" t="s">
        <v>92</v>
      </c>
      <c r="L2711" s="5" t="s">
        <v>3043</v>
      </c>
      <c r="M2711" s="5" t="s">
        <v>1726</v>
      </c>
      <c r="N2711" s="5" t="s">
        <v>9921</v>
      </c>
      <c r="O2711" s="5" t="s">
        <v>15255</v>
      </c>
      <c r="P2711" s="5" t="s">
        <v>13228</v>
      </c>
      <c r="Q2711" s="5">
        <v>44109209</v>
      </c>
      <c r="S2711" t="s">
        <v>42</v>
      </c>
      <c r="T2711" t="s">
        <v>10219</v>
      </c>
      <c r="U2711" t="s">
        <v>19399</v>
      </c>
      <c r="V2711" t="s">
        <v>9921</v>
      </c>
    </row>
    <row r="2712" spans="1:22" ht="15" x14ac:dyDescent="0.35">
      <c r="A2712" s="5" t="s">
        <v>4931</v>
      </c>
      <c r="B2712" s="344" t="s">
        <v>2779</v>
      </c>
      <c r="C2712" s="5" t="s">
        <v>12913</v>
      </c>
      <c r="D2712" s="5" t="s">
        <v>3042</v>
      </c>
      <c r="E2712" s="5" t="s">
        <v>9</v>
      </c>
      <c r="F2712" s="5" t="s">
        <v>93</v>
      </c>
      <c r="G2712" s="5" t="s">
        <v>11</v>
      </c>
      <c r="H2712" s="5" t="s">
        <v>6</v>
      </c>
      <c r="I2712" s="360" t="s">
        <v>8211</v>
      </c>
      <c r="K2712" s="5" t="s">
        <v>92</v>
      </c>
      <c r="L2712" s="5" t="s">
        <v>2173</v>
      </c>
      <c r="M2712" s="5" t="s">
        <v>2173</v>
      </c>
      <c r="N2712" s="5" t="s">
        <v>11755</v>
      </c>
      <c r="O2712" s="5" t="s">
        <v>15255</v>
      </c>
      <c r="P2712" s="5" t="s">
        <v>8425</v>
      </c>
      <c r="Q2712" s="5">
        <v>27167340</v>
      </c>
      <c r="S2712" t="s">
        <v>42</v>
      </c>
      <c r="T2712" t="s">
        <v>6725</v>
      </c>
      <c r="U2712" t="s">
        <v>19400</v>
      </c>
      <c r="V2712" t="s">
        <v>12913</v>
      </c>
    </row>
    <row r="2713" spans="1:22" ht="15" x14ac:dyDescent="0.35">
      <c r="A2713" s="5" t="s">
        <v>5670</v>
      </c>
      <c r="B2713" s="344" t="s">
        <v>839</v>
      </c>
      <c r="C2713" s="5" t="s">
        <v>5671</v>
      </c>
      <c r="D2713" s="5" t="s">
        <v>3042</v>
      </c>
      <c r="E2713" s="5" t="s">
        <v>9</v>
      </c>
      <c r="F2713" s="5" t="s">
        <v>93</v>
      </c>
      <c r="G2713" s="5" t="s">
        <v>11</v>
      </c>
      <c r="H2713" s="219" t="s">
        <v>7</v>
      </c>
      <c r="I2713" s="360" t="s">
        <v>8212</v>
      </c>
      <c r="K2713" s="5" t="s">
        <v>92</v>
      </c>
      <c r="L2713" s="5" t="s">
        <v>2173</v>
      </c>
      <c r="M2713" s="5" t="s">
        <v>750</v>
      </c>
      <c r="N2713" s="5" t="s">
        <v>5671</v>
      </c>
      <c r="O2713" s="5" t="s">
        <v>15255</v>
      </c>
      <c r="P2713" s="5" t="s">
        <v>15657</v>
      </c>
      <c r="Q2713" s="5">
        <v>27601496</v>
      </c>
      <c r="S2713" t="s">
        <v>42</v>
      </c>
      <c r="T2713" t="s">
        <v>6805</v>
      </c>
      <c r="U2713" t="s">
        <v>19401</v>
      </c>
      <c r="V2713" t="s">
        <v>5671</v>
      </c>
    </row>
    <row r="2714" spans="1:22" ht="15" x14ac:dyDescent="0.35">
      <c r="A2714" s="5" t="s">
        <v>5577</v>
      </c>
      <c r="B2714" s="344" t="s">
        <v>701</v>
      </c>
      <c r="C2714" s="359" t="s">
        <v>14429</v>
      </c>
      <c r="D2714" s="5" t="s">
        <v>3042</v>
      </c>
      <c r="E2714" s="5" t="s">
        <v>6</v>
      </c>
      <c r="F2714" s="5" t="s">
        <v>93</v>
      </c>
      <c r="G2714" s="5" t="s">
        <v>7</v>
      </c>
      <c r="H2714" s="5" t="s">
        <v>7</v>
      </c>
      <c r="I2714" s="360" t="s">
        <v>8192</v>
      </c>
      <c r="K2714" s="5" t="s">
        <v>92</v>
      </c>
      <c r="L2714" s="5" t="s">
        <v>3043</v>
      </c>
      <c r="M2714" s="5" t="s">
        <v>14429</v>
      </c>
      <c r="N2714" s="5" t="s">
        <v>14429</v>
      </c>
      <c r="O2714" s="5" t="s">
        <v>15255</v>
      </c>
      <c r="P2714" s="5" t="s">
        <v>13864</v>
      </c>
      <c r="Q2714" s="5">
        <v>27636653</v>
      </c>
      <c r="S2714" t="s">
        <v>42</v>
      </c>
      <c r="T2714" t="s">
        <v>4210</v>
      </c>
      <c r="U2714" t="s">
        <v>19402</v>
      </c>
      <c r="V2714" t="s">
        <v>14429</v>
      </c>
    </row>
    <row r="2715" spans="1:22" ht="15" x14ac:dyDescent="0.35">
      <c r="A2715" s="5" t="s">
        <v>5636</v>
      </c>
      <c r="B2715" s="344" t="s">
        <v>4276</v>
      </c>
      <c r="C2715" s="5" t="s">
        <v>14662</v>
      </c>
      <c r="D2715" s="5" t="s">
        <v>3042</v>
      </c>
      <c r="E2715" s="5" t="s">
        <v>11</v>
      </c>
      <c r="F2715" s="5" t="s">
        <v>93</v>
      </c>
      <c r="G2715" s="5" t="s">
        <v>7</v>
      </c>
      <c r="H2715" s="5" t="s">
        <v>8</v>
      </c>
      <c r="I2715" s="360" t="s">
        <v>8193</v>
      </c>
      <c r="K2715" s="5" t="s">
        <v>92</v>
      </c>
      <c r="L2715" s="5" t="s">
        <v>3043</v>
      </c>
      <c r="M2715" s="5" t="s">
        <v>14495</v>
      </c>
      <c r="N2715" s="5" t="s">
        <v>14662</v>
      </c>
      <c r="O2715" s="5" t="s">
        <v>15255</v>
      </c>
      <c r="P2715" s="5" t="s">
        <v>15849</v>
      </c>
      <c r="Q2715" s="5">
        <v>44092715</v>
      </c>
      <c r="S2715" t="s">
        <v>42</v>
      </c>
      <c r="T2715" t="s">
        <v>5635</v>
      </c>
      <c r="U2715" t="s">
        <v>19403</v>
      </c>
      <c r="V2715" t="s">
        <v>14662</v>
      </c>
    </row>
    <row r="2716" spans="1:22" ht="15" x14ac:dyDescent="0.35">
      <c r="A2716" s="5" t="s">
        <v>6072</v>
      </c>
      <c r="B2716" s="344" t="s">
        <v>2183</v>
      </c>
      <c r="C2716" s="5" t="s">
        <v>845</v>
      </c>
      <c r="D2716" s="5" t="s">
        <v>3042</v>
      </c>
      <c r="E2716" s="5" t="s">
        <v>6</v>
      </c>
      <c r="F2716" s="5" t="s">
        <v>93</v>
      </c>
      <c r="G2716" s="5" t="s">
        <v>7</v>
      </c>
      <c r="H2716" s="5" t="s">
        <v>7</v>
      </c>
      <c r="I2716" s="360" t="s">
        <v>8192</v>
      </c>
      <c r="K2716" s="5" t="s">
        <v>92</v>
      </c>
      <c r="L2716" s="5" t="s">
        <v>3043</v>
      </c>
      <c r="M2716" s="5" t="s">
        <v>14429</v>
      </c>
      <c r="N2716" s="5" t="s">
        <v>845</v>
      </c>
      <c r="O2716" s="5" t="s">
        <v>15255</v>
      </c>
      <c r="P2716" s="5" t="s">
        <v>14695</v>
      </c>
      <c r="Q2716" s="5">
        <v>27106882</v>
      </c>
      <c r="R2716" s="5">
        <v>27106882</v>
      </c>
      <c r="S2716" t="s">
        <v>42</v>
      </c>
      <c r="T2716" t="s">
        <v>7176</v>
      </c>
      <c r="U2716" t="s">
        <v>19404</v>
      </c>
      <c r="V2716" t="s">
        <v>845</v>
      </c>
    </row>
    <row r="2717" spans="1:22" ht="15" x14ac:dyDescent="0.35">
      <c r="A2717" s="5" t="s">
        <v>5657</v>
      </c>
      <c r="B2717" s="344" t="s">
        <v>4277</v>
      </c>
      <c r="C2717" s="5" t="s">
        <v>5658</v>
      </c>
      <c r="D2717" s="5" t="s">
        <v>3042</v>
      </c>
      <c r="E2717" s="5" t="s">
        <v>11</v>
      </c>
      <c r="F2717" s="5" t="s">
        <v>93</v>
      </c>
      <c r="G2717" s="5" t="s">
        <v>7</v>
      </c>
      <c r="H2717" s="5" t="s">
        <v>10</v>
      </c>
      <c r="I2717" s="360" t="s">
        <v>8195</v>
      </c>
      <c r="K2717" s="5" t="s">
        <v>92</v>
      </c>
      <c r="L2717" s="5" t="s">
        <v>3043</v>
      </c>
      <c r="M2717" s="5" t="s">
        <v>11665</v>
      </c>
      <c r="N2717" s="5" t="s">
        <v>14663</v>
      </c>
      <c r="O2717" s="5" t="s">
        <v>15255</v>
      </c>
      <c r="P2717" s="5" t="s">
        <v>15850</v>
      </c>
      <c r="Q2717" s="5">
        <v>44092716</v>
      </c>
      <c r="S2717" t="s">
        <v>42</v>
      </c>
      <c r="T2717" t="s">
        <v>5656</v>
      </c>
      <c r="U2717" t="s">
        <v>19405</v>
      </c>
      <c r="V2717" t="s">
        <v>5658</v>
      </c>
    </row>
    <row r="2718" spans="1:22" ht="15" x14ac:dyDescent="0.35">
      <c r="A2718" s="5" t="s">
        <v>5710</v>
      </c>
      <c r="B2718" s="344" t="s">
        <v>2782</v>
      </c>
      <c r="C2718" s="5" t="s">
        <v>2534</v>
      </c>
      <c r="D2718" s="5" t="s">
        <v>3042</v>
      </c>
      <c r="E2718" s="5" t="s">
        <v>10</v>
      </c>
      <c r="F2718" s="5" t="s">
        <v>93</v>
      </c>
      <c r="G2718" s="5" t="s">
        <v>7</v>
      </c>
      <c r="H2718" s="5" t="s">
        <v>9</v>
      </c>
      <c r="I2718" s="360" t="s">
        <v>8194</v>
      </c>
      <c r="K2718" s="5" t="s">
        <v>92</v>
      </c>
      <c r="L2718" s="5" t="s">
        <v>3043</v>
      </c>
      <c r="M2718" s="5" t="s">
        <v>3284</v>
      </c>
      <c r="N2718" s="5" t="s">
        <v>2534</v>
      </c>
      <c r="O2718" s="5" t="s">
        <v>15255</v>
      </c>
      <c r="P2718" s="5" t="s">
        <v>13226</v>
      </c>
      <c r="Q2718" s="5">
        <v>27630024</v>
      </c>
      <c r="R2718" s="5">
        <v>27633911</v>
      </c>
      <c r="S2718" t="s">
        <v>42</v>
      </c>
      <c r="T2718" t="s">
        <v>6809</v>
      </c>
      <c r="U2718" t="s">
        <v>19406</v>
      </c>
      <c r="V2718" t="s">
        <v>2534</v>
      </c>
    </row>
    <row r="2719" spans="1:22" ht="15" x14ac:dyDescent="0.35">
      <c r="A2719" s="5" t="s">
        <v>9344</v>
      </c>
      <c r="B2719" s="344" t="s">
        <v>7001</v>
      </c>
      <c r="C2719" s="5" t="s">
        <v>9345</v>
      </c>
      <c r="D2719" s="5" t="s">
        <v>3042</v>
      </c>
      <c r="E2719" s="5" t="s">
        <v>12</v>
      </c>
      <c r="F2719" s="5" t="s">
        <v>93</v>
      </c>
      <c r="G2719" s="5" t="s">
        <v>11</v>
      </c>
      <c r="H2719" s="5" t="s">
        <v>9</v>
      </c>
      <c r="I2719" s="360" t="s">
        <v>8214</v>
      </c>
      <c r="K2719" s="5" t="s">
        <v>92</v>
      </c>
      <c r="L2719" s="5" t="s">
        <v>2173</v>
      </c>
      <c r="M2719" s="5" t="s">
        <v>14499</v>
      </c>
      <c r="N2719" s="5" t="s">
        <v>12222</v>
      </c>
      <c r="O2719" s="5" t="s">
        <v>15255</v>
      </c>
      <c r="P2719" s="5" t="s">
        <v>16198</v>
      </c>
      <c r="Q2719" s="5">
        <v>22002945</v>
      </c>
      <c r="R2719" s="5">
        <v>83581661</v>
      </c>
      <c r="S2719" t="s">
        <v>42</v>
      </c>
      <c r="T2719" t="s">
        <v>7714</v>
      </c>
      <c r="U2719" t="s">
        <v>19407</v>
      </c>
      <c r="V2719" t="s">
        <v>9345</v>
      </c>
    </row>
    <row r="2720" spans="1:22" ht="15" x14ac:dyDescent="0.35">
      <c r="A2720" s="5" t="s">
        <v>5673</v>
      </c>
      <c r="B2720" s="344" t="s">
        <v>2620</v>
      </c>
      <c r="C2720" s="5" t="s">
        <v>14540</v>
      </c>
      <c r="D2720" s="5" t="s">
        <v>3042</v>
      </c>
      <c r="E2720" s="5" t="s">
        <v>12</v>
      </c>
      <c r="F2720" s="5" t="s">
        <v>93</v>
      </c>
      <c r="G2720" s="5" t="s">
        <v>11</v>
      </c>
      <c r="H2720" s="5" t="s">
        <v>9</v>
      </c>
      <c r="I2720" s="360" t="s">
        <v>8214</v>
      </c>
      <c r="K2720" s="5" t="s">
        <v>92</v>
      </c>
      <c r="L2720" s="5" t="s">
        <v>2173</v>
      </c>
      <c r="M2720" s="5" t="s">
        <v>14499</v>
      </c>
      <c r="N2720" s="5" t="s">
        <v>1109</v>
      </c>
      <c r="O2720" s="5" t="s">
        <v>15255</v>
      </c>
      <c r="P2720" s="5" t="s">
        <v>15660</v>
      </c>
      <c r="Q2720" s="5">
        <v>22001407</v>
      </c>
      <c r="R2720" s="5">
        <v>88331405</v>
      </c>
      <c r="S2720" t="s">
        <v>42</v>
      </c>
      <c r="T2720" t="s">
        <v>5672</v>
      </c>
      <c r="U2720" t="s">
        <v>19408</v>
      </c>
      <c r="V2720" t="s">
        <v>14540</v>
      </c>
    </row>
    <row r="2721" spans="1:22" ht="15" x14ac:dyDescent="0.35">
      <c r="A2721" s="5" t="s">
        <v>5660</v>
      </c>
      <c r="B2721" s="344" t="s">
        <v>6462</v>
      </c>
      <c r="C2721" s="5" t="s">
        <v>7444</v>
      </c>
      <c r="D2721" s="5" t="s">
        <v>3042</v>
      </c>
      <c r="E2721" s="5" t="s">
        <v>11</v>
      </c>
      <c r="F2721" s="5" t="s">
        <v>93</v>
      </c>
      <c r="G2721" s="5" t="s">
        <v>7</v>
      </c>
      <c r="H2721" s="5" t="s">
        <v>11</v>
      </c>
      <c r="I2721" s="360" t="s">
        <v>8196</v>
      </c>
      <c r="K2721" s="5" t="s">
        <v>92</v>
      </c>
      <c r="L2721" s="5" t="s">
        <v>3043</v>
      </c>
      <c r="M2721" s="5" t="s">
        <v>1726</v>
      </c>
      <c r="N2721" s="5" t="s">
        <v>699</v>
      </c>
      <c r="O2721" s="5" t="s">
        <v>15255</v>
      </c>
      <c r="P2721" s="5" t="s">
        <v>16169</v>
      </c>
      <c r="Q2721" s="5">
        <v>22004099</v>
      </c>
      <c r="S2721" t="s">
        <v>42</v>
      </c>
      <c r="T2721" t="s">
        <v>5659</v>
      </c>
      <c r="U2721" t="s">
        <v>19409</v>
      </c>
      <c r="V2721" t="s">
        <v>7444</v>
      </c>
    </row>
    <row r="2722" spans="1:22" ht="15" x14ac:dyDescent="0.35">
      <c r="A2722" s="5" t="s">
        <v>5612</v>
      </c>
      <c r="B2722" s="344" t="s">
        <v>1916</v>
      </c>
      <c r="C2722" s="5" t="s">
        <v>5613</v>
      </c>
      <c r="D2722" s="5" t="s">
        <v>3042</v>
      </c>
      <c r="E2722" s="5" t="s">
        <v>7</v>
      </c>
      <c r="F2722" s="5" t="s">
        <v>93</v>
      </c>
      <c r="G2722" s="5" t="s">
        <v>7</v>
      </c>
      <c r="H2722" s="5" t="s">
        <v>8</v>
      </c>
      <c r="I2722" s="360" t="s">
        <v>8193</v>
      </c>
      <c r="K2722" s="5" t="s">
        <v>92</v>
      </c>
      <c r="L2722" s="5" t="s">
        <v>3043</v>
      </c>
      <c r="M2722" s="5" t="s">
        <v>14495</v>
      </c>
      <c r="N2722" s="5" t="s">
        <v>5613</v>
      </c>
      <c r="O2722" s="5" t="s">
        <v>15255</v>
      </c>
      <c r="P2722" s="5" t="s">
        <v>15605</v>
      </c>
      <c r="Q2722" s="5">
        <v>27633116</v>
      </c>
      <c r="S2722" t="s">
        <v>42</v>
      </c>
      <c r="T2722" t="s">
        <v>6797</v>
      </c>
      <c r="U2722" t="s">
        <v>19410</v>
      </c>
      <c r="V2722" t="s">
        <v>5613</v>
      </c>
    </row>
    <row r="2723" spans="1:22" ht="15" x14ac:dyDescent="0.35">
      <c r="A2723" s="5" t="s">
        <v>5674</v>
      </c>
      <c r="B2723" s="344" t="s">
        <v>616</v>
      </c>
      <c r="C2723" s="5" t="s">
        <v>14523</v>
      </c>
      <c r="D2723" s="5" t="s">
        <v>3042</v>
      </c>
      <c r="E2723" s="5" t="s">
        <v>9</v>
      </c>
      <c r="F2723" s="5" t="s">
        <v>93</v>
      </c>
      <c r="G2723" s="5" t="s">
        <v>11</v>
      </c>
      <c r="H2723" s="5" t="s">
        <v>6</v>
      </c>
      <c r="I2723" s="360" t="s">
        <v>8211</v>
      </c>
      <c r="K2723" s="5" t="s">
        <v>92</v>
      </c>
      <c r="L2723" s="5" t="s">
        <v>2173</v>
      </c>
      <c r="M2723" s="5" t="s">
        <v>2173</v>
      </c>
      <c r="N2723" s="5" t="s">
        <v>11708</v>
      </c>
      <c r="O2723" s="5" t="s">
        <v>15255</v>
      </c>
      <c r="P2723" s="5" t="s">
        <v>13865</v>
      </c>
      <c r="Q2723" s="5">
        <v>27165428</v>
      </c>
      <c r="S2723" t="s">
        <v>42</v>
      </c>
      <c r="T2723" t="s">
        <v>4403</v>
      </c>
      <c r="U2723" t="s">
        <v>19411</v>
      </c>
      <c r="V2723" t="s">
        <v>14523</v>
      </c>
    </row>
    <row r="2724" spans="1:22" ht="15" x14ac:dyDescent="0.35">
      <c r="A2724" s="5" t="s">
        <v>5569</v>
      </c>
      <c r="B2724" s="344" t="s">
        <v>3961</v>
      </c>
      <c r="C2724" s="5" t="s">
        <v>225</v>
      </c>
      <c r="D2724" s="5" t="s">
        <v>3042</v>
      </c>
      <c r="E2724" s="5" t="s">
        <v>6</v>
      </c>
      <c r="F2724" s="5" t="s">
        <v>93</v>
      </c>
      <c r="G2724" s="5" t="s">
        <v>7</v>
      </c>
      <c r="H2724" s="5" t="s">
        <v>6</v>
      </c>
      <c r="I2724" s="360" t="s">
        <v>8191</v>
      </c>
      <c r="K2724" s="5" t="s">
        <v>92</v>
      </c>
      <c r="L2724" s="5" t="s">
        <v>3043</v>
      </c>
      <c r="M2724" s="5" t="s">
        <v>3042</v>
      </c>
      <c r="N2724" s="5" t="s">
        <v>225</v>
      </c>
      <c r="O2724" s="5" t="s">
        <v>15255</v>
      </c>
      <c r="P2724" s="5" t="s">
        <v>13118</v>
      </c>
      <c r="Q2724" s="5">
        <v>27110196</v>
      </c>
      <c r="S2724" t="s">
        <v>42</v>
      </c>
      <c r="T2724" t="s">
        <v>5568</v>
      </c>
      <c r="U2724" t="s">
        <v>19412</v>
      </c>
      <c r="V2724" t="s">
        <v>225</v>
      </c>
    </row>
    <row r="2725" spans="1:22" ht="15" x14ac:dyDescent="0.35">
      <c r="A2725" s="5" t="s">
        <v>5639</v>
      </c>
      <c r="B2725" s="344" t="s">
        <v>740</v>
      </c>
      <c r="C2725" s="5" t="s">
        <v>2071</v>
      </c>
      <c r="D2725" s="5" t="s">
        <v>3042</v>
      </c>
      <c r="E2725" s="5" t="s">
        <v>11</v>
      </c>
      <c r="F2725" s="5" t="s">
        <v>93</v>
      </c>
      <c r="G2725" s="5" t="s">
        <v>7</v>
      </c>
      <c r="H2725" s="5" t="s">
        <v>10</v>
      </c>
      <c r="I2725" s="360" t="s">
        <v>8195</v>
      </c>
      <c r="K2725" s="5" t="s">
        <v>92</v>
      </c>
      <c r="L2725" s="5" t="s">
        <v>3043</v>
      </c>
      <c r="M2725" s="5" t="s">
        <v>11665</v>
      </c>
      <c r="N2725" s="5" t="s">
        <v>2071</v>
      </c>
      <c r="O2725" s="5" t="s">
        <v>15255</v>
      </c>
      <c r="P2725" s="5" t="s">
        <v>8698</v>
      </c>
      <c r="Q2725" s="5">
        <v>27098183</v>
      </c>
      <c r="S2725" t="s">
        <v>42</v>
      </c>
      <c r="T2725" t="s">
        <v>3863</v>
      </c>
      <c r="U2725" t="s">
        <v>19413</v>
      </c>
      <c r="V2725" t="s">
        <v>2071</v>
      </c>
    </row>
    <row r="2726" spans="1:22" ht="15" x14ac:dyDescent="0.35">
      <c r="A2726" s="5" t="s">
        <v>5598</v>
      </c>
      <c r="B2726" s="344" t="s">
        <v>2386</v>
      </c>
      <c r="C2726" s="5" t="s">
        <v>2685</v>
      </c>
      <c r="D2726" s="5" t="s">
        <v>3042</v>
      </c>
      <c r="E2726" s="5" t="s">
        <v>7</v>
      </c>
      <c r="F2726" s="5" t="s">
        <v>93</v>
      </c>
      <c r="G2726" s="5" t="s">
        <v>7</v>
      </c>
      <c r="H2726" s="5" t="s">
        <v>8</v>
      </c>
      <c r="I2726" s="360" t="s">
        <v>8193</v>
      </c>
      <c r="K2726" s="5" t="s">
        <v>92</v>
      </c>
      <c r="L2726" s="5" t="s">
        <v>3043</v>
      </c>
      <c r="M2726" s="5" t="s">
        <v>14495</v>
      </c>
      <c r="N2726" s="5" t="s">
        <v>2685</v>
      </c>
      <c r="O2726" s="5" t="s">
        <v>15255</v>
      </c>
      <c r="P2726" s="5" t="s">
        <v>8363</v>
      </c>
      <c r="Q2726" s="5">
        <v>44092775</v>
      </c>
      <c r="R2726" s="5">
        <v>27625058</v>
      </c>
      <c r="S2726" t="s">
        <v>42</v>
      </c>
      <c r="T2726" t="s">
        <v>5088</v>
      </c>
      <c r="U2726" t="s">
        <v>19414</v>
      </c>
      <c r="V2726" t="s">
        <v>2685</v>
      </c>
    </row>
    <row r="2727" spans="1:22" ht="15" x14ac:dyDescent="0.35">
      <c r="A2727" s="5" t="s">
        <v>9346</v>
      </c>
      <c r="B2727" s="344" t="s">
        <v>9347</v>
      </c>
      <c r="C2727" s="5" t="s">
        <v>2219</v>
      </c>
      <c r="D2727" s="5" t="s">
        <v>3042</v>
      </c>
      <c r="E2727" s="5" t="s">
        <v>10</v>
      </c>
      <c r="F2727" s="5" t="s">
        <v>93</v>
      </c>
      <c r="G2727" s="5" t="s">
        <v>7</v>
      </c>
      <c r="H2727" s="5" t="s">
        <v>9</v>
      </c>
      <c r="I2727" s="360" t="s">
        <v>8194</v>
      </c>
      <c r="K2727" s="5" t="s">
        <v>92</v>
      </c>
      <c r="L2727" s="5" t="s">
        <v>3043</v>
      </c>
      <c r="M2727" s="5" t="s">
        <v>3284</v>
      </c>
      <c r="N2727" s="5" t="s">
        <v>2219</v>
      </c>
      <c r="O2727" s="5" t="s">
        <v>15255</v>
      </c>
      <c r="P2727" s="5" t="s">
        <v>13866</v>
      </c>
      <c r="Q2727" s="5">
        <v>44093424</v>
      </c>
      <c r="R2727" s="5">
        <v>86640072</v>
      </c>
      <c r="S2727" t="s">
        <v>42</v>
      </c>
      <c r="T2727" t="s">
        <v>1789</v>
      </c>
      <c r="U2727" t="s">
        <v>19415</v>
      </c>
      <c r="V2727" t="s">
        <v>2219</v>
      </c>
    </row>
    <row r="2728" spans="1:22" ht="15" x14ac:dyDescent="0.35">
      <c r="A2728" s="5" t="s">
        <v>3040</v>
      </c>
      <c r="B2728" s="344" t="s">
        <v>2611</v>
      </c>
      <c r="C2728" s="5" t="s">
        <v>3041</v>
      </c>
      <c r="D2728" s="5" t="s">
        <v>3042</v>
      </c>
      <c r="E2728" s="5" t="s">
        <v>8</v>
      </c>
      <c r="F2728" s="5" t="s">
        <v>93</v>
      </c>
      <c r="G2728" s="5" t="s">
        <v>7</v>
      </c>
      <c r="H2728" s="5" t="s">
        <v>10</v>
      </c>
      <c r="I2728" s="360" t="s">
        <v>8195</v>
      </c>
      <c r="K2728" s="5" t="s">
        <v>92</v>
      </c>
      <c r="L2728" s="5" t="s">
        <v>3043</v>
      </c>
      <c r="M2728" s="5" t="s">
        <v>11665</v>
      </c>
      <c r="N2728" s="5" t="s">
        <v>11737</v>
      </c>
      <c r="O2728" s="5" t="s">
        <v>15255</v>
      </c>
      <c r="P2728" s="5" t="s">
        <v>15658</v>
      </c>
      <c r="Q2728" s="5">
        <v>27674757</v>
      </c>
      <c r="S2728" t="s">
        <v>42</v>
      </c>
      <c r="T2728" t="s">
        <v>1720</v>
      </c>
      <c r="U2728" t="s">
        <v>19416</v>
      </c>
      <c r="V2728" t="s">
        <v>3041</v>
      </c>
    </row>
    <row r="2729" spans="1:22" ht="15" x14ac:dyDescent="0.35">
      <c r="A2729" s="5" t="s">
        <v>5648</v>
      </c>
      <c r="B2729" s="344" t="s">
        <v>271</v>
      </c>
      <c r="C2729" s="5" t="s">
        <v>79</v>
      </c>
      <c r="D2729" s="5" t="s">
        <v>3042</v>
      </c>
      <c r="E2729" s="5" t="s">
        <v>8</v>
      </c>
      <c r="F2729" s="5" t="s">
        <v>93</v>
      </c>
      <c r="G2729" s="5" t="s">
        <v>7</v>
      </c>
      <c r="H2729" s="5" t="s">
        <v>10</v>
      </c>
      <c r="I2729" s="360" t="s">
        <v>8195</v>
      </c>
      <c r="K2729" s="5" t="s">
        <v>92</v>
      </c>
      <c r="L2729" s="5" t="s">
        <v>3043</v>
      </c>
      <c r="M2729" s="5" t="s">
        <v>11665</v>
      </c>
      <c r="N2729" s="5" t="s">
        <v>79</v>
      </c>
      <c r="O2729" s="5" t="s">
        <v>15255</v>
      </c>
      <c r="P2729" s="5" t="s">
        <v>6549</v>
      </c>
      <c r="Q2729" s="5">
        <v>84810761</v>
      </c>
      <c r="S2729" t="s">
        <v>42</v>
      </c>
      <c r="T2729" t="s">
        <v>6908</v>
      </c>
      <c r="U2729" t="s">
        <v>19417</v>
      </c>
      <c r="V2729" t="s">
        <v>79</v>
      </c>
    </row>
    <row r="2730" spans="1:22" ht="15" x14ac:dyDescent="0.35">
      <c r="A2730" s="5" t="s">
        <v>5578</v>
      </c>
      <c r="B2730" s="344" t="s">
        <v>697</v>
      </c>
      <c r="C2730" s="5" t="s">
        <v>5579</v>
      </c>
      <c r="D2730" s="5" t="s">
        <v>3042</v>
      </c>
      <c r="E2730" s="5" t="s">
        <v>6</v>
      </c>
      <c r="F2730" s="5" t="s">
        <v>93</v>
      </c>
      <c r="G2730" s="5" t="s">
        <v>7</v>
      </c>
      <c r="H2730" s="5" t="s">
        <v>6</v>
      </c>
      <c r="I2730" s="360" t="s">
        <v>8191</v>
      </c>
      <c r="K2730" s="5" t="s">
        <v>92</v>
      </c>
      <c r="L2730" s="5" t="s">
        <v>3043</v>
      </c>
      <c r="M2730" s="5" t="s">
        <v>3042</v>
      </c>
      <c r="N2730" s="5" t="s">
        <v>11663</v>
      </c>
      <c r="O2730" s="5" t="s">
        <v>15255</v>
      </c>
      <c r="P2730" s="5" t="s">
        <v>15604</v>
      </c>
      <c r="Q2730" s="5">
        <v>27102065</v>
      </c>
      <c r="S2730" t="s">
        <v>42</v>
      </c>
      <c r="T2730" t="s">
        <v>6790</v>
      </c>
      <c r="U2730" t="s">
        <v>19418</v>
      </c>
      <c r="V2730" t="s">
        <v>5579</v>
      </c>
    </row>
    <row r="2731" spans="1:22" ht="15" x14ac:dyDescent="0.35">
      <c r="A2731" s="5" t="s">
        <v>15406</v>
      </c>
      <c r="B2731" s="344" t="s">
        <v>15445</v>
      </c>
      <c r="C2731" s="5" t="s">
        <v>15474</v>
      </c>
      <c r="D2731" s="5" t="s">
        <v>3042</v>
      </c>
      <c r="E2731" s="5" t="s">
        <v>11</v>
      </c>
      <c r="F2731" s="5" t="s">
        <v>93</v>
      </c>
      <c r="G2731" s="5" t="s">
        <v>7</v>
      </c>
      <c r="H2731" s="5" t="s">
        <v>8</v>
      </c>
      <c r="I2731" s="360" t="s">
        <v>8193</v>
      </c>
      <c r="K2731" s="5" t="s">
        <v>92</v>
      </c>
      <c r="L2731" s="5" t="s">
        <v>3043</v>
      </c>
      <c r="M2731" s="5" t="s">
        <v>14495</v>
      </c>
      <c r="N2731" s="5" t="s">
        <v>245</v>
      </c>
      <c r="O2731" s="5" t="s">
        <v>15255</v>
      </c>
      <c r="P2731" s="5" t="s">
        <v>16417</v>
      </c>
      <c r="Q2731" s="5">
        <v>40020280</v>
      </c>
      <c r="S2731" t="s">
        <v>42</v>
      </c>
      <c r="T2731" t="s">
        <v>5621</v>
      </c>
      <c r="U2731" t="s">
        <v>19419</v>
      </c>
      <c r="V2731" t="s">
        <v>15474</v>
      </c>
    </row>
    <row r="2732" spans="1:22" ht="15" x14ac:dyDescent="0.35">
      <c r="A2732" s="5" t="s">
        <v>5687</v>
      </c>
      <c r="B2732" s="344" t="s">
        <v>1946</v>
      </c>
      <c r="C2732" s="5" t="s">
        <v>7729</v>
      </c>
      <c r="D2732" s="5" t="s">
        <v>3042</v>
      </c>
      <c r="E2732" s="5" t="s">
        <v>9</v>
      </c>
      <c r="F2732" s="5" t="s">
        <v>93</v>
      </c>
      <c r="G2732" s="5" t="s">
        <v>11</v>
      </c>
      <c r="H2732" s="5" t="s">
        <v>6</v>
      </c>
      <c r="I2732" s="360" t="s">
        <v>8211</v>
      </c>
      <c r="K2732" s="5" t="s">
        <v>92</v>
      </c>
      <c r="L2732" s="5" t="s">
        <v>2173</v>
      </c>
      <c r="M2732" s="5" t="s">
        <v>2173</v>
      </c>
      <c r="N2732" s="5" t="s">
        <v>2173</v>
      </c>
      <c r="O2732" s="5" t="s">
        <v>15255</v>
      </c>
      <c r="P2732" s="5" t="s">
        <v>14498</v>
      </c>
      <c r="Q2732" s="5">
        <v>27165689</v>
      </c>
      <c r="S2732" t="s">
        <v>42</v>
      </c>
      <c r="T2732" t="s">
        <v>5686</v>
      </c>
      <c r="U2732" t="s">
        <v>19420</v>
      </c>
      <c r="V2732" t="s">
        <v>7729</v>
      </c>
    </row>
    <row r="2733" spans="1:22" ht="15" x14ac:dyDescent="0.35">
      <c r="A2733" s="5" t="s">
        <v>5599</v>
      </c>
      <c r="B2733" s="344" t="s">
        <v>489</v>
      </c>
      <c r="C2733" s="5" t="s">
        <v>5600</v>
      </c>
      <c r="D2733" s="5" t="s">
        <v>3042</v>
      </c>
      <c r="E2733" s="5" t="s">
        <v>14</v>
      </c>
      <c r="F2733" s="5" t="s">
        <v>93</v>
      </c>
      <c r="G2733" s="5" t="s">
        <v>7</v>
      </c>
      <c r="H2733" s="5" t="s">
        <v>8</v>
      </c>
      <c r="I2733" s="360" t="s">
        <v>8193</v>
      </c>
      <c r="K2733" s="5" t="s">
        <v>92</v>
      </c>
      <c r="L2733" s="5" t="s">
        <v>3043</v>
      </c>
      <c r="M2733" s="5" t="s">
        <v>14495</v>
      </c>
      <c r="N2733" s="5" t="s">
        <v>13867</v>
      </c>
      <c r="O2733" s="5" t="s">
        <v>15255</v>
      </c>
      <c r="P2733" s="5" t="s">
        <v>8695</v>
      </c>
      <c r="Q2733" s="5">
        <v>44090958</v>
      </c>
      <c r="S2733" t="s">
        <v>42</v>
      </c>
      <c r="T2733" t="s">
        <v>6987</v>
      </c>
      <c r="U2733" t="s">
        <v>19421</v>
      </c>
      <c r="V2733" t="s">
        <v>5600</v>
      </c>
    </row>
    <row r="2734" spans="1:22" ht="15" x14ac:dyDescent="0.35">
      <c r="A2734" s="5" t="s">
        <v>5675</v>
      </c>
      <c r="B2734" s="344" t="s">
        <v>3891</v>
      </c>
      <c r="C2734" s="5" t="s">
        <v>409</v>
      </c>
      <c r="D2734" s="5" t="s">
        <v>3042</v>
      </c>
      <c r="E2734" s="5" t="s">
        <v>12</v>
      </c>
      <c r="F2734" s="5" t="s">
        <v>93</v>
      </c>
      <c r="G2734" s="5" t="s">
        <v>11</v>
      </c>
      <c r="H2734" s="5" t="s">
        <v>9</v>
      </c>
      <c r="I2734" s="360" t="s">
        <v>8214</v>
      </c>
      <c r="K2734" s="5" t="s">
        <v>92</v>
      </c>
      <c r="L2734" s="5" t="s">
        <v>2173</v>
      </c>
      <c r="M2734" s="5" t="s">
        <v>14499</v>
      </c>
      <c r="N2734" s="5" t="s">
        <v>409</v>
      </c>
      <c r="O2734" s="5" t="s">
        <v>15255</v>
      </c>
      <c r="P2734" s="5" t="s">
        <v>13230</v>
      </c>
      <c r="Q2734" s="5">
        <v>22001411</v>
      </c>
      <c r="S2734" t="s">
        <v>42</v>
      </c>
      <c r="T2734" t="s">
        <v>6806</v>
      </c>
      <c r="U2734" t="s">
        <v>19422</v>
      </c>
      <c r="V2734" t="s">
        <v>409</v>
      </c>
    </row>
    <row r="2735" spans="1:22" ht="15" x14ac:dyDescent="0.35">
      <c r="A2735" s="5" t="s">
        <v>5776</v>
      </c>
      <c r="B2735" s="344" t="s">
        <v>3117</v>
      </c>
      <c r="C2735" s="5" t="s">
        <v>14571</v>
      </c>
      <c r="D2735" s="5" t="s">
        <v>3042</v>
      </c>
      <c r="E2735" s="5" t="s">
        <v>7</v>
      </c>
      <c r="F2735" s="5" t="s">
        <v>93</v>
      </c>
      <c r="G2735" s="5" t="s">
        <v>7</v>
      </c>
      <c r="H2735" s="5" t="s">
        <v>8</v>
      </c>
      <c r="I2735" s="360" t="s">
        <v>8193</v>
      </c>
      <c r="K2735" s="5" t="s">
        <v>92</v>
      </c>
      <c r="L2735" s="5" t="s">
        <v>3043</v>
      </c>
      <c r="M2735" s="5" t="s">
        <v>14495</v>
      </c>
      <c r="N2735" s="5" t="s">
        <v>14571</v>
      </c>
      <c r="O2735" s="5" t="s">
        <v>15255</v>
      </c>
      <c r="P2735" s="5" t="s">
        <v>8728</v>
      </c>
      <c r="Q2735" s="5">
        <v>27098170</v>
      </c>
      <c r="S2735" t="s">
        <v>42</v>
      </c>
      <c r="T2735" t="s">
        <v>6986</v>
      </c>
      <c r="U2735" t="s">
        <v>19423</v>
      </c>
      <c r="V2735" t="s">
        <v>14571</v>
      </c>
    </row>
    <row r="2736" spans="1:22" ht="15" x14ac:dyDescent="0.35">
      <c r="A2736" s="5" t="s">
        <v>5676</v>
      </c>
      <c r="B2736" s="344" t="s">
        <v>658</v>
      </c>
      <c r="C2736" s="5" t="s">
        <v>5677</v>
      </c>
      <c r="D2736" s="5" t="s">
        <v>3042</v>
      </c>
      <c r="E2736" s="5" t="s">
        <v>9</v>
      </c>
      <c r="F2736" s="5" t="s">
        <v>93</v>
      </c>
      <c r="G2736" s="5" t="s">
        <v>11</v>
      </c>
      <c r="H2736" s="5" t="s">
        <v>6</v>
      </c>
      <c r="I2736" s="360" t="s">
        <v>8211</v>
      </c>
      <c r="K2736" s="5" t="s">
        <v>92</v>
      </c>
      <c r="L2736" s="5" t="s">
        <v>2173</v>
      </c>
      <c r="M2736" s="5" t="s">
        <v>2173</v>
      </c>
      <c r="N2736" s="5" t="s">
        <v>5677</v>
      </c>
      <c r="O2736" s="5" t="s">
        <v>15255</v>
      </c>
      <c r="P2736" s="5" t="s">
        <v>10964</v>
      </c>
      <c r="Q2736" s="5">
        <v>61652220</v>
      </c>
      <c r="R2736" s="5">
        <v>27166721</v>
      </c>
      <c r="S2736" t="s">
        <v>42</v>
      </c>
      <c r="T2736" t="s">
        <v>5654</v>
      </c>
      <c r="U2736" t="s">
        <v>19424</v>
      </c>
      <c r="V2736" t="s">
        <v>5677</v>
      </c>
    </row>
    <row r="2737" spans="1:22" ht="15" x14ac:dyDescent="0.35">
      <c r="A2737" s="5" t="s">
        <v>5570</v>
      </c>
      <c r="B2737" s="344" t="s">
        <v>3112</v>
      </c>
      <c r="C2737" s="5" t="s">
        <v>963</v>
      </c>
      <c r="D2737" s="5" t="s">
        <v>3042</v>
      </c>
      <c r="E2737" s="5" t="s">
        <v>7</v>
      </c>
      <c r="F2737" s="5" t="s">
        <v>93</v>
      </c>
      <c r="G2737" s="5" t="s">
        <v>7</v>
      </c>
      <c r="H2737" s="5" t="s">
        <v>8</v>
      </c>
      <c r="I2737" s="360" t="s">
        <v>8193</v>
      </c>
      <c r="K2737" s="5" t="s">
        <v>92</v>
      </c>
      <c r="L2737" s="5" t="s">
        <v>3043</v>
      </c>
      <c r="M2737" s="5" t="s">
        <v>14495</v>
      </c>
      <c r="N2737" s="5" t="s">
        <v>963</v>
      </c>
      <c r="O2737" s="5" t="s">
        <v>15255</v>
      </c>
      <c r="P2737" s="5" t="s">
        <v>9466</v>
      </c>
      <c r="Q2737" s="5">
        <v>27630053</v>
      </c>
      <c r="R2737" s="5">
        <v>27630003</v>
      </c>
      <c r="S2737" t="s">
        <v>42</v>
      </c>
      <c r="T2737" t="s">
        <v>4780</v>
      </c>
      <c r="U2737" t="s">
        <v>19425</v>
      </c>
      <c r="V2737" t="s">
        <v>963</v>
      </c>
    </row>
    <row r="2738" spans="1:22" ht="15" x14ac:dyDescent="0.35">
      <c r="A2738" s="5" t="s">
        <v>5606</v>
      </c>
      <c r="B2738" s="344" t="s">
        <v>3506</v>
      </c>
      <c r="C2738" s="5" t="s">
        <v>1341</v>
      </c>
      <c r="D2738" s="5" t="s">
        <v>3042</v>
      </c>
      <c r="E2738" s="5" t="s">
        <v>14</v>
      </c>
      <c r="F2738" s="5" t="s">
        <v>93</v>
      </c>
      <c r="G2738" s="5" t="s">
        <v>7</v>
      </c>
      <c r="H2738" s="5" t="s">
        <v>8</v>
      </c>
      <c r="I2738" s="360" t="s">
        <v>8193</v>
      </c>
      <c r="K2738" s="5" t="s">
        <v>92</v>
      </c>
      <c r="L2738" s="5" t="s">
        <v>3043</v>
      </c>
      <c r="M2738" s="5" t="s">
        <v>14495</v>
      </c>
      <c r="N2738" s="5" t="s">
        <v>1341</v>
      </c>
      <c r="O2738" s="5" t="s">
        <v>15255</v>
      </c>
      <c r="P2738" s="5" t="s">
        <v>8403</v>
      </c>
      <c r="Q2738" s="5">
        <v>44090957</v>
      </c>
      <c r="S2738" t="s">
        <v>42</v>
      </c>
      <c r="T2738" t="s">
        <v>7026</v>
      </c>
      <c r="U2738" t="s">
        <v>19426</v>
      </c>
      <c r="V2738" t="s">
        <v>1341</v>
      </c>
    </row>
    <row r="2739" spans="1:22" ht="15" x14ac:dyDescent="0.35">
      <c r="A2739" s="5" t="s">
        <v>5678</v>
      </c>
      <c r="B2739" s="344" t="s">
        <v>1948</v>
      </c>
      <c r="C2739" s="5" t="s">
        <v>4888</v>
      </c>
      <c r="D2739" s="5" t="s">
        <v>3042</v>
      </c>
      <c r="E2739" s="5" t="s">
        <v>9</v>
      </c>
      <c r="F2739" s="5" t="s">
        <v>93</v>
      </c>
      <c r="G2739" s="5" t="s">
        <v>11</v>
      </c>
      <c r="H2739" s="5" t="s">
        <v>8</v>
      </c>
      <c r="I2739" s="360" t="s">
        <v>8213</v>
      </c>
      <c r="K2739" s="5" t="s">
        <v>92</v>
      </c>
      <c r="L2739" s="5" t="s">
        <v>2173</v>
      </c>
      <c r="M2739" s="5" t="s">
        <v>4888</v>
      </c>
      <c r="N2739" s="5" t="s">
        <v>4888</v>
      </c>
      <c r="O2739" s="5" t="s">
        <v>15255</v>
      </c>
      <c r="P2739" s="5" t="s">
        <v>6716</v>
      </c>
      <c r="Q2739" s="5">
        <v>27600831</v>
      </c>
      <c r="S2739" t="s">
        <v>42</v>
      </c>
      <c r="T2739" t="s">
        <v>4617</v>
      </c>
      <c r="U2739" t="s">
        <v>19427</v>
      </c>
      <c r="V2739" t="s">
        <v>4888</v>
      </c>
    </row>
    <row r="2740" spans="1:22" ht="15" x14ac:dyDescent="0.35">
      <c r="A2740" s="5" t="s">
        <v>6090</v>
      </c>
      <c r="B2740" s="344" t="s">
        <v>3734</v>
      </c>
      <c r="C2740" s="5" t="s">
        <v>14728</v>
      </c>
      <c r="D2740" s="5" t="s">
        <v>3042</v>
      </c>
      <c r="E2740" s="5" t="s">
        <v>9</v>
      </c>
      <c r="F2740" s="5" t="s">
        <v>93</v>
      </c>
      <c r="G2740" s="5" t="s">
        <v>11</v>
      </c>
      <c r="H2740" s="5" t="s">
        <v>7</v>
      </c>
      <c r="I2740" s="360" t="s">
        <v>8212</v>
      </c>
      <c r="K2740" s="5" t="s">
        <v>92</v>
      </c>
      <c r="L2740" s="5" t="s">
        <v>2173</v>
      </c>
      <c r="M2740" s="5" t="s">
        <v>750</v>
      </c>
      <c r="N2740" s="5" t="s">
        <v>515</v>
      </c>
      <c r="O2740" s="5" t="s">
        <v>15255</v>
      </c>
      <c r="P2740" s="5" t="s">
        <v>14729</v>
      </c>
      <c r="Q2740" s="5">
        <v>89468826</v>
      </c>
      <c r="S2740" t="s">
        <v>42</v>
      </c>
      <c r="T2740" t="s">
        <v>7248</v>
      </c>
      <c r="U2740" t="s">
        <v>19428</v>
      </c>
      <c r="V2740" t="s">
        <v>14728</v>
      </c>
    </row>
    <row r="2741" spans="1:22" ht="15" x14ac:dyDescent="0.35">
      <c r="A2741" s="5" t="s">
        <v>5679</v>
      </c>
      <c r="B2741" s="344" t="s">
        <v>1657</v>
      </c>
      <c r="C2741" s="5" t="s">
        <v>6903</v>
      </c>
      <c r="D2741" s="5" t="s">
        <v>3042</v>
      </c>
      <c r="E2741" s="5" t="s">
        <v>12</v>
      </c>
      <c r="F2741" s="5" t="s">
        <v>93</v>
      </c>
      <c r="G2741" s="5" t="s">
        <v>11</v>
      </c>
      <c r="H2741" s="5" t="s">
        <v>10</v>
      </c>
      <c r="I2741" s="360" t="s">
        <v>8215</v>
      </c>
      <c r="K2741" s="5" t="s">
        <v>92</v>
      </c>
      <c r="L2741" s="5" t="s">
        <v>2173</v>
      </c>
      <c r="M2741" s="5" t="s">
        <v>14518</v>
      </c>
      <c r="N2741" s="5" t="s">
        <v>11701</v>
      </c>
      <c r="O2741" s="5" t="s">
        <v>15255</v>
      </c>
      <c r="P2741" s="5" t="s">
        <v>10192</v>
      </c>
      <c r="Q2741" s="5">
        <v>27623915</v>
      </c>
      <c r="S2741" t="s">
        <v>42</v>
      </c>
      <c r="T2741" t="s">
        <v>4707</v>
      </c>
      <c r="U2741" t="s">
        <v>19429</v>
      </c>
      <c r="V2741" t="s">
        <v>6903</v>
      </c>
    </row>
    <row r="2742" spans="1:22" ht="15" x14ac:dyDescent="0.35">
      <c r="A2742" s="5" t="s">
        <v>5680</v>
      </c>
      <c r="B2742" s="344" t="s">
        <v>1950</v>
      </c>
      <c r="C2742" s="5" t="s">
        <v>5681</v>
      </c>
      <c r="D2742" s="5" t="s">
        <v>3042</v>
      </c>
      <c r="E2742" s="5" t="s">
        <v>12</v>
      </c>
      <c r="F2742" s="5" t="s">
        <v>93</v>
      </c>
      <c r="G2742" s="5" t="s">
        <v>11</v>
      </c>
      <c r="H2742" s="5" t="s">
        <v>9</v>
      </c>
      <c r="I2742" s="360" t="s">
        <v>8214</v>
      </c>
      <c r="K2742" s="5" t="s">
        <v>92</v>
      </c>
      <c r="L2742" s="5" t="s">
        <v>2173</v>
      </c>
      <c r="M2742" s="5" t="s">
        <v>14499</v>
      </c>
      <c r="N2742" s="5" t="s">
        <v>14499</v>
      </c>
      <c r="O2742" s="5" t="s">
        <v>15255</v>
      </c>
      <c r="P2742" s="5" t="s">
        <v>13193</v>
      </c>
      <c r="Q2742" s="5">
        <v>22001398</v>
      </c>
      <c r="S2742" t="s">
        <v>42</v>
      </c>
      <c r="T2742" t="s">
        <v>590</v>
      </c>
      <c r="U2742" t="s">
        <v>19430</v>
      </c>
      <c r="V2742" t="s">
        <v>5681</v>
      </c>
    </row>
    <row r="2743" spans="1:22" ht="15" x14ac:dyDescent="0.35">
      <c r="A2743" s="5" t="s">
        <v>5966</v>
      </c>
      <c r="B2743" s="344" t="s">
        <v>4638</v>
      </c>
      <c r="C2743" s="5" t="s">
        <v>5967</v>
      </c>
      <c r="D2743" s="5" t="s">
        <v>3042</v>
      </c>
      <c r="E2743" s="5" t="s">
        <v>12</v>
      </c>
      <c r="F2743" s="5" t="s">
        <v>93</v>
      </c>
      <c r="G2743" s="5" t="s">
        <v>11</v>
      </c>
      <c r="H2743" s="5" t="s">
        <v>9</v>
      </c>
      <c r="I2743" s="360" t="s">
        <v>8214</v>
      </c>
      <c r="K2743" s="5" t="s">
        <v>92</v>
      </c>
      <c r="L2743" s="5" t="s">
        <v>2173</v>
      </c>
      <c r="M2743" s="5" t="s">
        <v>14499</v>
      </c>
      <c r="N2743" s="5" t="s">
        <v>5967</v>
      </c>
      <c r="O2743" s="5" t="s">
        <v>15255</v>
      </c>
      <c r="P2743" s="5" t="s">
        <v>15912</v>
      </c>
      <c r="Q2743" s="5">
        <v>22001415</v>
      </c>
      <c r="S2743" t="s">
        <v>42</v>
      </c>
      <c r="T2743" t="s">
        <v>7194</v>
      </c>
      <c r="U2743" t="s">
        <v>19431</v>
      </c>
      <c r="V2743" t="s">
        <v>5967</v>
      </c>
    </row>
    <row r="2744" spans="1:22" ht="15" x14ac:dyDescent="0.35">
      <c r="A2744" s="5" t="s">
        <v>5662</v>
      </c>
      <c r="B2744" s="344" t="s">
        <v>4634</v>
      </c>
      <c r="C2744" s="5" t="s">
        <v>5663</v>
      </c>
      <c r="D2744" s="5" t="s">
        <v>3042</v>
      </c>
      <c r="E2744" s="5" t="s">
        <v>8</v>
      </c>
      <c r="F2744" s="5" t="s">
        <v>93</v>
      </c>
      <c r="G2744" s="5" t="s">
        <v>7</v>
      </c>
      <c r="H2744" s="5" t="s">
        <v>10</v>
      </c>
      <c r="I2744" s="360" t="s">
        <v>8195</v>
      </c>
      <c r="K2744" s="5" t="s">
        <v>92</v>
      </c>
      <c r="L2744" s="5" t="s">
        <v>3043</v>
      </c>
      <c r="M2744" s="5" t="s">
        <v>11665</v>
      </c>
      <c r="N2744" s="5" t="s">
        <v>5663</v>
      </c>
      <c r="O2744" s="5" t="s">
        <v>15255</v>
      </c>
      <c r="P2744" s="5" t="s">
        <v>5664</v>
      </c>
      <c r="Q2744" s="5">
        <v>44092760</v>
      </c>
      <c r="S2744" t="s">
        <v>42</v>
      </c>
      <c r="T2744" t="s">
        <v>5661</v>
      </c>
      <c r="U2744" t="s">
        <v>19432</v>
      </c>
      <c r="V2744" t="s">
        <v>5663</v>
      </c>
    </row>
    <row r="2745" spans="1:22" ht="15" x14ac:dyDescent="0.35">
      <c r="A2745" s="5" t="s">
        <v>11310</v>
      </c>
      <c r="B2745" s="344" t="s">
        <v>7208</v>
      </c>
      <c r="C2745" s="5" t="s">
        <v>249</v>
      </c>
      <c r="D2745" s="5" t="s">
        <v>3042</v>
      </c>
      <c r="E2745" s="5" t="s">
        <v>11</v>
      </c>
      <c r="F2745" s="5" t="s">
        <v>93</v>
      </c>
      <c r="G2745" s="5" t="s">
        <v>7</v>
      </c>
      <c r="H2745" s="5" t="s">
        <v>8</v>
      </c>
      <c r="I2745" s="360" t="s">
        <v>8193</v>
      </c>
      <c r="K2745" s="5" t="s">
        <v>92</v>
      </c>
      <c r="L2745" s="5" t="s">
        <v>3043</v>
      </c>
      <c r="M2745" s="5" t="s">
        <v>14495</v>
      </c>
      <c r="N2745" s="5" t="s">
        <v>249</v>
      </c>
      <c r="O2745" s="5" t="s">
        <v>15255</v>
      </c>
      <c r="P2745" s="5" t="s">
        <v>13868</v>
      </c>
      <c r="Q2745" s="5">
        <v>44092720</v>
      </c>
      <c r="S2745" t="s">
        <v>42</v>
      </c>
      <c r="T2745" t="s">
        <v>9028</v>
      </c>
      <c r="U2745" t="s">
        <v>19433</v>
      </c>
      <c r="V2745" t="s">
        <v>249</v>
      </c>
    </row>
    <row r="2746" spans="1:22" ht="15" x14ac:dyDescent="0.35">
      <c r="A2746" s="5" t="s">
        <v>13556</v>
      </c>
      <c r="B2746" s="344" t="s">
        <v>8460</v>
      </c>
      <c r="C2746" s="5" t="s">
        <v>4348</v>
      </c>
      <c r="D2746" s="5" t="s">
        <v>3042</v>
      </c>
      <c r="E2746" s="5" t="s">
        <v>14</v>
      </c>
      <c r="F2746" s="5" t="s">
        <v>93</v>
      </c>
      <c r="G2746" s="5" t="s">
        <v>7</v>
      </c>
      <c r="H2746" s="5" t="s">
        <v>8</v>
      </c>
      <c r="I2746" s="360" t="s">
        <v>8193</v>
      </c>
      <c r="K2746" s="5" t="s">
        <v>92</v>
      </c>
      <c r="L2746" s="5" t="s">
        <v>3043</v>
      </c>
      <c r="M2746" s="5" t="s">
        <v>14495</v>
      </c>
      <c r="N2746" s="5" t="s">
        <v>4348</v>
      </c>
      <c r="O2746" s="5" t="s">
        <v>15255</v>
      </c>
      <c r="P2746" s="5" t="s">
        <v>13916</v>
      </c>
      <c r="Q2746" s="5">
        <v>44090960</v>
      </c>
      <c r="S2746" t="s">
        <v>42</v>
      </c>
      <c r="T2746" t="s">
        <v>5623</v>
      </c>
      <c r="U2746" t="s">
        <v>19434</v>
      </c>
      <c r="V2746" t="s">
        <v>4348</v>
      </c>
    </row>
    <row r="2747" spans="1:22" ht="15" x14ac:dyDescent="0.35">
      <c r="A2747" s="5" t="s">
        <v>6080</v>
      </c>
      <c r="B2747" s="344" t="s">
        <v>4734</v>
      </c>
      <c r="C2747" s="5" t="s">
        <v>4435</v>
      </c>
      <c r="D2747" s="5" t="s">
        <v>3042</v>
      </c>
      <c r="E2747" s="5" t="s">
        <v>10</v>
      </c>
      <c r="F2747" s="5" t="s">
        <v>93</v>
      </c>
      <c r="G2747" s="5" t="s">
        <v>7</v>
      </c>
      <c r="H2747" s="5" t="s">
        <v>9</v>
      </c>
      <c r="I2747" s="360" t="s">
        <v>8194</v>
      </c>
      <c r="K2747" s="5" t="s">
        <v>92</v>
      </c>
      <c r="L2747" s="5" t="s">
        <v>3043</v>
      </c>
      <c r="M2747" s="5" t="s">
        <v>3284</v>
      </c>
      <c r="N2747" s="5" t="s">
        <v>4435</v>
      </c>
      <c r="O2747" s="5" t="s">
        <v>15255</v>
      </c>
      <c r="P2747" s="5" t="s">
        <v>12034</v>
      </c>
      <c r="Q2747" s="5">
        <v>44092724</v>
      </c>
      <c r="S2747" t="s">
        <v>42</v>
      </c>
      <c r="T2747" t="s">
        <v>7215</v>
      </c>
      <c r="U2747" t="s">
        <v>19435</v>
      </c>
      <c r="V2747" t="s">
        <v>4435</v>
      </c>
    </row>
    <row r="2748" spans="1:22" ht="15" x14ac:dyDescent="0.35">
      <c r="A2748" s="5" t="s">
        <v>5723</v>
      </c>
      <c r="B2748" s="344" t="s">
        <v>2273</v>
      </c>
      <c r="C2748" s="5" t="s">
        <v>14541</v>
      </c>
      <c r="D2748" s="5" t="s">
        <v>3042</v>
      </c>
      <c r="E2748" s="5" t="s">
        <v>10</v>
      </c>
      <c r="F2748" s="5" t="s">
        <v>93</v>
      </c>
      <c r="G2748" s="5" t="s">
        <v>11</v>
      </c>
      <c r="H2748" s="5" t="s">
        <v>10</v>
      </c>
      <c r="I2748" s="360" t="s">
        <v>8215</v>
      </c>
      <c r="K2748" s="5" t="s">
        <v>92</v>
      </c>
      <c r="L2748" s="5" t="s">
        <v>2173</v>
      </c>
      <c r="M2748" s="5" t="s">
        <v>14518</v>
      </c>
      <c r="N2748" s="5" t="s">
        <v>14541</v>
      </c>
      <c r="O2748" s="5" t="s">
        <v>15255</v>
      </c>
      <c r="P2748" s="5" t="s">
        <v>8390</v>
      </c>
      <c r="Q2748" s="5">
        <v>27633911</v>
      </c>
      <c r="S2748" t="s">
        <v>42</v>
      </c>
      <c r="T2748" t="s">
        <v>1087</v>
      </c>
      <c r="U2748" t="s">
        <v>19436</v>
      </c>
      <c r="V2748" t="s">
        <v>14541</v>
      </c>
    </row>
    <row r="2749" spans="1:22" ht="15" x14ac:dyDescent="0.35">
      <c r="A2749" s="5" t="s">
        <v>5716</v>
      </c>
      <c r="B2749" s="344" t="s">
        <v>1957</v>
      </c>
      <c r="C2749" s="5" t="s">
        <v>3284</v>
      </c>
      <c r="D2749" s="5" t="s">
        <v>3042</v>
      </c>
      <c r="E2749" s="5" t="s">
        <v>10</v>
      </c>
      <c r="F2749" s="5" t="s">
        <v>93</v>
      </c>
      <c r="G2749" s="5" t="s">
        <v>7</v>
      </c>
      <c r="H2749" s="5" t="s">
        <v>9</v>
      </c>
      <c r="I2749" s="360" t="s">
        <v>8194</v>
      </c>
      <c r="K2749" s="5" t="s">
        <v>92</v>
      </c>
      <c r="L2749" s="5" t="s">
        <v>3043</v>
      </c>
      <c r="M2749" s="5" t="s">
        <v>3284</v>
      </c>
      <c r="N2749" s="5" t="s">
        <v>3284</v>
      </c>
      <c r="O2749" s="5" t="s">
        <v>15255</v>
      </c>
      <c r="P2749" s="5" t="s">
        <v>15608</v>
      </c>
      <c r="Q2749" s="5">
        <v>24591100</v>
      </c>
      <c r="S2749" t="s">
        <v>42</v>
      </c>
      <c r="T2749" t="s">
        <v>6810</v>
      </c>
      <c r="U2749" t="s">
        <v>19437</v>
      </c>
      <c r="V2749" t="s">
        <v>3284</v>
      </c>
    </row>
    <row r="2750" spans="1:22" ht="15" x14ac:dyDescent="0.35">
      <c r="A2750" s="5" t="s">
        <v>6068</v>
      </c>
      <c r="B2750" s="344" t="s">
        <v>3967</v>
      </c>
      <c r="C2750" s="5" t="s">
        <v>6069</v>
      </c>
      <c r="D2750" s="5" t="s">
        <v>3042</v>
      </c>
      <c r="E2750" s="5" t="s">
        <v>10</v>
      </c>
      <c r="F2750" s="5" t="s">
        <v>93</v>
      </c>
      <c r="G2750" s="5" t="s">
        <v>7</v>
      </c>
      <c r="H2750" s="5" t="s">
        <v>9</v>
      </c>
      <c r="I2750" s="360" t="s">
        <v>8194</v>
      </c>
      <c r="K2750" s="5" t="s">
        <v>92</v>
      </c>
      <c r="L2750" s="5" t="s">
        <v>3043</v>
      </c>
      <c r="M2750" s="5" t="s">
        <v>3284</v>
      </c>
      <c r="N2750" s="5" t="s">
        <v>6069</v>
      </c>
      <c r="O2750" s="5" t="s">
        <v>15255</v>
      </c>
      <c r="P2750" s="5" t="s">
        <v>10973</v>
      </c>
      <c r="Q2750" s="5">
        <v>27634222</v>
      </c>
      <c r="R2750" s="5">
        <v>27633911</v>
      </c>
      <c r="S2750" t="s">
        <v>42</v>
      </c>
      <c r="T2750" t="s">
        <v>7072</v>
      </c>
      <c r="U2750" t="s">
        <v>19438</v>
      </c>
      <c r="V2750" t="s">
        <v>6069</v>
      </c>
    </row>
    <row r="2751" spans="1:22" ht="15" x14ac:dyDescent="0.35">
      <c r="A2751" s="5" t="s">
        <v>5642</v>
      </c>
      <c r="B2751" s="344" t="s">
        <v>4081</v>
      </c>
      <c r="C2751" s="5" t="s">
        <v>287</v>
      </c>
      <c r="D2751" s="5" t="s">
        <v>3042</v>
      </c>
      <c r="E2751" s="5" t="s">
        <v>8</v>
      </c>
      <c r="F2751" s="5" t="s">
        <v>93</v>
      </c>
      <c r="G2751" s="5" t="s">
        <v>7</v>
      </c>
      <c r="H2751" s="5" t="s">
        <v>10</v>
      </c>
      <c r="I2751" s="360" t="s">
        <v>8195</v>
      </c>
      <c r="K2751" s="5" t="s">
        <v>92</v>
      </c>
      <c r="L2751" s="5" t="s">
        <v>3043</v>
      </c>
      <c r="M2751" s="5" t="s">
        <v>11665</v>
      </c>
      <c r="N2751" s="5" t="s">
        <v>287</v>
      </c>
      <c r="O2751" s="5" t="s">
        <v>15255</v>
      </c>
      <c r="P2751" s="5" t="s">
        <v>14640</v>
      </c>
      <c r="Q2751" s="5">
        <v>27678579</v>
      </c>
      <c r="S2751" t="s">
        <v>42</v>
      </c>
      <c r="T2751" t="s">
        <v>5641</v>
      </c>
      <c r="U2751" t="s">
        <v>19439</v>
      </c>
      <c r="V2751" t="s">
        <v>287</v>
      </c>
    </row>
    <row r="2752" spans="1:22" ht="15" x14ac:dyDescent="0.35">
      <c r="A2752" s="5" t="s">
        <v>5715</v>
      </c>
      <c r="B2752" s="344" t="s">
        <v>1961</v>
      </c>
      <c r="C2752" s="5" t="s">
        <v>231</v>
      </c>
      <c r="D2752" s="5" t="s">
        <v>3042</v>
      </c>
      <c r="E2752" s="5" t="s">
        <v>10</v>
      </c>
      <c r="F2752" s="5" t="s">
        <v>93</v>
      </c>
      <c r="G2752" s="5" t="s">
        <v>7</v>
      </c>
      <c r="H2752" s="5" t="s">
        <v>9</v>
      </c>
      <c r="I2752" s="360" t="s">
        <v>8194</v>
      </c>
      <c r="K2752" s="5" t="s">
        <v>92</v>
      </c>
      <c r="L2752" s="5" t="s">
        <v>3043</v>
      </c>
      <c r="M2752" s="5" t="s">
        <v>3284</v>
      </c>
      <c r="N2752" s="5" t="s">
        <v>231</v>
      </c>
      <c r="O2752" s="5" t="s">
        <v>15255</v>
      </c>
      <c r="P2752" s="5" t="s">
        <v>15609</v>
      </c>
      <c r="Q2752" s="5">
        <v>27363302</v>
      </c>
      <c r="S2752" t="s">
        <v>42</v>
      </c>
      <c r="T2752" t="s">
        <v>5714</v>
      </c>
      <c r="U2752" t="s">
        <v>19440</v>
      </c>
      <c r="V2752" t="s">
        <v>231</v>
      </c>
    </row>
    <row r="2753" spans="1:22" ht="15" x14ac:dyDescent="0.35">
      <c r="A2753" s="5" t="s">
        <v>5583</v>
      </c>
      <c r="B2753" s="344" t="s">
        <v>4989</v>
      </c>
      <c r="C2753" s="5" t="s">
        <v>656</v>
      </c>
      <c r="D2753" s="5" t="s">
        <v>3042</v>
      </c>
      <c r="E2753" s="5" t="s">
        <v>10</v>
      </c>
      <c r="F2753" s="5" t="s">
        <v>93</v>
      </c>
      <c r="G2753" s="5" t="s">
        <v>7</v>
      </c>
      <c r="H2753" s="5" t="s">
        <v>7</v>
      </c>
      <c r="I2753" s="360" t="s">
        <v>8192</v>
      </c>
      <c r="K2753" s="5" t="s">
        <v>92</v>
      </c>
      <c r="L2753" s="5" t="s">
        <v>3043</v>
      </c>
      <c r="M2753" s="5" t="s">
        <v>14429</v>
      </c>
      <c r="N2753" s="5" t="s">
        <v>656</v>
      </c>
      <c r="O2753" s="5" t="s">
        <v>15255</v>
      </c>
      <c r="P2753" s="5" t="s">
        <v>10028</v>
      </c>
      <c r="Q2753" s="5">
        <v>27638015</v>
      </c>
      <c r="S2753" t="s">
        <v>42</v>
      </c>
      <c r="T2753" t="s">
        <v>2840</v>
      </c>
      <c r="U2753" t="s">
        <v>19441</v>
      </c>
      <c r="V2753" t="s">
        <v>656</v>
      </c>
    </row>
    <row r="2754" spans="1:22" ht="15" x14ac:dyDescent="0.35">
      <c r="A2754" s="5" t="s">
        <v>5688</v>
      </c>
      <c r="B2754" s="344" t="s">
        <v>1953</v>
      </c>
      <c r="C2754" s="5" t="s">
        <v>656</v>
      </c>
      <c r="D2754" s="5" t="s">
        <v>3042</v>
      </c>
      <c r="E2754" s="5" t="s">
        <v>12</v>
      </c>
      <c r="F2754" s="5" t="s">
        <v>93</v>
      </c>
      <c r="G2754" s="5" t="s">
        <v>11</v>
      </c>
      <c r="H2754" s="5" t="s">
        <v>6</v>
      </c>
      <c r="I2754" s="360" t="s">
        <v>8211</v>
      </c>
      <c r="K2754" s="5" t="s">
        <v>92</v>
      </c>
      <c r="L2754" s="5" t="s">
        <v>2173</v>
      </c>
      <c r="M2754" s="5" t="s">
        <v>2173</v>
      </c>
      <c r="N2754" s="5" t="s">
        <v>656</v>
      </c>
      <c r="O2754" s="5" t="s">
        <v>15255</v>
      </c>
      <c r="P2754" s="5" t="s">
        <v>14500</v>
      </c>
      <c r="Q2754" s="5">
        <v>27167841</v>
      </c>
      <c r="S2754" t="s">
        <v>42</v>
      </c>
      <c r="T2754" t="s">
        <v>3468</v>
      </c>
      <c r="U2754" t="s">
        <v>19442</v>
      </c>
      <c r="V2754" t="s">
        <v>656</v>
      </c>
    </row>
    <row r="2755" spans="1:22" ht="15" x14ac:dyDescent="0.35">
      <c r="A2755" s="5" t="s">
        <v>5571</v>
      </c>
      <c r="B2755" s="344" t="s">
        <v>2422</v>
      </c>
      <c r="C2755" s="5" t="s">
        <v>153</v>
      </c>
      <c r="D2755" s="5" t="s">
        <v>3042</v>
      </c>
      <c r="E2755" s="5" t="s">
        <v>6</v>
      </c>
      <c r="F2755" s="5" t="s">
        <v>93</v>
      </c>
      <c r="G2755" s="5" t="s">
        <v>7</v>
      </c>
      <c r="H2755" s="5" t="s">
        <v>12</v>
      </c>
      <c r="I2755" s="360" t="s">
        <v>8197</v>
      </c>
      <c r="K2755" s="5" t="s">
        <v>92</v>
      </c>
      <c r="L2755" s="5" t="s">
        <v>3043</v>
      </c>
      <c r="M2755" s="5" t="s">
        <v>11628</v>
      </c>
      <c r="N2755" s="5" t="s">
        <v>153</v>
      </c>
      <c r="O2755" s="5" t="s">
        <v>15255</v>
      </c>
      <c r="P2755" s="5" t="s">
        <v>15641</v>
      </c>
      <c r="Q2755" s="5">
        <v>27103980</v>
      </c>
      <c r="S2755" t="s">
        <v>42</v>
      </c>
      <c r="T2755" t="s">
        <v>2228</v>
      </c>
      <c r="U2755" t="s">
        <v>19443</v>
      </c>
      <c r="V2755" t="s">
        <v>153</v>
      </c>
    </row>
    <row r="2756" spans="1:22" ht="15" x14ac:dyDescent="0.35">
      <c r="A2756" s="5" t="s">
        <v>5580</v>
      </c>
      <c r="B2756" s="344" t="s">
        <v>737</v>
      </c>
      <c r="C2756" s="359" t="s">
        <v>5732</v>
      </c>
      <c r="D2756" s="5" t="s">
        <v>3042</v>
      </c>
      <c r="E2756" s="5" t="s">
        <v>6</v>
      </c>
      <c r="F2756" s="5" t="s">
        <v>93</v>
      </c>
      <c r="G2756" s="5" t="s">
        <v>7</v>
      </c>
      <c r="H2756" s="5" t="s">
        <v>6</v>
      </c>
      <c r="I2756" s="360" t="s">
        <v>8191</v>
      </c>
      <c r="K2756" s="5" t="s">
        <v>92</v>
      </c>
      <c r="L2756" s="5" t="s">
        <v>3043</v>
      </c>
      <c r="M2756" s="5" t="s">
        <v>3042</v>
      </c>
      <c r="N2756" s="5" t="s">
        <v>5732</v>
      </c>
      <c r="O2756" s="5" t="s">
        <v>15255</v>
      </c>
      <c r="P2756" s="5" t="s">
        <v>13869</v>
      </c>
      <c r="Q2756" s="5">
        <v>27100934</v>
      </c>
      <c r="S2756" t="s">
        <v>42</v>
      </c>
      <c r="T2756" t="s">
        <v>6792</v>
      </c>
      <c r="U2756" t="s">
        <v>19444</v>
      </c>
      <c r="V2756" t="s">
        <v>5732</v>
      </c>
    </row>
    <row r="2757" spans="1:22" ht="15" x14ac:dyDescent="0.35">
      <c r="A2757" s="5" t="s">
        <v>5683</v>
      </c>
      <c r="B2757" s="344" t="s">
        <v>4258</v>
      </c>
      <c r="C2757" s="5" t="s">
        <v>2863</v>
      </c>
      <c r="D2757" s="5" t="s">
        <v>3042</v>
      </c>
      <c r="E2757" s="5" t="s">
        <v>12</v>
      </c>
      <c r="F2757" s="5" t="s">
        <v>93</v>
      </c>
      <c r="G2757" s="5" t="s">
        <v>11</v>
      </c>
      <c r="H2757" s="5" t="s">
        <v>9</v>
      </c>
      <c r="I2757" s="360" t="s">
        <v>8214</v>
      </c>
      <c r="K2757" s="5" t="s">
        <v>92</v>
      </c>
      <c r="L2757" s="5" t="s">
        <v>2173</v>
      </c>
      <c r="M2757" s="5" t="s">
        <v>14499</v>
      </c>
      <c r="N2757" s="5" t="s">
        <v>2863</v>
      </c>
      <c r="O2757" s="5" t="s">
        <v>15255</v>
      </c>
      <c r="P2757" s="5" t="s">
        <v>15847</v>
      </c>
      <c r="Q2757" s="5">
        <v>22001400</v>
      </c>
      <c r="S2757" t="s">
        <v>42</v>
      </c>
      <c r="T2757" t="s">
        <v>5682</v>
      </c>
      <c r="U2757" t="s">
        <v>19445</v>
      </c>
      <c r="V2757" t="s">
        <v>2863</v>
      </c>
    </row>
    <row r="2758" spans="1:22" ht="15" x14ac:dyDescent="0.35">
      <c r="A2758" s="5" t="s">
        <v>5602</v>
      </c>
      <c r="B2758" s="344" t="s">
        <v>4267</v>
      </c>
      <c r="C2758" s="5" t="s">
        <v>1109</v>
      </c>
      <c r="D2758" s="5" t="s">
        <v>3042</v>
      </c>
      <c r="E2758" s="5" t="s">
        <v>7</v>
      </c>
      <c r="F2758" s="5" t="s">
        <v>93</v>
      </c>
      <c r="G2758" s="5" t="s">
        <v>7</v>
      </c>
      <c r="H2758" s="5" t="s">
        <v>8</v>
      </c>
      <c r="I2758" s="360" t="s">
        <v>8193</v>
      </c>
      <c r="K2758" s="5" t="s">
        <v>92</v>
      </c>
      <c r="L2758" s="5" t="s">
        <v>3043</v>
      </c>
      <c r="M2758" s="5" t="s">
        <v>14495</v>
      </c>
      <c r="N2758" s="5" t="s">
        <v>1109</v>
      </c>
      <c r="O2758" s="5" t="s">
        <v>15255</v>
      </c>
      <c r="P2758" s="5" t="s">
        <v>11017</v>
      </c>
      <c r="Q2758" s="5">
        <v>44092779</v>
      </c>
      <c r="S2758" t="s">
        <v>42</v>
      </c>
      <c r="T2758" t="s">
        <v>2803</v>
      </c>
      <c r="U2758" t="s">
        <v>19446</v>
      </c>
      <c r="V2758" t="s">
        <v>1109</v>
      </c>
    </row>
    <row r="2759" spans="1:22" ht="15" x14ac:dyDescent="0.35">
      <c r="A2759" s="5" t="s">
        <v>5724</v>
      </c>
      <c r="B2759" s="344" t="s">
        <v>5691</v>
      </c>
      <c r="C2759" s="5" t="s">
        <v>14830</v>
      </c>
      <c r="D2759" s="5" t="s">
        <v>3042</v>
      </c>
      <c r="E2759" s="5" t="s">
        <v>10</v>
      </c>
      <c r="F2759" s="5" t="s">
        <v>93</v>
      </c>
      <c r="G2759" s="5" t="s">
        <v>7</v>
      </c>
      <c r="H2759" s="5" t="s">
        <v>9</v>
      </c>
      <c r="I2759" s="360" t="s">
        <v>8194</v>
      </c>
      <c r="K2759" s="5" t="s">
        <v>92</v>
      </c>
      <c r="L2759" s="5" t="s">
        <v>3043</v>
      </c>
      <c r="M2759" s="5" t="s">
        <v>3284</v>
      </c>
      <c r="N2759" s="5" t="s">
        <v>3157</v>
      </c>
      <c r="O2759" s="5" t="s">
        <v>15255</v>
      </c>
      <c r="P2759" s="5" t="s">
        <v>10974</v>
      </c>
      <c r="Q2759" s="5">
        <v>22004504</v>
      </c>
      <c r="S2759" t="s">
        <v>42</v>
      </c>
      <c r="T2759" t="s">
        <v>7423</v>
      </c>
      <c r="U2759" t="s">
        <v>19447</v>
      </c>
      <c r="V2759" t="s">
        <v>14830</v>
      </c>
    </row>
    <row r="2760" spans="1:22" ht="15" x14ac:dyDescent="0.35">
      <c r="A2760" s="5" t="s">
        <v>5584</v>
      </c>
      <c r="B2760" s="344" t="s">
        <v>2412</v>
      </c>
      <c r="C2760" s="5" t="s">
        <v>5585</v>
      </c>
      <c r="D2760" s="5" t="s">
        <v>3042</v>
      </c>
      <c r="E2760" s="5" t="s">
        <v>6</v>
      </c>
      <c r="F2760" s="5" t="s">
        <v>93</v>
      </c>
      <c r="G2760" s="5" t="s">
        <v>7</v>
      </c>
      <c r="H2760" s="5" t="s">
        <v>7</v>
      </c>
      <c r="I2760" s="360" t="s">
        <v>8192</v>
      </c>
      <c r="K2760" s="5" t="s">
        <v>92</v>
      </c>
      <c r="L2760" s="5" t="s">
        <v>3043</v>
      </c>
      <c r="M2760" s="5" t="s">
        <v>14429</v>
      </c>
      <c r="N2760" s="5" t="s">
        <v>5585</v>
      </c>
      <c r="O2760" s="5" t="s">
        <v>15255</v>
      </c>
      <c r="P2760" s="5" t="s">
        <v>15640</v>
      </c>
      <c r="Q2760" s="5">
        <v>27638033</v>
      </c>
      <c r="S2760" t="s">
        <v>42</v>
      </c>
      <c r="T2760" t="s">
        <v>2884</v>
      </c>
      <c r="U2760" t="s">
        <v>19448</v>
      </c>
      <c r="V2760" t="s">
        <v>5585</v>
      </c>
    </row>
    <row r="2761" spans="1:22" ht="15" x14ac:dyDescent="0.35">
      <c r="A2761" s="5" t="s">
        <v>5572</v>
      </c>
      <c r="B2761" s="344" t="s">
        <v>2404</v>
      </c>
      <c r="C2761" s="5" t="s">
        <v>2332</v>
      </c>
      <c r="D2761" s="5" t="s">
        <v>3042</v>
      </c>
      <c r="E2761" s="5" t="s">
        <v>6</v>
      </c>
      <c r="F2761" s="5" t="s">
        <v>93</v>
      </c>
      <c r="G2761" s="5" t="s">
        <v>7</v>
      </c>
      <c r="H2761" s="5" t="s">
        <v>12</v>
      </c>
      <c r="I2761" s="360" t="s">
        <v>8197</v>
      </c>
      <c r="K2761" s="5" t="s">
        <v>92</v>
      </c>
      <c r="L2761" s="5" t="s">
        <v>3043</v>
      </c>
      <c r="M2761" s="5" t="s">
        <v>11628</v>
      </c>
      <c r="N2761" s="5" t="s">
        <v>2332</v>
      </c>
      <c r="O2761" s="5" t="s">
        <v>15255</v>
      </c>
      <c r="P2761" s="5" t="s">
        <v>7691</v>
      </c>
      <c r="Q2761" s="5">
        <v>27100857</v>
      </c>
      <c r="S2761" t="s">
        <v>42</v>
      </c>
      <c r="T2761" t="s">
        <v>2259</v>
      </c>
      <c r="U2761" t="s">
        <v>19449</v>
      </c>
      <c r="V2761" t="s">
        <v>2332</v>
      </c>
    </row>
    <row r="2762" spans="1:22" ht="15" x14ac:dyDescent="0.35">
      <c r="A2762" s="5" t="s">
        <v>5705</v>
      </c>
      <c r="B2762" s="344" t="s">
        <v>6463</v>
      </c>
      <c r="C2762" s="5" t="s">
        <v>2741</v>
      </c>
      <c r="D2762" s="5" t="s">
        <v>3042</v>
      </c>
      <c r="E2762" s="5" t="s">
        <v>9</v>
      </c>
      <c r="F2762" s="5" t="s">
        <v>93</v>
      </c>
      <c r="G2762" s="5" t="s">
        <v>11</v>
      </c>
      <c r="H2762" s="5" t="s">
        <v>6</v>
      </c>
      <c r="I2762" s="360" t="s">
        <v>8211</v>
      </c>
      <c r="K2762" s="5" t="s">
        <v>92</v>
      </c>
      <c r="L2762" s="5" t="s">
        <v>2173</v>
      </c>
      <c r="M2762" s="5" t="s">
        <v>2173</v>
      </c>
      <c r="N2762" s="5" t="s">
        <v>2741</v>
      </c>
      <c r="O2762" s="5" t="s">
        <v>15255</v>
      </c>
      <c r="P2762" s="5" t="s">
        <v>16172</v>
      </c>
      <c r="Q2762" s="5">
        <v>27167223</v>
      </c>
      <c r="S2762" t="s">
        <v>42</v>
      </c>
      <c r="T2762" t="s">
        <v>5704</v>
      </c>
      <c r="U2762" t="s">
        <v>19450</v>
      </c>
      <c r="V2762" t="s">
        <v>2741</v>
      </c>
    </row>
    <row r="2763" spans="1:22" ht="15" x14ac:dyDescent="0.35">
      <c r="A2763" s="5" t="s">
        <v>8276</v>
      </c>
      <c r="B2763" s="344" t="s">
        <v>6957</v>
      </c>
      <c r="C2763" s="5" t="s">
        <v>14625</v>
      </c>
      <c r="D2763" s="5" t="s">
        <v>3042</v>
      </c>
      <c r="E2763" s="5" t="s">
        <v>10</v>
      </c>
      <c r="F2763" s="5" t="s">
        <v>93</v>
      </c>
      <c r="G2763" s="5" t="s">
        <v>7</v>
      </c>
      <c r="H2763" s="5" t="s">
        <v>9</v>
      </c>
      <c r="I2763" s="360" t="s">
        <v>8194</v>
      </c>
      <c r="K2763" s="5" t="s">
        <v>92</v>
      </c>
      <c r="L2763" s="5" t="s">
        <v>3043</v>
      </c>
      <c r="M2763" s="5" t="s">
        <v>3284</v>
      </c>
      <c r="N2763" s="5" t="s">
        <v>14625</v>
      </c>
      <c r="O2763" s="5" t="s">
        <v>15255</v>
      </c>
      <c r="P2763" s="5" t="s">
        <v>13214</v>
      </c>
      <c r="Q2763" s="5">
        <v>83459035</v>
      </c>
      <c r="S2763" t="s">
        <v>42</v>
      </c>
      <c r="T2763" t="s">
        <v>8463</v>
      </c>
      <c r="U2763" t="s">
        <v>19451</v>
      </c>
      <c r="V2763" t="s">
        <v>14625</v>
      </c>
    </row>
    <row r="2764" spans="1:22" ht="15" x14ac:dyDescent="0.35">
      <c r="A2764" s="5" t="s">
        <v>5711</v>
      </c>
      <c r="B2764" s="344" t="s">
        <v>832</v>
      </c>
      <c r="C2764" s="5" t="s">
        <v>5712</v>
      </c>
      <c r="D2764" s="5" t="s">
        <v>3042</v>
      </c>
      <c r="E2764" s="5" t="s">
        <v>10</v>
      </c>
      <c r="F2764" s="5" t="s">
        <v>93</v>
      </c>
      <c r="G2764" s="5" t="s">
        <v>11</v>
      </c>
      <c r="H2764" s="5" t="s">
        <v>10</v>
      </c>
      <c r="I2764" s="360" t="s">
        <v>8215</v>
      </c>
      <c r="K2764" s="5" t="s">
        <v>92</v>
      </c>
      <c r="L2764" s="5" t="s">
        <v>2173</v>
      </c>
      <c r="M2764" s="5" t="s">
        <v>14518</v>
      </c>
      <c r="N2764" s="5" t="s">
        <v>5712</v>
      </c>
      <c r="O2764" s="5" t="s">
        <v>15255</v>
      </c>
      <c r="P2764" s="5" t="s">
        <v>13225</v>
      </c>
      <c r="Q2764" s="5">
        <v>22001393</v>
      </c>
      <c r="S2764" t="s">
        <v>42</v>
      </c>
      <c r="T2764" t="s">
        <v>6942</v>
      </c>
      <c r="U2764" t="s">
        <v>19452</v>
      </c>
      <c r="V2764" t="s">
        <v>5712</v>
      </c>
    </row>
    <row r="2765" spans="1:22" ht="15" x14ac:dyDescent="0.35">
      <c r="A2765" s="5" t="s">
        <v>8296</v>
      </c>
      <c r="B2765" s="344" t="s">
        <v>6932</v>
      </c>
      <c r="C2765" s="5" t="s">
        <v>8297</v>
      </c>
      <c r="D2765" s="5" t="s">
        <v>3042</v>
      </c>
      <c r="E2765" s="5" t="s">
        <v>14</v>
      </c>
      <c r="F2765" s="5" t="s">
        <v>193</v>
      </c>
      <c r="G2765" s="5" t="s">
        <v>16</v>
      </c>
      <c r="H2765" s="5" t="s">
        <v>8</v>
      </c>
      <c r="I2765" s="360" t="s">
        <v>8070</v>
      </c>
      <c r="K2765" s="5" t="s">
        <v>194</v>
      </c>
      <c r="L2765" s="5" t="s">
        <v>192</v>
      </c>
      <c r="M2765" s="5" t="s">
        <v>11621</v>
      </c>
      <c r="N2765" s="5" t="s">
        <v>8297</v>
      </c>
      <c r="O2765" s="5" t="s">
        <v>15255</v>
      </c>
      <c r="P2765" s="5" t="s">
        <v>9468</v>
      </c>
      <c r="Q2765" s="5">
        <v>22064527</v>
      </c>
      <c r="S2765" t="s">
        <v>42</v>
      </c>
      <c r="T2765" t="s">
        <v>5624</v>
      </c>
      <c r="U2765" t="s">
        <v>19453</v>
      </c>
      <c r="V2765" t="s">
        <v>8297</v>
      </c>
    </row>
    <row r="2766" spans="1:22" ht="15" x14ac:dyDescent="0.35">
      <c r="A2766" s="5" t="s">
        <v>5618</v>
      </c>
      <c r="B2766" s="344" t="s">
        <v>4631</v>
      </c>
      <c r="C2766" s="5" t="s">
        <v>7692</v>
      </c>
      <c r="D2766" s="5" t="s">
        <v>192</v>
      </c>
      <c r="E2766" s="5" t="s">
        <v>10</v>
      </c>
      <c r="F2766" s="5" t="s">
        <v>193</v>
      </c>
      <c r="G2766" s="5" t="s">
        <v>16</v>
      </c>
      <c r="H2766" s="5" t="s">
        <v>6</v>
      </c>
      <c r="I2766" s="360" t="s">
        <v>8068</v>
      </c>
      <c r="K2766" s="5" t="s">
        <v>194</v>
      </c>
      <c r="L2766" s="5" t="s">
        <v>192</v>
      </c>
      <c r="M2766" s="5" t="s">
        <v>3065</v>
      </c>
      <c r="N2766" s="5" t="s">
        <v>12012</v>
      </c>
      <c r="O2766" s="5" t="s">
        <v>15255</v>
      </c>
      <c r="P2766" s="5" t="s">
        <v>9469</v>
      </c>
      <c r="Q2766" s="5">
        <v>44136674</v>
      </c>
      <c r="S2766" t="s">
        <v>42</v>
      </c>
      <c r="T2766" t="s">
        <v>5617</v>
      </c>
      <c r="U2766" t="s">
        <v>19454</v>
      </c>
      <c r="V2766" t="s">
        <v>7692</v>
      </c>
    </row>
    <row r="2767" spans="1:22" ht="15" x14ac:dyDescent="0.35">
      <c r="A2767" s="5" t="s">
        <v>11308</v>
      </c>
      <c r="B2767" s="344" t="s">
        <v>11309</v>
      </c>
      <c r="C2767" s="5" t="s">
        <v>11299</v>
      </c>
      <c r="D2767" s="5" t="s">
        <v>3042</v>
      </c>
      <c r="E2767" s="5" t="s">
        <v>11</v>
      </c>
      <c r="F2767" s="5" t="s">
        <v>93</v>
      </c>
      <c r="G2767" s="5" t="s">
        <v>7</v>
      </c>
      <c r="H2767" s="5" t="s">
        <v>10</v>
      </c>
      <c r="I2767" s="360" t="s">
        <v>8195</v>
      </c>
      <c r="K2767" s="5" t="s">
        <v>92</v>
      </c>
      <c r="L2767" s="5" t="s">
        <v>3043</v>
      </c>
      <c r="M2767" s="5" t="s">
        <v>11665</v>
      </c>
      <c r="N2767" s="5" t="s">
        <v>11954</v>
      </c>
      <c r="O2767" s="5" t="s">
        <v>15255</v>
      </c>
      <c r="P2767" s="5" t="s">
        <v>16323</v>
      </c>
      <c r="Q2767" s="5">
        <v>44091762</v>
      </c>
      <c r="S2767" t="s">
        <v>42</v>
      </c>
      <c r="T2767" t="s">
        <v>5289</v>
      </c>
      <c r="U2767" t="s">
        <v>19455</v>
      </c>
      <c r="V2767" t="s">
        <v>11299</v>
      </c>
    </row>
    <row r="2768" spans="1:22" ht="15" x14ac:dyDescent="0.35">
      <c r="A2768" s="5" t="s">
        <v>5689</v>
      </c>
      <c r="B2768" s="344" t="s">
        <v>835</v>
      </c>
      <c r="C2768" s="5" t="s">
        <v>5690</v>
      </c>
      <c r="D2768" s="5" t="s">
        <v>3042</v>
      </c>
      <c r="E2768" s="5" t="s">
        <v>12</v>
      </c>
      <c r="F2768" s="5" t="s">
        <v>93</v>
      </c>
      <c r="G2768" s="5" t="s">
        <v>11</v>
      </c>
      <c r="H2768" s="5" t="s">
        <v>10</v>
      </c>
      <c r="I2768" s="360" t="s">
        <v>8215</v>
      </c>
      <c r="K2768" s="5" t="s">
        <v>92</v>
      </c>
      <c r="L2768" s="5" t="s">
        <v>2173</v>
      </c>
      <c r="M2768" s="5" t="s">
        <v>14518</v>
      </c>
      <c r="N2768" s="5" t="s">
        <v>5690</v>
      </c>
      <c r="O2768" s="5" t="s">
        <v>15255</v>
      </c>
      <c r="P2768" s="5" t="s">
        <v>13918</v>
      </c>
      <c r="Q2768" s="5">
        <v>22001402</v>
      </c>
      <c r="S2768" t="s">
        <v>42</v>
      </c>
      <c r="T2768" t="s">
        <v>6941</v>
      </c>
      <c r="U2768" t="s">
        <v>19456</v>
      </c>
      <c r="V2768" t="s">
        <v>5690</v>
      </c>
    </row>
    <row r="2769" spans="1:22" ht="15" x14ac:dyDescent="0.35">
      <c r="A2769" s="5" t="s">
        <v>5607</v>
      </c>
      <c r="B2769" s="344" t="s">
        <v>2824</v>
      </c>
      <c r="C2769" s="5" t="s">
        <v>5608</v>
      </c>
      <c r="D2769" s="5" t="s">
        <v>3042</v>
      </c>
      <c r="E2769" s="5" t="s">
        <v>14</v>
      </c>
      <c r="F2769" s="5" t="s">
        <v>93</v>
      </c>
      <c r="G2769" s="5" t="s">
        <v>7</v>
      </c>
      <c r="H2769" s="5" t="s">
        <v>8</v>
      </c>
      <c r="I2769" s="360" t="s">
        <v>8193</v>
      </c>
      <c r="K2769" s="5" t="s">
        <v>92</v>
      </c>
      <c r="L2769" s="5" t="s">
        <v>3043</v>
      </c>
      <c r="M2769" s="5" t="s">
        <v>14495</v>
      </c>
      <c r="N2769" s="5" t="s">
        <v>5608</v>
      </c>
      <c r="O2769" s="5" t="s">
        <v>15255</v>
      </c>
      <c r="P2769" s="5" t="s">
        <v>15902</v>
      </c>
      <c r="Q2769" s="5">
        <v>44090961</v>
      </c>
      <c r="S2769" t="s">
        <v>42</v>
      </c>
      <c r="T2769" t="s">
        <v>5503</v>
      </c>
      <c r="U2769" t="s">
        <v>19457</v>
      </c>
      <c r="V2769" t="s">
        <v>5608</v>
      </c>
    </row>
    <row r="2770" spans="1:22" ht="15" x14ac:dyDescent="0.35">
      <c r="A2770" s="5" t="s">
        <v>5640</v>
      </c>
      <c r="B2770" s="344" t="s">
        <v>1944</v>
      </c>
      <c r="C2770" s="5" t="s">
        <v>1709</v>
      </c>
      <c r="D2770" s="5" t="s">
        <v>3042</v>
      </c>
      <c r="E2770" s="5" t="s">
        <v>8</v>
      </c>
      <c r="F2770" s="5" t="s">
        <v>93</v>
      </c>
      <c r="G2770" s="5" t="s">
        <v>7</v>
      </c>
      <c r="H2770" s="5" t="s">
        <v>10</v>
      </c>
      <c r="I2770" s="360" t="s">
        <v>8195</v>
      </c>
      <c r="K2770" s="5" t="s">
        <v>92</v>
      </c>
      <c r="L2770" s="5" t="s">
        <v>3043</v>
      </c>
      <c r="M2770" s="5" t="s">
        <v>11665</v>
      </c>
      <c r="N2770" s="5" t="s">
        <v>1709</v>
      </c>
      <c r="O2770" s="5" t="s">
        <v>15255</v>
      </c>
      <c r="P2770" s="5" t="s">
        <v>5707</v>
      </c>
      <c r="Q2770" s="5">
        <v>27677776</v>
      </c>
      <c r="S2770" t="s">
        <v>42</v>
      </c>
      <c r="T2770" t="s">
        <v>4633</v>
      </c>
      <c r="U2770" t="s">
        <v>19458</v>
      </c>
      <c r="V2770" t="s">
        <v>1709</v>
      </c>
    </row>
    <row r="2771" spans="1:22" ht="15" x14ac:dyDescent="0.35">
      <c r="A2771" s="5" t="s">
        <v>13557</v>
      </c>
      <c r="B2771" s="344" t="s">
        <v>7080</v>
      </c>
      <c r="C2771" s="5" t="s">
        <v>13558</v>
      </c>
      <c r="D2771" s="5" t="s">
        <v>3042</v>
      </c>
      <c r="E2771" s="5" t="s">
        <v>7</v>
      </c>
      <c r="F2771" s="5" t="s">
        <v>93</v>
      </c>
      <c r="G2771" s="5" t="s">
        <v>7</v>
      </c>
      <c r="H2771" s="5" t="s">
        <v>8</v>
      </c>
      <c r="I2771" s="360" t="s">
        <v>8193</v>
      </c>
      <c r="K2771" s="5" t="s">
        <v>92</v>
      </c>
      <c r="L2771" s="5" t="s">
        <v>3043</v>
      </c>
      <c r="M2771" s="5" t="s">
        <v>14495</v>
      </c>
      <c r="N2771" s="5" t="s">
        <v>13558</v>
      </c>
      <c r="O2771" s="5" t="s">
        <v>15255</v>
      </c>
      <c r="P2771" s="5" t="s">
        <v>13870</v>
      </c>
      <c r="Q2771" s="5">
        <v>44092771</v>
      </c>
      <c r="S2771" t="s">
        <v>42</v>
      </c>
      <c r="T2771" t="s">
        <v>11389</v>
      </c>
      <c r="U2771" t="s">
        <v>19459</v>
      </c>
      <c r="V2771" t="s">
        <v>13558</v>
      </c>
    </row>
    <row r="2772" spans="1:22" ht="15" x14ac:dyDescent="0.35">
      <c r="A2772" s="5" t="s">
        <v>5603</v>
      </c>
      <c r="B2772" s="344" t="s">
        <v>1921</v>
      </c>
      <c r="C2772" s="5" t="s">
        <v>13867</v>
      </c>
      <c r="D2772" s="5" t="s">
        <v>3042</v>
      </c>
      <c r="E2772" s="5" t="s">
        <v>14</v>
      </c>
      <c r="F2772" s="5" t="s">
        <v>93</v>
      </c>
      <c r="G2772" s="5" t="s">
        <v>7</v>
      </c>
      <c r="H2772" s="5" t="s">
        <v>8</v>
      </c>
      <c r="I2772" s="360" t="s">
        <v>8193</v>
      </c>
      <c r="K2772" s="5" t="s">
        <v>92</v>
      </c>
      <c r="L2772" s="5" t="s">
        <v>3043</v>
      </c>
      <c r="M2772" s="5" t="s">
        <v>14495</v>
      </c>
      <c r="N2772" s="5" t="s">
        <v>14496</v>
      </c>
      <c r="O2772" s="5" t="s">
        <v>15255</v>
      </c>
      <c r="P2772" s="5" t="s">
        <v>10972</v>
      </c>
      <c r="Q2772" s="5">
        <v>27625440</v>
      </c>
      <c r="S2772" t="s">
        <v>42</v>
      </c>
      <c r="T2772" t="s">
        <v>2904</v>
      </c>
      <c r="U2772" t="s">
        <v>19460</v>
      </c>
      <c r="V2772" t="s">
        <v>13867</v>
      </c>
    </row>
    <row r="2773" spans="1:22" ht="15" x14ac:dyDescent="0.35">
      <c r="A2773" s="5" t="s">
        <v>5611</v>
      </c>
      <c r="B2773" s="344" t="s">
        <v>1927</v>
      </c>
      <c r="C2773" s="5" t="s">
        <v>515</v>
      </c>
      <c r="D2773" s="5" t="s">
        <v>3042</v>
      </c>
      <c r="E2773" s="5" t="s">
        <v>7</v>
      </c>
      <c r="F2773" s="5" t="s">
        <v>93</v>
      </c>
      <c r="G2773" s="5" t="s">
        <v>7</v>
      </c>
      <c r="H2773" s="5" t="s">
        <v>8</v>
      </c>
      <c r="I2773" s="360" t="s">
        <v>8193</v>
      </c>
      <c r="K2773" s="5" t="s">
        <v>92</v>
      </c>
      <c r="L2773" s="5" t="s">
        <v>3043</v>
      </c>
      <c r="M2773" s="5" t="s">
        <v>14495</v>
      </c>
      <c r="N2773" s="5" t="s">
        <v>515</v>
      </c>
      <c r="O2773" s="5" t="s">
        <v>15255</v>
      </c>
      <c r="P2773" s="5" t="s">
        <v>15606</v>
      </c>
      <c r="Q2773" s="5">
        <v>27671108</v>
      </c>
      <c r="R2773" s="5">
        <v>27671108</v>
      </c>
      <c r="S2773" t="s">
        <v>42</v>
      </c>
      <c r="T2773" t="s">
        <v>6876</v>
      </c>
      <c r="U2773" t="s">
        <v>19461</v>
      </c>
      <c r="V2773" t="s">
        <v>515</v>
      </c>
    </row>
    <row r="2774" spans="1:22" ht="15" x14ac:dyDescent="0.35">
      <c r="A2774" s="5" t="s">
        <v>5604</v>
      </c>
      <c r="B2774" s="344" t="s">
        <v>6376</v>
      </c>
      <c r="C2774" s="5" t="s">
        <v>5605</v>
      </c>
      <c r="D2774" s="5" t="s">
        <v>3042</v>
      </c>
      <c r="E2774" s="5" t="s">
        <v>7</v>
      </c>
      <c r="F2774" s="5" t="s">
        <v>93</v>
      </c>
      <c r="G2774" s="5" t="s">
        <v>7</v>
      </c>
      <c r="H2774" s="5" t="s">
        <v>8</v>
      </c>
      <c r="I2774" s="360" t="s">
        <v>8193</v>
      </c>
      <c r="K2774" s="5" t="s">
        <v>92</v>
      </c>
      <c r="L2774" s="5" t="s">
        <v>3043</v>
      </c>
      <c r="M2774" s="5" t="s">
        <v>14495</v>
      </c>
      <c r="N2774" s="5" t="s">
        <v>11803</v>
      </c>
      <c r="O2774" s="5" t="s">
        <v>15255</v>
      </c>
      <c r="P2774" s="5" t="s">
        <v>15711</v>
      </c>
      <c r="Q2774" s="5">
        <v>44092784</v>
      </c>
      <c r="S2774" t="s">
        <v>42</v>
      </c>
      <c r="T2774" t="s">
        <v>6796</v>
      </c>
      <c r="U2774" t="s">
        <v>19462</v>
      </c>
      <c r="V2774" t="s">
        <v>5605</v>
      </c>
    </row>
    <row r="2775" spans="1:22" ht="15" x14ac:dyDescent="0.35">
      <c r="A2775" s="5" t="s">
        <v>5644</v>
      </c>
      <c r="B2775" s="344" t="s">
        <v>3159</v>
      </c>
      <c r="C2775" s="5" t="s">
        <v>5645</v>
      </c>
      <c r="D2775" s="5" t="s">
        <v>3042</v>
      </c>
      <c r="E2775" s="5" t="s">
        <v>8</v>
      </c>
      <c r="F2775" s="5" t="s">
        <v>93</v>
      </c>
      <c r="G2775" s="5" t="s">
        <v>7</v>
      </c>
      <c r="H2775" s="5" t="s">
        <v>10</v>
      </c>
      <c r="I2775" s="360" t="s">
        <v>8195</v>
      </c>
      <c r="K2775" s="5" t="s">
        <v>92</v>
      </c>
      <c r="L2775" s="5" t="s">
        <v>3043</v>
      </c>
      <c r="M2775" s="5" t="s">
        <v>11665</v>
      </c>
      <c r="N2775" s="5" t="s">
        <v>5645</v>
      </c>
      <c r="O2775" s="5" t="s">
        <v>15255</v>
      </c>
      <c r="P2775" s="5" t="s">
        <v>13850</v>
      </c>
      <c r="Q2775" s="5">
        <v>27677750</v>
      </c>
      <c r="S2775" t="s">
        <v>42</v>
      </c>
      <c r="T2775" t="s">
        <v>5643</v>
      </c>
      <c r="U2775" t="s">
        <v>19463</v>
      </c>
      <c r="V2775" t="s">
        <v>5645</v>
      </c>
    </row>
    <row r="2776" spans="1:22" ht="15" x14ac:dyDescent="0.35">
      <c r="A2776" s="5" t="s">
        <v>5601</v>
      </c>
      <c r="B2776" s="344" t="s">
        <v>2295</v>
      </c>
      <c r="C2776" s="5" t="s">
        <v>1182</v>
      </c>
      <c r="D2776" s="5" t="s">
        <v>3042</v>
      </c>
      <c r="E2776" s="5" t="s">
        <v>7</v>
      </c>
      <c r="F2776" s="5" t="s">
        <v>93</v>
      </c>
      <c r="G2776" s="5" t="s">
        <v>7</v>
      </c>
      <c r="H2776" s="5" t="s">
        <v>8</v>
      </c>
      <c r="I2776" s="360" t="s">
        <v>8193</v>
      </c>
      <c r="K2776" s="5" t="s">
        <v>92</v>
      </c>
      <c r="L2776" s="5" t="s">
        <v>3043</v>
      </c>
      <c r="M2776" s="5" t="s">
        <v>14495</v>
      </c>
      <c r="N2776" s="5" t="s">
        <v>14542</v>
      </c>
      <c r="O2776" s="5" t="s">
        <v>15255</v>
      </c>
      <c r="P2776" s="5" t="s">
        <v>13277</v>
      </c>
      <c r="Q2776" s="5">
        <v>44092792</v>
      </c>
      <c r="S2776" t="s">
        <v>42</v>
      </c>
      <c r="T2776" t="s">
        <v>4944</v>
      </c>
      <c r="U2776" t="s">
        <v>19464</v>
      </c>
      <c r="V2776" t="s">
        <v>1182</v>
      </c>
    </row>
    <row r="2777" spans="1:22" ht="15" x14ac:dyDescent="0.35">
      <c r="A2777" s="5" t="s">
        <v>5574</v>
      </c>
      <c r="B2777" s="344" t="s">
        <v>693</v>
      </c>
      <c r="C2777" s="5" t="s">
        <v>5575</v>
      </c>
      <c r="D2777" s="5" t="s">
        <v>3042</v>
      </c>
      <c r="E2777" s="5" t="s">
        <v>7</v>
      </c>
      <c r="F2777" s="5" t="s">
        <v>93</v>
      </c>
      <c r="G2777" s="5" t="s">
        <v>7</v>
      </c>
      <c r="H2777" s="5" t="s">
        <v>6</v>
      </c>
      <c r="I2777" s="360" t="s">
        <v>8191</v>
      </c>
      <c r="K2777" s="5" t="s">
        <v>92</v>
      </c>
      <c r="L2777" s="5" t="s">
        <v>3043</v>
      </c>
      <c r="M2777" s="5" t="s">
        <v>3042</v>
      </c>
      <c r="N2777" s="5" t="s">
        <v>5575</v>
      </c>
      <c r="O2777" s="5" t="s">
        <v>15255</v>
      </c>
      <c r="P2777" s="5" t="s">
        <v>5576</v>
      </c>
      <c r="Q2777" s="5">
        <v>27632424</v>
      </c>
      <c r="S2777" t="s">
        <v>42</v>
      </c>
      <c r="T2777" t="s">
        <v>5573</v>
      </c>
      <c r="U2777" t="s">
        <v>19465</v>
      </c>
      <c r="V2777" t="s">
        <v>5575</v>
      </c>
    </row>
    <row r="2778" spans="1:22" ht="15" x14ac:dyDescent="0.35">
      <c r="A2778" s="5" t="s">
        <v>5646</v>
      </c>
      <c r="B2778" s="344" t="s">
        <v>4073</v>
      </c>
      <c r="C2778" s="5" t="s">
        <v>5647</v>
      </c>
      <c r="D2778" s="5" t="s">
        <v>3042</v>
      </c>
      <c r="E2778" s="5" t="s">
        <v>8</v>
      </c>
      <c r="F2778" s="5" t="s">
        <v>93</v>
      </c>
      <c r="G2778" s="5" t="s">
        <v>7</v>
      </c>
      <c r="H2778" s="5" t="s">
        <v>10</v>
      </c>
      <c r="I2778" s="360" t="s">
        <v>8195</v>
      </c>
      <c r="K2778" s="5" t="s">
        <v>92</v>
      </c>
      <c r="L2778" s="5" t="s">
        <v>3043</v>
      </c>
      <c r="M2778" s="5" t="s">
        <v>11665</v>
      </c>
      <c r="N2778" s="5" t="s">
        <v>5647</v>
      </c>
      <c r="O2778" s="5" t="s">
        <v>15255</v>
      </c>
      <c r="P2778" s="5" t="s">
        <v>14638</v>
      </c>
      <c r="Q2778" s="5">
        <v>44092739</v>
      </c>
      <c r="S2778" t="s">
        <v>42</v>
      </c>
      <c r="T2778" t="s">
        <v>1635</v>
      </c>
      <c r="U2778" t="s">
        <v>19466</v>
      </c>
      <c r="V2778" t="s">
        <v>5647</v>
      </c>
    </row>
    <row r="2779" spans="1:22" ht="15" x14ac:dyDescent="0.35">
      <c r="A2779" s="5" t="s">
        <v>5713</v>
      </c>
      <c r="B2779" s="344" t="s">
        <v>2355</v>
      </c>
      <c r="C2779" s="5" t="s">
        <v>196</v>
      </c>
      <c r="D2779" s="5" t="s">
        <v>3042</v>
      </c>
      <c r="E2779" s="5" t="s">
        <v>10</v>
      </c>
      <c r="F2779" s="5" t="s">
        <v>93</v>
      </c>
      <c r="G2779" s="5" t="s">
        <v>11</v>
      </c>
      <c r="H2779" s="5" t="s">
        <v>10</v>
      </c>
      <c r="I2779" s="360" t="s">
        <v>8215</v>
      </c>
      <c r="K2779" s="5" t="s">
        <v>92</v>
      </c>
      <c r="L2779" s="5" t="s">
        <v>2173</v>
      </c>
      <c r="M2779" s="5" t="s">
        <v>14518</v>
      </c>
      <c r="N2779" s="5" t="s">
        <v>196</v>
      </c>
      <c r="O2779" s="5" t="s">
        <v>15255</v>
      </c>
      <c r="P2779" s="5" t="s">
        <v>13215</v>
      </c>
      <c r="Q2779" s="5">
        <v>22001396</v>
      </c>
      <c r="S2779" t="s">
        <v>42</v>
      </c>
      <c r="T2779" t="s">
        <v>6909</v>
      </c>
      <c r="U2779" t="s">
        <v>19467</v>
      </c>
      <c r="V2779" t="s">
        <v>196</v>
      </c>
    </row>
    <row r="2780" spans="1:22" ht="15" x14ac:dyDescent="0.35">
      <c r="A2780" s="5" t="s">
        <v>5610</v>
      </c>
      <c r="B2780" s="344" t="s">
        <v>2519</v>
      </c>
      <c r="C2780" s="5" t="s">
        <v>14532</v>
      </c>
      <c r="D2780" s="5" t="s">
        <v>3042</v>
      </c>
      <c r="E2780" s="5" t="s">
        <v>14</v>
      </c>
      <c r="F2780" s="5" t="s">
        <v>93</v>
      </c>
      <c r="G2780" s="5" t="s">
        <v>7</v>
      </c>
      <c r="H2780" s="5" t="s">
        <v>8</v>
      </c>
      <c r="I2780" s="360" t="s">
        <v>8193</v>
      </c>
      <c r="K2780" s="5" t="s">
        <v>92</v>
      </c>
      <c r="L2780" s="5" t="s">
        <v>3043</v>
      </c>
      <c r="M2780" s="5" t="s">
        <v>14495</v>
      </c>
      <c r="N2780" s="5" t="s">
        <v>14532</v>
      </c>
      <c r="O2780" s="5" t="s">
        <v>15255</v>
      </c>
      <c r="P2780" s="5" t="s">
        <v>13218</v>
      </c>
      <c r="Q2780" s="5">
        <v>44090964</v>
      </c>
      <c r="S2780" t="s">
        <v>42</v>
      </c>
      <c r="T2780" t="s">
        <v>5609</v>
      </c>
      <c r="U2780" t="s">
        <v>19468</v>
      </c>
      <c r="V2780" t="s">
        <v>14532</v>
      </c>
    </row>
    <row r="2781" spans="1:22" ht="15" x14ac:dyDescent="0.35">
      <c r="A2781" s="5" t="s">
        <v>5685</v>
      </c>
      <c r="B2781" s="344" t="s">
        <v>2352</v>
      </c>
      <c r="C2781" s="5" t="s">
        <v>79</v>
      </c>
      <c r="D2781" s="5" t="s">
        <v>3042</v>
      </c>
      <c r="E2781" s="5" t="s">
        <v>12</v>
      </c>
      <c r="F2781" s="5" t="s">
        <v>93</v>
      </c>
      <c r="G2781" s="5" t="s">
        <v>11</v>
      </c>
      <c r="H2781" s="5" t="s">
        <v>9</v>
      </c>
      <c r="I2781" s="360" t="s">
        <v>8214</v>
      </c>
      <c r="K2781" s="5" t="s">
        <v>92</v>
      </c>
      <c r="L2781" s="5" t="s">
        <v>2173</v>
      </c>
      <c r="M2781" s="5" t="s">
        <v>14499</v>
      </c>
      <c r="N2781" s="5" t="s">
        <v>79</v>
      </c>
      <c r="O2781" s="5" t="s">
        <v>15255</v>
      </c>
      <c r="P2781" s="5" t="s">
        <v>13256</v>
      </c>
      <c r="Q2781" s="5">
        <v>27620744</v>
      </c>
      <c r="S2781" t="s">
        <v>42</v>
      </c>
      <c r="T2781" t="s">
        <v>5684</v>
      </c>
      <c r="U2781" t="s">
        <v>19469</v>
      </c>
      <c r="V2781" t="s">
        <v>79</v>
      </c>
    </row>
    <row r="2782" spans="1:22" ht="15" x14ac:dyDescent="0.35">
      <c r="A2782" s="5" t="s">
        <v>3732</v>
      </c>
      <c r="B2782" s="344" t="s">
        <v>3733</v>
      </c>
      <c r="C2782" s="5" t="s">
        <v>91</v>
      </c>
      <c r="D2782" s="5" t="s">
        <v>3042</v>
      </c>
      <c r="E2782" s="5" t="s">
        <v>8</v>
      </c>
      <c r="F2782" s="5" t="s">
        <v>93</v>
      </c>
      <c r="G2782" s="5" t="s">
        <v>7</v>
      </c>
      <c r="H2782" s="5" t="s">
        <v>9</v>
      </c>
      <c r="I2782" s="360" t="s">
        <v>8194</v>
      </c>
      <c r="K2782" s="5" t="s">
        <v>92</v>
      </c>
      <c r="L2782" s="5" t="s">
        <v>3043</v>
      </c>
      <c r="M2782" s="5" t="s">
        <v>3284</v>
      </c>
      <c r="N2782" s="5" t="s">
        <v>91</v>
      </c>
      <c r="O2782" s="5" t="s">
        <v>15255</v>
      </c>
      <c r="P2782" s="5" t="s">
        <v>15938</v>
      </c>
      <c r="Q2782" s="5">
        <v>44092756</v>
      </c>
      <c r="S2782" t="s">
        <v>42</v>
      </c>
      <c r="T2782" t="s">
        <v>499</v>
      </c>
      <c r="U2782" t="s">
        <v>19470</v>
      </c>
      <c r="V2782" t="s">
        <v>91</v>
      </c>
    </row>
    <row r="2783" spans="1:22" ht="15" x14ac:dyDescent="0.35">
      <c r="A2783" s="5" t="s">
        <v>8338</v>
      </c>
      <c r="B2783" s="344" t="s">
        <v>6822</v>
      </c>
      <c r="C2783" s="5" t="s">
        <v>14841</v>
      </c>
      <c r="D2783" s="5" t="s">
        <v>3042</v>
      </c>
      <c r="E2783" s="5" t="s">
        <v>8</v>
      </c>
      <c r="F2783" s="5" t="s">
        <v>93</v>
      </c>
      <c r="G2783" s="5" t="s">
        <v>7</v>
      </c>
      <c r="H2783" s="5" t="s">
        <v>9</v>
      </c>
      <c r="I2783" s="360" t="s">
        <v>8194</v>
      </c>
      <c r="K2783" s="5" t="s">
        <v>92</v>
      </c>
      <c r="L2783" s="5" t="s">
        <v>3043</v>
      </c>
      <c r="M2783" s="5" t="s">
        <v>3284</v>
      </c>
      <c r="N2783" s="5" t="s">
        <v>14841</v>
      </c>
      <c r="O2783" s="5" t="s">
        <v>15255</v>
      </c>
      <c r="P2783" s="5" t="s">
        <v>13231</v>
      </c>
      <c r="Q2783" s="5">
        <v>64653656</v>
      </c>
      <c r="R2783" s="5">
        <v>21007274</v>
      </c>
      <c r="S2783" t="s">
        <v>42</v>
      </c>
      <c r="T2783" t="s">
        <v>8476</v>
      </c>
      <c r="U2783" t="s">
        <v>19471</v>
      </c>
      <c r="V2783" t="s">
        <v>14841</v>
      </c>
    </row>
    <row r="2784" spans="1:22" ht="15" x14ac:dyDescent="0.35">
      <c r="A2784" s="5" t="s">
        <v>2054</v>
      </c>
      <c r="B2784" s="344" t="s">
        <v>1749</v>
      </c>
      <c r="C2784" s="5" t="s">
        <v>642</v>
      </c>
      <c r="D2784" s="5" t="s">
        <v>1259</v>
      </c>
      <c r="E2784" s="5" t="s">
        <v>10</v>
      </c>
      <c r="F2784" s="5" t="s">
        <v>134</v>
      </c>
      <c r="G2784" s="5" t="s">
        <v>20</v>
      </c>
      <c r="H2784" s="362" t="s">
        <v>8</v>
      </c>
      <c r="I2784" s="360" t="s">
        <v>15220</v>
      </c>
      <c r="K2784" s="5" t="s">
        <v>135</v>
      </c>
      <c r="L2784" s="5" t="s">
        <v>11894</v>
      </c>
      <c r="M2784" s="5" t="s">
        <v>642</v>
      </c>
      <c r="N2784" s="5" t="s">
        <v>642</v>
      </c>
      <c r="O2784" s="5" t="s">
        <v>15255</v>
      </c>
      <c r="P2784" s="5" t="s">
        <v>13871</v>
      </c>
      <c r="Q2784" s="5">
        <v>24289686</v>
      </c>
      <c r="S2784" t="s">
        <v>42</v>
      </c>
      <c r="T2784" t="s">
        <v>2053</v>
      </c>
      <c r="U2784" t="s">
        <v>19472</v>
      </c>
      <c r="V2784" t="s">
        <v>642</v>
      </c>
    </row>
    <row r="2785" spans="1:22" ht="15" x14ac:dyDescent="0.35">
      <c r="A2785" s="5" t="s">
        <v>5818</v>
      </c>
      <c r="B2785" s="344" t="s">
        <v>5590</v>
      </c>
      <c r="C2785" s="5" t="s">
        <v>5819</v>
      </c>
      <c r="D2785" s="5" t="s">
        <v>1259</v>
      </c>
      <c r="E2785" s="5" t="s">
        <v>9</v>
      </c>
      <c r="F2785" s="5" t="s">
        <v>134</v>
      </c>
      <c r="G2785" s="5" t="s">
        <v>15</v>
      </c>
      <c r="H2785" s="5" t="s">
        <v>6</v>
      </c>
      <c r="I2785" s="360" t="s">
        <v>8180</v>
      </c>
      <c r="K2785" s="5" t="s">
        <v>135</v>
      </c>
      <c r="L2785" s="5" t="s">
        <v>512</v>
      </c>
      <c r="M2785" s="5" t="s">
        <v>512</v>
      </c>
      <c r="N2785" s="5" t="s">
        <v>12174</v>
      </c>
      <c r="O2785" s="5" t="s">
        <v>15255</v>
      </c>
      <c r="P2785" s="5" t="s">
        <v>15783</v>
      </c>
      <c r="Q2785" s="5">
        <v>27793111</v>
      </c>
      <c r="S2785" t="s">
        <v>42</v>
      </c>
      <c r="T2785" t="s">
        <v>7399</v>
      </c>
      <c r="U2785" t="s">
        <v>19473</v>
      </c>
      <c r="V2785" t="s">
        <v>5819</v>
      </c>
    </row>
    <row r="2786" spans="1:22" ht="15" x14ac:dyDescent="0.35">
      <c r="A2786" s="5" t="s">
        <v>4830</v>
      </c>
      <c r="B2786" s="344" t="s">
        <v>4832</v>
      </c>
      <c r="C2786" s="5" t="s">
        <v>326</v>
      </c>
      <c r="D2786" s="5" t="s">
        <v>1259</v>
      </c>
      <c r="E2786" s="5" t="s">
        <v>8</v>
      </c>
      <c r="F2786" s="5" t="s">
        <v>134</v>
      </c>
      <c r="G2786" s="5" t="s">
        <v>15</v>
      </c>
      <c r="H2786" s="5" t="s">
        <v>6</v>
      </c>
      <c r="I2786" s="360" t="s">
        <v>8180</v>
      </c>
      <c r="K2786" s="5" t="s">
        <v>135</v>
      </c>
      <c r="L2786" s="5" t="s">
        <v>512</v>
      </c>
      <c r="M2786" s="5" t="s">
        <v>512</v>
      </c>
      <c r="N2786" s="5" t="s">
        <v>326</v>
      </c>
      <c r="O2786" s="5" t="s">
        <v>15255</v>
      </c>
      <c r="P2786" s="5" t="s">
        <v>16026</v>
      </c>
      <c r="Q2786" s="5">
        <v>86546804</v>
      </c>
      <c r="S2786" t="s">
        <v>42</v>
      </c>
      <c r="T2786" t="s">
        <v>187</v>
      </c>
      <c r="U2786" t="s">
        <v>19474</v>
      </c>
      <c r="V2786" t="s">
        <v>326</v>
      </c>
    </row>
    <row r="2787" spans="1:22" ht="15" x14ac:dyDescent="0.35">
      <c r="A2787" s="5" t="s">
        <v>5816</v>
      </c>
      <c r="B2787" s="344" t="s">
        <v>3072</v>
      </c>
      <c r="C2787" s="5" t="s">
        <v>5817</v>
      </c>
      <c r="D2787" s="5" t="s">
        <v>1259</v>
      </c>
      <c r="E2787" s="5" t="s">
        <v>6</v>
      </c>
      <c r="F2787" s="5" t="s">
        <v>134</v>
      </c>
      <c r="G2787" s="5" t="s">
        <v>11</v>
      </c>
      <c r="H2787" s="5" t="s">
        <v>6</v>
      </c>
      <c r="I2787" s="360" t="s">
        <v>8169</v>
      </c>
      <c r="K2787" s="5" t="s">
        <v>135</v>
      </c>
      <c r="L2787" s="5" t="s">
        <v>1259</v>
      </c>
      <c r="M2787" s="5" t="s">
        <v>14342</v>
      </c>
      <c r="N2787" s="5" t="s">
        <v>5817</v>
      </c>
      <c r="O2787" s="5" t="s">
        <v>15255</v>
      </c>
      <c r="P2787" s="5" t="s">
        <v>7694</v>
      </c>
      <c r="Q2787" s="5">
        <v>27772700</v>
      </c>
      <c r="S2787" t="s">
        <v>42</v>
      </c>
      <c r="T2787" t="s">
        <v>6983</v>
      </c>
      <c r="U2787" t="s">
        <v>19475</v>
      </c>
      <c r="V2787" t="s">
        <v>5817</v>
      </c>
    </row>
    <row r="2788" spans="1:22" ht="15" x14ac:dyDescent="0.35">
      <c r="A2788" s="5" t="s">
        <v>5916</v>
      </c>
      <c r="B2788" s="344" t="s">
        <v>4912</v>
      </c>
      <c r="C2788" s="5" t="s">
        <v>5374</v>
      </c>
      <c r="D2788" s="5" t="s">
        <v>1259</v>
      </c>
      <c r="E2788" s="5" t="s">
        <v>11</v>
      </c>
      <c r="F2788" s="5" t="s">
        <v>134</v>
      </c>
      <c r="G2788" s="5" t="s">
        <v>11</v>
      </c>
      <c r="H2788" s="5" t="s">
        <v>6</v>
      </c>
      <c r="I2788" s="360" t="s">
        <v>8169</v>
      </c>
      <c r="K2788" s="5" t="s">
        <v>135</v>
      </c>
      <c r="L2788" s="5" t="s">
        <v>1259</v>
      </c>
      <c r="M2788" s="5" t="s">
        <v>14342</v>
      </c>
      <c r="N2788" s="5" t="s">
        <v>5374</v>
      </c>
      <c r="O2788" s="5" t="s">
        <v>15255</v>
      </c>
      <c r="P2788" s="5" t="s">
        <v>10975</v>
      </c>
      <c r="Q2788" s="5">
        <v>27770920</v>
      </c>
      <c r="S2788" t="s">
        <v>42</v>
      </c>
      <c r="T2788" t="s">
        <v>7261</v>
      </c>
      <c r="U2788" t="s">
        <v>19476</v>
      </c>
      <c r="V2788" t="s">
        <v>5374</v>
      </c>
    </row>
    <row r="2789" spans="1:22" ht="15" x14ac:dyDescent="0.35">
      <c r="A2789" s="5" t="s">
        <v>5917</v>
      </c>
      <c r="B2789" s="344" t="s">
        <v>5057</v>
      </c>
      <c r="C2789" s="5" t="s">
        <v>5918</v>
      </c>
      <c r="D2789" s="5" t="s">
        <v>1259</v>
      </c>
      <c r="E2789" s="5" t="s">
        <v>11</v>
      </c>
      <c r="F2789" s="5" t="s">
        <v>134</v>
      </c>
      <c r="G2789" s="5" t="s">
        <v>15</v>
      </c>
      <c r="H2789" s="5" t="s">
        <v>6</v>
      </c>
      <c r="I2789" s="360" t="s">
        <v>8180</v>
      </c>
      <c r="K2789" s="5" t="s">
        <v>135</v>
      </c>
      <c r="L2789" s="5" t="s">
        <v>512</v>
      </c>
      <c r="M2789" s="5" t="s">
        <v>512</v>
      </c>
      <c r="N2789" s="5" t="s">
        <v>12095</v>
      </c>
      <c r="O2789" s="5" t="s">
        <v>15255</v>
      </c>
      <c r="P2789" s="5" t="s">
        <v>14758</v>
      </c>
      <c r="Q2789" s="5">
        <v>27794337</v>
      </c>
      <c r="S2789" t="s">
        <v>42</v>
      </c>
      <c r="T2789" t="s">
        <v>7289</v>
      </c>
      <c r="U2789" t="s">
        <v>19477</v>
      </c>
      <c r="V2789" t="s">
        <v>5918</v>
      </c>
    </row>
    <row r="2790" spans="1:22" ht="15" x14ac:dyDescent="0.35">
      <c r="A2790" s="5" t="s">
        <v>9348</v>
      </c>
      <c r="B2790" s="344" t="s">
        <v>4823</v>
      </c>
      <c r="C2790" s="5" t="s">
        <v>1455</v>
      </c>
      <c r="D2790" s="5" t="s">
        <v>1259</v>
      </c>
      <c r="E2790" s="5" t="s">
        <v>7</v>
      </c>
      <c r="F2790" s="5" t="s">
        <v>134</v>
      </c>
      <c r="G2790" s="5" t="s">
        <v>11</v>
      </c>
      <c r="H2790" s="5" t="s">
        <v>7</v>
      </c>
      <c r="I2790" s="360" t="s">
        <v>8170</v>
      </c>
      <c r="K2790" s="5" t="s">
        <v>135</v>
      </c>
      <c r="L2790" s="5" t="s">
        <v>1259</v>
      </c>
      <c r="M2790" s="5" t="s">
        <v>1125</v>
      </c>
      <c r="N2790" s="5" t="s">
        <v>1455</v>
      </c>
      <c r="O2790" s="5" t="s">
        <v>15255</v>
      </c>
      <c r="P2790" s="5" t="s">
        <v>16025</v>
      </c>
      <c r="Q2790" s="5">
        <v>22005388</v>
      </c>
      <c r="S2790" t="s">
        <v>42</v>
      </c>
      <c r="T2790" t="s">
        <v>9497</v>
      </c>
      <c r="U2790" t="s">
        <v>19478</v>
      </c>
      <c r="V2790" t="s">
        <v>1455</v>
      </c>
    </row>
    <row r="2791" spans="1:22" ht="15" x14ac:dyDescent="0.35">
      <c r="A2791" s="5" t="s">
        <v>11369</v>
      </c>
      <c r="B2791" s="344" t="s">
        <v>9663</v>
      </c>
      <c r="C2791" s="5" t="s">
        <v>61</v>
      </c>
      <c r="D2791" s="5" t="s">
        <v>1259</v>
      </c>
      <c r="E2791" s="5" t="s">
        <v>11</v>
      </c>
      <c r="F2791" s="5" t="s">
        <v>134</v>
      </c>
      <c r="G2791" s="5" t="s">
        <v>15</v>
      </c>
      <c r="H2791" s="5" t="s">
        <v>6</v>
      </c>
      <c r="I2791" s="360" t="s">
        <v>8180</v>
      </c>
      <c r="K2791" s="5" t="s">
        <v>135</v>
      </c>
      <c r="L2791" s="5" t="s">
        <v>512</v>
      </c>
      <c r="M2791" s="5" t="s">
        <v>512</v>
      </c>
      <c r="N2791" s="5" t="s">
        <v>12308</v>
      </c>
      <c r="O2791" s="5" t="s">
        <v>15255</v>
      </c>
      <c r="P2791" s="5" t="s">
        <v>12309</v>
      </c>
      <c r="Q2791" s="5">
        <v>87050634</v>
      </c>
      <c r="S2791" t="s">
        <v>42</v>
      </c>
      <c r="T2791" t="s">
        <v>10620</v>
      </c>
      <c r="U2791" t="s">
        <v>19479</v>
      </c>
      <c r="V2791" t="s">
        <v>61</v>
      </c>
    </row>
    <row r="2792" spans="1:22" ht="15" x14ac:dyDescent="0.35">
      <c r="A2792" s="5" t="s">
        <v>13559</v>
      </c>
      <c r="B2792" s="344" t="s">
        <v>13348</v>
      </c>
      <c r="C2792" s="5" t="s">
        <v>13349</v>
      </c>
      <c r="D2792" s="5" t="s">
        <v>1259</v>
      </c>
      <c r="E2792" s="5" t="s">
        <v>8</v>
      </c>
      <c r="F2792" s="5" t="s">
        <v>134</v>
      </c>
      <c r="G2792" s="5" t="s">
        <v>15</v>
      </c>
      <c r="H2792" s="5" t="s">
        <v>6</v>
      </c>
      <c r="I2792" s="360" t="s">
        <v>8180</v>
      </c>
      <c r="K2792" s="5" t="s">
        <v>135</v>
      </c>
      <c r="L2792" s="5" t="s">
        <v>512</v>
      </c>
      <c r="M2792" s="5" t="s">
        <v>512</v>
      </c>
      <c r="N2792" s="5" t="s">
        <v>11264</v>
      </c>
      <c r="O2792" s="5" t="s">
        <v>15255</v>
      </c>
      <c r="P2792" s="5" t="s">
        <v>16376</v>
      </c>
      <c r="Q2792" s="5">
        <v>84014767</v>
      </c>
      <c r="S2792" t="s">
        <v>42</v>
      </c>
      <c r="T2792" t="s">
        <v>3985</v>
      </c>
      <c r="U2792" t="s">
        <v>19480</v>
      </c>
      <c r="V2792" t="s">
        <v>13349</v>
      </c>
    </row>
    <row r="2793" spans="1:22" ht="15" x14ac:dyDescent="0.35">
      <c r="A2793" s="5" t="s">
        <v>4841</v>
      </c>
      <c r="B2793" s="344" t="s">
        <v>4703</v>
      </c>
      <c r="C2793" s="5" t="s">
        <v>4842</v>
      </c>
      <c r="D2793" s="5" t="s">
        <v>1259</v>
      </c>
      <c r="E2793" s="5" t="s">
        <v>8</v>
      </c>
      <c r="F2793" s="5" t="s">
        <v>42</v>
      </c>
      <c r="G2793" s="5" t="s">
        <v>21</v>
      </c>
      <c r="H2793" s="5" t="s">
        <v>10</v>
      </c>
      <c r="I2793" s="360" t="s">
        <v>7820</v>
      </c>
      <c r="K2793" s="5" t="s">
        <v>43</v>
      </c>
      <c r="L2793" s="5" t="s">
        <v>14373</v>
      </c>
      <c r="M2793" s="5" t="s">
        <v>694</v>
      </c>
      <c r="N2793" s="5" t="s">
        <v>4842</v>
      </c>
      <c r="O2793" s="5" t="s">
        <v>15255</v>
      </c>
      <c r="P2793" s="5" t="s">
        <v>15930</v>
      </c>
      <c r="Q2793" s="5">
        <v>27783552</v>
      </c>
      <c r="S2793" t="s">
        <v>42</v>
      </c>
      <c r="T2793" t="s">
        <v>7206</v>
      </c>
      <c r="U2793" t="s">
        <v>19481</v>
      </c>
      <c r="V2793" t="s">
        <v>4842</v>
      </c>
    </row>
    <row r="2794" spans="1:22" ht="15" x14ac:dyDescent="0.35">
      <c r="A2794" s="5" t="s">
        <v>4323</v>
      </c>
      <c r="B2794" s="344" t="s">
        <v>1684</v>
      </c>
      <c r="C2794" s="5" t="s">
        <v>4324</v>
      </c>
      <c r="D2794" s="5" t="s">
        <v>1259</v>
      </c>
      <c r="E2794" s="5" t="s">
        <v>8</v>
      </c>
      <c r="F2794" s="5" t="s">
        <v>134</v>
      </c>
      <c r="G2794" s="5" t="s">
        <v>15</v>
      </c>
      <c r="H2794" s="5" t="s">
        <v>6</v>
      </c>
      <c r="I2794" s="360" t="s">
        <v>8180</v>
      </c>
      <c r="K2794" s="5" t="s">
        <v>135</v>
      </c>
      <c r="L2794" s="5" t="s">
        <v>512</v>
      </c>
      <c r="M2794" s="5" t="s">
        <v>512</v>
      </c>
      <c r="N2794" s="5" t="s">
        <v>4324</v>
      </c>
      <c r="O2794" s="5" t="s">
        <v>15255</v>
      </c>
      <c r="P2794" s="5" t="s">
        <v>12026</v>
      </c>
      <c r="Q2794" s="5">
        <v>27799985</v>
      </c>
      <c r="S2794" t="s">
        <v>42</v>
      </c>
      <c r="T2794" t="s">
        <v>7069</v>
      </c>
      <c r="U2794" t="s">
        <v>19482</v>
      </c>
      <c r="V2794" t="s">
        <v>4324</v>
      </c>
    </row>
    <row r="2795" spans="1:22" ht="15" x14ac:dyDescent="0.35">
      <c r="A2795" s="5" t="s">
        <v>4805</v>
      </c>
      <c r="B2795" s="344" t="s">
        <v>4807</v>
      </c>
      <c r="C2795" s="5" t="s">
        <v>4806</v>
      </c>
      <c r="D2795" s="5" t="s">
        <v>1259</v>
      </c>
      <c r="E2795" s="5" t="s">
        <v>11</v>
      </c>
      <c r="F2795" s="5" t="s">
        <v>134</v>
      </c>
      <c r="G2795" s="5" t="s">
        <v>11</v>
      </c>
      <c r="H2795" s="5" t="s">
        <v>6</v>
      </c>
      <c r="I2795" s="360" t="s">
        <v>8169</v>
      </c>
      <c r="K2795" s="5" t="s">
        <v>135</v>
      </c>
      <c r="L2795" s="5" t="s">
        <v>1259</v>
      </c>
      <c r="M2795" s="5" t="s">
        <v>14342</v>
      </c>
      <c r="N2795" s="5" t="s">
        <v>4806</v>
      </c>
      <c r="O2795" s="5" t="s">
        <v>15255</v>
      </c>
      <c r="P2795" s="5" t="s">
        <v>13873</v>
      </c>
      <c r="Q2795" s="5">
        <v>86569784</v>
      </c>
      <c r="S2795" t="s">
        <v>42</v>
      </c>
      <c r="T2795" t="s">
        <v>4804</v>
      </c>
      <c r="U2795" t="s">
        <v>19483</v>
      </c>
      <c r="V2795" t="s">
        <v>4806</v>
      </c>
    </row>
    <row r="2796" spans="1:22" ht="15" x14ac:dyDescent="0.35">
      <c r="A2796" s="5" t="s">
        <v>4789</v>
      </c>
      <c r="B2796" s="344" t="s">
        <v>1421</v>
      </c>
      <c r="C2796" s="5" t="s">
        <v>4790</v>
      </c>
      <c r="D2796" s="5" t="s">
        <v>1259</v>
      </c>
      <c r="E2796" s="5" t="s">
        <v>11</v>
      </c>
      <c r="F2796" s="5" t="s">
        <v>134</v>
      </c>
      <c r="G2796" s="5" t="s">
        <v>11</v>
      </c>
      <c r="H2796" s="5" t="s">
        <v>6</v>
      </c>
      <c r="I2796" s="360" t="s">
        <v>8169</v>
      </c>
      <c r="K2796" s="5" t="s">
        <v>135</v>
      </c>
      <c r="L2796" s="5" t="s">
        <v>1259</v>
      </c>
      <c r="M2796" s="5" t="s">
        <v>14342</v>
      </c>
      <c r="N2796" s="5" t="s">
        <v>11908</v>
      </c>
      <c r="O2796" s="5" t="s">
        <v>15255</v>
      </c>
      <c r="P2796" s="5" t="s">
        <v>15801</v>
      </c>
      <c r="Q2796" s="5">
        <v>27776113</v>
      </c>
      <c r="S2796" t="s">
        <v>42</v>
      </c>
      <c r="T2796" t="s">
        <v>3913</v>
      </c>
      <c r="U2796" t="s">
        <v>19484</v>
      </c>
      <c r="V2796" t="s">
        <v>4790</v>
      </c>
    </row>
    <row r="2797" spans="1:22" ht="15" x14ac:dyDescent="0.35">
      <c r="A2797" s="5" t="s">
        <v>6838</v>
      </c>
      <c r="B2797" s="344" t="s">
        <v>6839</v>
      </c>
      <c r="C2797" s="5" t="s">
        <v>6840</v>
      </c>
      <c r="D2797" s="5" t="s">
        <v>1259</v>
      </c>
      <c r="E2797" s="5" t="s">
        <v>10</v>
      </c>
      <c r="F2797" s="5" t="s">
        <v>134</v>
      </c>
      <c r="G2797" s="5" t="s">
        <v>20</v>
      </c>
      <c r="H2797" s="362" t="s">
        <v>8</v>
      </c>
      <c r="I2797" s="360" t="s">
        <v>15220</v>
      </c>
      <c r="K2797" s="5" t="s">
        <v>135</v>
      </c>
      <c r="L2797" s="5" t="s">
        <v>11894</v>
      </c>
      <c r="M2797" s="5" t="s">
        <v>642</v>
      </c>
      <c r="N2797" s="5" t="s">
        <v>6840</v>
      </c>
      <c r="O2797" s="5" t="s">
        <v>15255</v>
      </c>
      <c r="P2797" s="5" t="s">
        <v>16175</v>
      </c>
      <c r="Q2797" s="5">
        <v>24282993</v>
      </c>
      <c r="S2797" t="s">
        <v>42</v>
      </c>
      <c r="T2797" t="s">
        <v>7450</v>
      </c>
      <c r="U2797" t="s">
        <v>19485</v>
      </c>
      <c r="V2797" t="s">
        <v>6840</v>
      </c>
    </row>
    <row r="2798" spans="1:22" ht="15" x14ac:dyDescent="0.35">
      <c r="A2798" s="5" t="s">
        <v>9349</v>
      </c>
      <c r="B2798" s="344" t="s">
        <v>9350</v>
      </c>
      <c r="C2798" s="5" t="s">
        <v>9351</v>
      </c>
      <c r="D2798" s="5" t="s">
        <v>1259</v>
      </c>
      <c r="E2798" s="5" t="s">
        <v>10</v>
      </c>
      <c r="F2798" s="5" t="s">
        <v>134</v>
      </c>
      <c r="G2798" s="5" t="s">
        <v>20</v>
      </c>
      <c r="H2798" s="362" t="s">
        <v>8</v>
      </c>
      <c r="I2798" s="360" t="s">
        <v>15220</v>
      </c>
      <c r="K2798" s="5" t="s">
        <v>135</v>
      </c>
      <c r="L2798" s="5" t="s">
        <v>11894</v>
      </c>
      <c r="M2798" s="5" t="s">
        <v>642</v>
      </c>
      <c r="N2798" s="5" t="s">
        <v>9351</v>
      </c>
      <c r="O2798" s="5" t="s">
        <v>15255</v>
      </c>
      <c r="P2798" s="5" t="s">
        <v>16201</v>
      </c>
      <c r="Q2798" s="5">
        <v>22005865</v>
      </c>
      <c r="S2798" t="s">
        <v>42</v>
      </c>
      <c r="T2798" t="s">
        <v>9498</v>
      </c>
      <c r="U2798" t="s">
        <v>19486</v>
      </c>
      <c r="V2798" t="s">
        <v>9351</v>
      </c>
    </row>
    <row r="2799" spans="1:22" ht="15" x14ac:dyDescent="0.35">
      <c r="A2799" s="5" t="s">
        <v>10643</v>
      </c>
      <c r="B2799" s="344" t="s">
        <v>6994</v>
      </c>
      <c r="C2799" s="5" t="s">
        <v>720</v>
      </c>
      <c r="D2799" s="5" t="s">
        <v>1259</v>
      </c>
      <c r="E2799" s="5" t="s">
        <v>8</v>
      </c>
      <c r="F2799" s="5" t="s">
        <v>134</v>
      </c>
      <c r="G2799" s="5" t="s">
        <v>15</v>
      </c>
      <c r="H2799" s="5" t="s">
        <v>6</v>
      </c>
      <c r="I2799" s="360" t="s">
        <v>8180</v>
      </c>
      <c r="K2799" s="5" t="s">
        <v>135</v>
      </c>
      <c r="L2799" s="5" t="s">
        <v>512</v>
      </c>
      <c r="M2799" s="5" t="s">
        <v>512</v>
      </c>
      <c r="N2799" s="5" t="s">
        <v>720</v>
      </c>
      <c r="O2799" s="5" t="s">
        <v>15255</v>
      </c>
      <c r="P2799" s="5" t="s">
        <v>10976</v>
      </c>
      <c r="Q2799" s="5">
        <v>27797133</v>
      </c>
      <c r="S2799" t="s">
        <v>42</v>
      </c>
      <c r="T2799" t="s">
        <v>10412</v>
      </c>
      <c r="U2799" t="s">
        <v>19487</v>
      </c>
      <c r="V2799" t="s">
        <v>720</v>
      </c>
    </row>
    <row r="2800" spans="1:22" ht="15" x14ac:dyDescent="0.35">
      <c r="A2800" s="5" t="s">
        <v>6009</v>
      </c>
      <c r="B2800" s="344" t="s">
        <v>5591</v>
      </c>
      <c r="C2800" s="5" t="s">
        <v>6010</v>
      </c>
      <c r="D2800" s="5" t="s">
        <v>1259</v>
      </c>
      <c r="E2800" s="5" t="s">
        <v>9</v>
      </c>
      <c r="F2800" s="5" t="s">
        <v>134</v>
      </c>
      <c r="G2800" s="5" t="s">
        <v>15</v>
      </c>
      <c r="H2800" s="5" t="s">
        <v>6</v>
      </c>
      <c r="I2800" s="360" t="s">
        <v>8180</v>
      </c>
      <c r="K2800" s="5" t="s">
        <v>135</v>
      </c>
      <c r="L2800" s="5" t="s">
        <v>512</v>
      </c>
      <c r="M2800" s="5" t="s">
        <v>512</v>
      </c>
      <c r="N2800" s="5" t="s">
        <v>6010</v>
      </c>
      <c r="O2800" s="5" t="s">
        <v>15255</v>
      </c>
      <c r="P2800" s="5" t="s">
        <v>13874</v>
      </c>
      <c r="Q2800" s="5">
        <v>27798661</v>
      </c>
      <c r="S2800" t="s">
        <v>42</v>
      </c>
      <c r="T2800" t="s">
        <v>7400</v>
      </c>
      <c r="U2800" t="s">
        <v>19488</v>
      </c>
      <c r="V2800" t="s">
        <v>6010</v>
      </c>
    </row>
    <row r="2801" spans="1:22" ht="15" x14ac:dyDescent="0.35">
      <c r="A2801" s="5" t="s">
        <v>5970</v>
      </c>
      <c r="B2801" s="344" t="s">
        <v>3938</v>
      </c>
      <c r="C2801" s="5" t="s">
        <v>1445</v>
      </c>
      <c r="D2801" s="5" t="s">
        <v>1259</v>
      </c>
      <c r="E2801" s="5" t="s">
        <v>9</v>
      </c>
      <c r="F2801" s="5" t="s">
        <v>134</v>
      </c>
      <c r="G2801" s="5" t="s">
        <v>15</v>
      </c>
      <c r="H2801" s="5" t="s">
        <v>6</v>
      </c>
      <c r="I2801" s="360" t="s">
        <v>8180</v>
      </c>
      <c r="K2801" s="5" t="s">
        <v>135</v>
      </c>
      <c r="L2801" s="5" t="s">
        <v>512</v>
      </c>
      <c r="M2801" s="5" t="s">
        <v>512</v>
      </c>
      <c r="N2801" s="5" t="s">
        <v>275</v>
      </c>
      <c r="O2801" s="5" t="s">
        <v>15255</v>
      </c>
      <c r="P2801" s="5" t="s">
        <v>13165</v>
      </c>
      <c r="Q2801" s="5">
        <v>27797060</v>
      </c>
      <c r="S2801" t="s">
        <v>42</v>
      </c>
      <c r="T2801" t="s">
        <v>7068</v>
      </c>
      <c r="U2801" t="s">
        <v>19489</v>
      </c>
      <c r="V2801" t="s">
        <v>1445</v>
      </c>
    </row>
    <row r="2802" spans="1:22" ht="15" x14ac:dyDescent="0.35">
      <c r="A2802" s="5" t="s">
        <v>10644</v>
      </c>
      <c r="B2802" s="344" t="s">
        <v>6952</v>
      </c>
      <c r="C2802" s="5" t="s">
        <v>10645</v>
      </c>
      <c r="D2802" s="5" t="s">
        <v>1259</v>
      </c>
      <c r="E2802" s="5" t="s">
        <v>9</v>
      </c>
      <c r="F2802" s="5" t="s">
        <v>134</v>
      </c>
      <c r="G2802" s="5" t="s">
        <v>15</v>
      </c>
      <c r="H2802" s="5" t="s">
        <v>6</v>
      </c>
      <c r="I2802" s="360" t="s">
        <v>8180</v>
      </c>
      <c r="K2802" s="5" t="s">
        <v>135</v>
      </c>
      <c r="L2802" s="5" t="s">
        <v>512</v>
      </c>
      <c r="M2802" s="5" t="s">
        <v>512</v>
      </c>
      <c r="N2802" s="5" t="s">
        <v>10645</v>
      </c>
      <c r="O2802" s="5" t="s">
        <v>15255</v>
      </c>
      <c r="P2802" s="5" t="s">
        <v>15783</v>
      </c>
      <c r="Q2802" s="5">
        <v>27786834</v>
      </c>
      <c r="R2802" s="5">
        <v>62600450</v>
      </c>
      <c r="S2802" t="s">
        <v>42</v>
      </c>
      <c r="T2802" t="s">
        <v>8885</v>
      </c>
      <c r="U2802" t="s">
        <v>19490</v>
      </c>
      <c r="V2802" t="s">
        <v>10645</v>
      </c>
    </row>
    <row r="2803" spans="1:22" ht="15" x14ac:dyDescent="0.35">
      <c r="A2803" s="5" t="s">
        <v>10646</v>
      </c>
      <c r="B2803" s="344" t="s">
        <v>7273</v>
      </c>
      <c r="C2803" s="5" t="s">
        <v>10167</v>
      </c>
      <c r="D2803" s="5" t="s">
        <v>1259</v>
      </c>
      <c r="E2803" s="5" t="s">
        <v>8</v>
      </c>
      <c r="F2803" s="5" t="s">
        <v>134</v>
      </c>
      <c r="G2803" s="5" t="s">
        <v>15</v>
      </c>
      <c r="H2803" s="5" t="s">
        <v>6</v>
      </c>
      <c r="I2803" s="360" t="s">
        <v>8180</v>
      </c>
      <c r="K2803" s="5" t="s">
        <v>135</v>
      </c>
      <c r="L2803" s="5" t="s">
        <v>512</v>
      </c>
      <c r="M2803" s="5" t="s">
        <v>512</v>
      </c>
      <c r="N2803" s="5" t="s">
        <v>716</v>
      </c>
      <c r="O2803" s="5" t="s">
        <v>15255</v>
      </c>
      <c r="P2803" s="5" t="s">
        <v>16242</v>
      </c>
      <c r="Q2803" s="5">
        <v>27792163</v>
      </c>
      <c r="R2803" s="5">
        <v>83519618</v>
      </c>
      <c r="S2803" t="s">
        <v>42</v>
      </c>
      <c r="T2803" t="s">
        <v>10977</v>
      </c>
      <c r="U2803" t="s">
        <v>19491</v>
      </c>
      <c r="V2803" t="s">
        <v>10167</v>
      </c>
    </row>
    <row r="2804" spans="1:22" ht="15" x14ac:dyDescent="0.35">
      <c r="A2804" s="5" t="s">
        <v>2074</v>
      </c>
      <c r="B2804" s="344" t="s">
        <v>2077</v>
      </c>
      <c r="C2804" s="5" t="s">
        <v>2075</v>
      </c>
      <c r="D2804" s="5" t="s">
        <v>1259</v>
      </c>
      <c r="E2804" s="5" t="s">
        <v>10</v>
      </c>
      <c r="F2804" s="5" t="s">
        <v>134</v>
      </c>
      <c r="G2804" s="5" t="s">
        <v>20</v>
      </c>
      <c r="H2804" s="5" t="s">
        <v>6</v>
      </c>
      <c r="I2804" s="360" t="s">
        <v>8185</v>
      </c>
      <c r="K2804" s="5" t="s">
        <v>135</v>
      </c>
      <c r="L2804" s="5" t="s">
        <v>11894</v>
      </c>
      <c r="M2804" s="5" t="s">
        <v>2076</v>
      </c>
      <c r="N2804" s="5" t="s">
        <v>2075</v>
      </c>
      <c r="O2804" s="5" t="s">
        <v>15255</v>
      </c>
      <c r="P2804" s="5" t="s">
        <v>8430</v>
      </c>
      <c r="Q2804" s="5">
        <v>26431494</v>
      </c>
      <c r="S2804" t="s">
        <v>42</v>
      </c>
      <c r="T2804" t="s">
        <v>6608</v>
      </c>
      <c r="U2804" t="s">
        <v>19492</v>
      </c>
      <c r="V2804" t="s">
        <v>2075</v>
      </c>
    </row>
    <row r="2805" spans="1:22" ht="15" x14ac:dyDescent="0.35">
      <c r="A2805" s="5" t="s">
        <v>4812</v>
      </c>
      <c r="B2805" s="344" t="s">
        <v>4588</v>
      </c>
      <c r="C2805" s="5" t="s">
        <v>4813</v>
      </c>
      <c r="D2805" s="5" t="s">
        <v>1259</v>
      </c>
      <c r="E2805" s="5" t="s">
        <v>7</v>
      </c>
      <c r="F2805" s="5" t="s">
        <v>134</v>
      </c>
      <c r="G2805" s="5" t="s">
        <v>11</v>
      </c>
      <c r="H2805" s="5" t="s">
        <v>7</v>
      </c>
      <c r="I2805" s="360" t="s">
        <v>8170</v>
      </c>
      <c r="K2805" s="5" t="s">
        <v>135</v>
      </c>
      <c r="L2805" s="5" t="s">
        <v>1259</v>
      </c>
      <c r="M2805" s="5" t="s">
        <v>1125</v>
      </c>
      <c r="N2805" s="5" t="s">
        <v>4813</v>
      </c>
      <c r="O2805" s="5" t="s">
        <v>15255</v>
      </c>
      <c r="P2805" s="5" t="s">
        <v>4814</v>
      </c>
      <c r="Q2805" s="5">
        <v>27875233</v>
      </c>
      <c r="S2805" t="s">
        <v>42</v>
      </c>
      <c r="T2805" t="s">
        <v>1305</v>
      </c>
      <c r="U2805" t="s">
        <v>19493</v>
      </c>
      <c r="V2805" t="s">
        <v>4813</v>
      </c>
    </row>
    <row r="2806" spans="1:22" ht="15" x14ac:dyDescent="0.35">
      <c r="A2806" s="5" t="s">
        <v>4815</v>
      </c>
      <c r="B2806" s="344" t="s">
        <v>120</v>
      </c>
      <c r="C2806" s="5" t="s">
        <v>4816</v>
      </c>
      <c r="D2806" s="5" t="s">
        <v>1259</v>
      </c>
      <c r="E2806" s="5" t="s">
        <v>6</v>
      </c>
      <c r="F2806" s="5" t="s">
        <v>134</v>
      </c>
      <c r="G2806" s="5" t="s">
        <v>11</v>
      </c>
      <c r="H2806" s="5" t="s">
        <v>8</v>
      </c>
      <c r="I2806" s="360" t="s">
        <v>8171</v>
      </c>
      <c r="K2806" s="5" t="s">
        <v>135</v>
      </c>
      <c r="L2806" s="5" t="s">
        <v>1259</v>
      </c>
      <c r="M2806" s="5" t="s">
        <v>11482</v>
      </c>
      <c r="N2806" s="5" t="s">
        <v>11482</v>
      </c>
      <c r="O2806" s="5" t="s">
        <v>15255</v>
      </c>
      <c r="P2806" s="5" t="s">
        <v>14343</v>
      </c>
      <c r="Q2806" s="5">
        <v>27791119</v>
      </c>
      <c r="S2806" t="s">
        <v>42</v>
      </c>
      <c r="T2806" t="s">
        <v>1334</v>
      </c>
      <c r="U2806" t="s">
        <v>19494</v>
      </c>
      <c r="V2806" t="s">
        <v>4816</v>
      </c>
    </row>
    <row r="2807" spans="1:22" ht="15" x14ac:dyDescent="0.35">
      <c r="A2807" s="5" t="s">
        <v>4817</v>
      </c>
      <c r="B2807" s="344" t="s">
        <v>570</v>
      </c>
      <c r="C2807" s="5" t="s">
        <v>122</v>
      </c>
      <c r="D2807" s="5" t="s">
        <v>1259</v>
      </c>
      <c r="E2807" s="5" t="s">
        <v>7</v>
      </c>
      <c r="F2807" s="5" t="s">
        <v>134</v>
      </c>
      <c r="G2807" s="5" t="s">
        <v>11</v>
      </c>
      <c r="H2807" s="5" t="s">
        <v>7</v>
      </c>
      <c r="I2807" s="360" t="s">
        <v>8170</v>
      </c>
      <c r="K2807" s="5" t="s">
        <v>135</v>
      </c>
      <c r="L2807" s="5" t="s">
        <v>1259</v>
      </c>
      <c r="M2807" s="5" t="s">
        <v>1125</v>
      </c>
      <c r="N2807" s="5" t="s">
        <v>256</v>
      </c>
      <c r="O2807" s="5" t="s">
        <v>15255</v>
      </c>
      <c r="P2807" s="5" t="s">
        <v>9987</v>
      </c>
      <c r="Q2807" s="5">
        <v>27870893</v>
      </c>
      <c r="R2807" s="5">
        <v>22006027</v>
      </c>
      <c r="S2807" t="s">
        <v>42</v>
      </c>
      <c r="T2807" t="s">
        <v>1405</v>
      </c>
      <c r="U2807" t="s">
        <v>19495</v>
      </c>
      <c r="V2807" t="s">
        <v>122</v>
      </c>
    </row>
    <row r="2808" spans="1:22" ht="15" x14ac:dyDescent="0.35">
      <c r="A2808" s="5" t="s">
        <v>2058</v>
      </c>
      <c r="B2808" s="344" t="s">
        <v>2059</v>
      </c>
      <c r="C2808" s="5" t="s">
        <v>2055</v>
      </c>
      <c r="D2808" s="5" t="s">
        <v>1259</v>
      </c>
      <c r="E2808" s="5" t="s">
        <v>10</v>
      </c>
      <c r="F2808" s="5" t="s">
        <v>134</v>
      </c>
      <c r="G2808" s="5" t="s">
        <v>20</v>
      </c>
      <c r="H2808" s="5" t="s">
        <v>7</v>
      </c>
      <c r="I2808" s="360" t="s">
        <v>8186</v>
      </c>
      <c r="K2808" s="5" t="s">
        <v>135</v>
      </c>
      <c r="L2808" s="5" t="s">
        <v>11894</v>
      </c>
      <c r="M2808" s="5" t="s">
        <v>2055</v>
      </c>
      <c r="N2808" s="5" t="s">
        <v>2055</v>
      </c>
      <c r="O2808" s="5" t="s">
        <v>15255</v>
      </c>
      <c r="P2808" s="5" t="s">
        <v>13158</v>
      </c>
      <c r="Q2808" s="5">
        <v>26370758</v>
      </c>
      <c r="S2808" t="s">
        <v>42</v>
      </c>
      <c r="T2808" t="s">
        <v>2057</v>
      </c>
      <c r="U2808" t="s">
        <v>19496</v>
      </c>
      <c r="V2808" t="s">
        <v>2055</v>
      </c>
    </row>
    <row r="2809" spans="1:22" ht="15" x14ac:dyDescent="0.35">
      <c r="A2809" s="5" t="s">
        <v>10647</v>
      </c>
      <c r="B2809" s="344" t="s">
        <v>9630</v>
      </c>
      <c r="C2809" s="5" t="s">
        <v>10648</v>
      </c>
      <c r="D2809" s="5" t="s">
        <v>1259</v>
      </c>
      <c r="E2809" s="5" t="s">
        <v>7</v>
      </c>
      <c r="F2809" s="5" t="s">
        <v>134</v>
      </c>
      <c r="G2809" s="5" t="s">
        <v>11</v>
      </c>
      <c r="H2809" s="5" t="s">
        <v>7</v>
      </c>
      <c r="I2809" s="360" t="s">
        <v>8170</v>
      </c>
      <c r="K2809" s="5" t="s">
        <v>135</v>
      </c>
      <c r="L2809" s="5" t="s">
        <v>1259</v>
      </c>
      <c r="M2809" s="5" t="s">
        <v>1125</v>
      </c>
      <c r="N2809" s="5" t="s">
        <v>10648</v>
      </c>
      <c r="O2809" s="5" t="s">
        <v>15255</v>
      </c>
      <c r="P2809" s="5" t="s">
        <v>16240</v>
      </c>
      <c r="Q2809" s="5">
        <v>83366827</v>
      </c>
      <c r="S2809" t="s">
        <v>42</v>
      </c>
      <c r="T2809" t="s">
        <v>9878</v>
      </c>
      <c r="U2809" t="s">
        <v>19497</v>
      </c>
      <c r="V2809" t="s">
        <v>10648</v>
      </c>
    </row>
    <row r="2810" spans="1:22" ht="15" x14ac:dyDescent="0.35">
      <c r="A2810" s="5" t="s">
        <v>15419</v>
      </c>
      <c r="B2810" s="344" t="s">
        <v>9606</v>
      </c>
      <c r="C2810" s="5" t="s">
        <v>11596</v>
      </c>
      <c r="D2810" s="5" t="s">
        <v>1259</v>
      </c>
      <c r="E2810" s="5" t="s">
        <v>9</v>
      </c>
      <c r="F2810" s="5" t="s">
        <v>134</v>
      </c>
      <c r="G2810" s="5" t="s">
        <v>15</v>
      </c>
      <c r="H2810" s="5" t="s">
        <v>6</v>
      </c>
      <c r="I2810" s="360" t="s">
        <v>8180</v>
      </c>
      <c r="K2810" s="5" t="s">
        <v>135</v>
      </c>
      <c r="L2810" s="5" t="s">
        <v>512</v>
      </c>
      <c r="M2810" s="5" t="s">
        <v>512</v>
      </c>
      <c r="N2810" s="5" t="s">
        <v>16424</v>
      </c>
      <c r="O2810" s="5" t="s">
        <v>15255</v>
      </c>
      <c r="P2810" s="5" t="s">
        <v>16435</v>
      </c>
      <c r="Q2810" s="5">
        <v>88145104</v>
      </c>
      <c r="S2810" t="s">
        <v>42</v>
      </c>
      <c r="T2810" t="s">
        <v>9881</v>
      </c>
      <c r="U2810" t="s">
        <v>19498</v>
      </c>
      <c r="V2810" t="s">
        <v>11596</v>
      </c>
    </row>
    <row r="2811" spans="1:22" ht="15" x14ac:dyDescent="0.35">
      <c r="A2811" s="5" t="s">
        <v>11378</v>
      </c>
      <c r="B2811" s="344" t="s">
        <v>11379</v>
      </c>
      <c r="C2811" s="5" t="s">
        <v>11380</v>
      </c>
      <c r="D2811" s="5" t="s">
        <v>1259</v>
      </c>
      <c r="E2811" s="5" t="s">
        <v>7</v>
      </c>
      <c r="F2811" s="5" t="s">
        <v>134</v>
      </c>
      <c r="G2811" s="5" t="s">
        <v>11</v>
      </c>
      <c r="H2811" s="5" t="s">
        <v>7</v>
      </c>
      <c r="I2811" s="360" t="s">
        <v>8170</v>
      </c>
      <c r="K2811" s="5" t="s">
        <v>135</v>
      </c>
      <c r="L2811" s="5" t="s">
        <v>1259</v>
      </c>
      <c r="M2811" s="5" t="s">
        <v>1125</v>
      </c>
      <c r="N2811" s="5" t="s">
        <v>12311</v>
      </c>
      <c r="O2811" s="5" t="s">
        <v>15255</v>
      </c>
      <c r="P2811" s="5" t="s">
        <v>13233</v>
      </c>
      <c r="Q2811" s="5">
        <v>88586026</v>
      </c>
      <c r="S2811" t="s">
        <v>42</v>
      </c>
      <c r="T2811" t="s">
        <v>4824</v>
      </c>
      <c r="U2811" t="s">
        <v>19499</v>
      </c>
      <c r="V2811" t="s">
        <v>11380</v>
      </c>
    </row>
    <row r="2812" spans="1:22" ht="15" x14ac:dyDescent="0.35">
      <c r="A2812" s="5" t="s">
        <v>11372</v>
      </c>
      <c r="B2812" s="344" t="s">
        <v>11373</v>
      </c>
      <c r="C2812" s="5" t="s">
        <v>11374</v>
      </c>
      <c r="D2812" s="5" t="s">
        <v>1259</v>
      </c>
      <c r="E2812" s="5" t="s">
        <v>9</v>
      </c>
      <c r="F2812" s="5" t="s">
        <v>42</v>
      </c>
      <c r="G2812" s="5" t="s">
        <v>9</v>
      </c>
      <c r="H2812" s="5" t="s">
        <v>15</v>
      </c>
      <c r="I2812" s="360" t="s">
        <v>7776</v>
      </c>
      <c r="K2812" s="5" t="s">
        <v>43</v>
      </c>
      <c r="L2812" s="5" t="s">
        <v>321</v>
      </c>
      <c r="M2812" s="5" t="s">
        <v>12174</v>
      </c>
      <c r="N2812" s="5" t="s">
        <v>11374</v>
      </c>
      <c r="O2812" s="5" t="s">
        <v>15255</v>
      </c>
      <c r="P2812" s="5" t="s">
        <v>15783</v>
      </c>
      <c r="Q2812" s="5">
        <v>87071107</v>
      </c>
      <c r="S2812" t="s">
        <v>42</v>
      </c>
      <c r="T2812" t="s">
        <v>2203</v>
      </c>
      <c r="U2812" t="s">
        <v>19500</v>
      </c>
      <c r="V2812" t="s">
        <v>11374</v>
      </c>
    </row>
    <row r="2813" spans="1:22" ht="15" x14ac:dyDescent="0.35">
      <c r="A2813" s="5" t="s">
        <v>4819</v>
      </c>
      <c r="B2813" s="344" t="s">
        <v>4820</v>
      </c>
      <c r="C2813" s="5" t="s">
        <v>3023</v>
      </c>
      <c r="D2813" s="5" t="s">
        <v>1259</v>
      </c>
      <c r="E2813" s="5" t="s">
        <v>7</v>
      </c>
      <c r="F2813" s="5" t="s">
        <v>134</v>
      </c>
      <c r="G2813" s="5" t="s">
        <v>11</v>
      </c>
      <c r="H2813" s="5" t="s">
        <v>7</v>
      </c>
      <c r="I2813" s="360" t="s">
        <v>8170</v>
      </c>
      <c r="K2813" s="5" t="s">
        <v>135</v>
      </c>
      <c r="L2813" s="5" t="s">
        <v>1259</v>
      </c>
      <c r="M2813" s="5" t="s">
        <v>1125</v>
      </c>
      <c r="N2813" s="5" t="s">
        <v>3023</v>
      </c>
      <c r="O2813" s="5" t="s">
        <v>15255</v>
      </c>
      <c r="P2813" s="5" t="s">
        <v>10197</v>
      </c>
      <c r="Q2813" s="5">
        <v>27876093</v>
      </c>
      <c r="S2813" t="s">
        <v>42</v>
      </c>
      <c r="T2813" t="s">
        <v>2912</v>
      </c>
      <c r="U2813" t="s">
        <v>19501</v>
      </c>
      <c r="V2813" t="s">
        <v>3023</v>
      </c>
    </row>
    <row r="2814" spans="1:22" ht="15" x14ac:dyDescent="0.35">
      <c r="A2814" s="5" t="s">
        <v>4849</v>
      </c>
      <c r="B2814" s="344" t="s">
        <v>4850</v>
      </c>
      <c r="C2814" s="5" t="s">
        <v>482</v>
      </c>
      <c r="D2814" s="5" t="s">
        <v>1259</v>
      </c>
      <c r="E2814" s="5" t="s">
        <v>9</v>
      </c>
      <c r="F2814" s="5" t="s">
        <v>134</v>
      </c>
      <c r="G2814" s="5" t="s">
        <v>15</v>
      </c>
      <c r="H2814" s="5" t="s">
        <v>6</v>
      </c>
      <c r="I2814" s="360" t="s">
        <v>8180</v>
      </c>
      <c r="K2814" s="5" t="s">
        <v>135</v>
      </c>
      <c r="L2814" s="5" t="s">
        <v>512</v>
      </c>
      <c r="M2814" s="5" t="s">
        <v>512</v>
      </c>
      <c r="N2814" s="5" t="s">
        <v>482</v>
      </c>
      <c r="O2814" s="5" t="s">
        <v>15255</v>
      </c>
      <c r="P2814" s="5" t="s">
        <v>8410</v>
      </c>
      <c r="Q2814" s="5">
        <v>88481200</v>
      </c>
      <c r="S2814" t="s">
        <v>42</v>
      </c>
      <c r="T2814" t="s">
        <v>1796</v>
      </c>
      <c r="U2814" t="s">
        <v>19502</v>
      </c>
      <c r="V2814" t="s">
        <v>482</v>
      </c>
    </row>
    <row r="2815" spans="1:22" ht="15" x14ac:dyDescent="0.35">
      <c r="A2815" s="5" t="s">
        <v>4851</v>
      </c>
      <c r="B2815" s="344" t="s">
        <v>4853</v>
      </c>
      <c r="C2815" s="5" t="s">
        <v>4852</v>
      </c>
      <c r="D2815" s="5" t="s">
        <v>1259</v>
      </c>
      <c r="E2815" s="5" t="s">
        <v>9</v>
      </c>
      <c r="F2815" s="5" t="s">
        <v>134</v>
      </c>
      <c r="G2815" s="5" t="s">
        <v>15</v>
      </c>
      <c r="H2815" s="5" t="s">
        <v>6</v>
      </c>
      <c r="I2815" s="360" t="s">
        <v>8180</v>
      </c>
      <c r="K2815" s="5" t="s">
        <v>135</v>
      </c>
      <c r="L2815" s="5" t="s">
        <v>512</v>
      </c>
      <c r="M2815" s="5" t="s">
        <v>512</v>
      </c>
      <c r="N2815" s="5" t="s">
        <v>12096</v>
      </c>
      <c r="O2815" s="5" t="s">
        <v>15255</v>
      </c>
      <c r="P2815" s="5" t="s">
        <v>14759</v>
      </c>
      <c r="Q2815" s="5">
        <v>27794200</v>
      </c>
      <c r="S2815" t="s">
        <v>42</v>
      </c>
      <c r="T2815" t="s">
        <v>4848</v>
      </c>
      <c r="U2815" t="s">
        <v>19503</v>
      </c>
      <c r="V2815" t="s">
        <v>4852</v>
      </c>
    </row>
    <row r="2816" spans="1:22" ht="15" x14ac:dyDescent="0.35">
      <c r="A2816" s="5" t="s">
        <v>14901</v>
      </c>
      <c r="B2816" s="344" t="s">
        <v>7175</v>
      </c>
      <c r="C2816" s="5" t="s">
        <v>14902</v>
      </c>
      <c r="D2816" s="5" t="s">
        <v>1259</v>
      </c>
      <c r="E2816" s="5" t="s">
        <v>8</v>
      </c>
      <c r="F2816" s="5" t="s">
        <v>134</v>
      </c>
      <c r="G2816" s="5" t="s">
        <v>15</v>
      </c>
      <c r="H2816" s="5" t="s">
        <v>6</v>
      </c>
      <c r="I2816" s="360" t="s">
        <v>8180</v>
      </c>
      <c r="K2816" s="5" t="s">
        <v>135</v>
      </c>
      <c r="L2816" s="5" t="s">
        <v>512</v>
      </c>
      <c r="M2816" s="5" t="s">
        <v>512</v>
      </c>
      <c r="N2816" s="5" t="s">
        <v>14903</v>
      </c>
      <c r="O2816" s="5" t="s">
        <v>15255</v>
      </c>
      <c r="P2816" s="5" t="s">
        <v>14904</v>
      </c>
      <c r="S2816" t="s">
        <v>42</v>
      </c>
      <c r="T2816" t="s">
        <v>2720</v>
      </c>
      <c r="U2816" t="s">
        <v>19504</v>
      </c>
      <c r="V2816" t="s">
        <v>14902</v>
      </c>
    </row>
    <row r="2817" spans="1:22" ht="15" x14ac:dyDescent="0.35">
      <c r="A2817" s="5" t="s">
        <v>2084</v>
      </c>
      <c r="B2817" s="344" t="s">
        <v>2085</v>
      </c>
      <c r="C2817" s="5" t="s">
        <v>1304</v>
      </c>
      <c r="D2817" s="5" t="s">
        <v>1259</v>
      </c>
      <c r="E2817" s="5" t="s">
        <v>10</v>
      </c>
      <c r="F2817" s="5" t="s">
        <v>134</v>
      </c>
      <c r="G2817" s="5" t="s">
        <v>20</v>
      </c>
      <c r="H2817" s="5" t="s">
        <v>6</v>
      </c>
      <c r="I2817" s="360" t="s">
        <v>8185</v>
      </c>
      <c r="K2817" s="5" t="s">
        <v>135</v>
      </c>
      <c r="L2817" s="5" t="s">
        <v>11894</v>
      </c>
      <c r="M2817" s="5" t="s">
        <v>2076</v>
      </c>
      <c r="N2817" s="5" t="s">
        <v>1304</v>
      </c>
      <c r="O2817" s="5" t="s">
        <v>15255</v>
      </c>
      <c r="P2817" s="5" t="s">
        <v>13875</v>
      </c>
      <c r="Q2817" s="5">
        <v>26377590</v>
      </c>
      <c r="R2817" s="5">
        <v>26377020</v>
      </c>
      <c r="S2817" t="s">
        <v>42</v>
      </c>
      <c r="T2817" t="s">
        <v>6609</v>
      </c>
      <c r="U2817" t="s">
        <v>19505</v>
      </c>
      <c r="V2817" t="s">
        <v>1304</v>
      </c>
    </row>
    <row r="2818" spans="1:22" ht="15" x14ac:dyDescent="0.35">
      <c r="A2818" s="5" t="s">
        <v>10649</v>
      </c>
      <c r="B2818" s="344" t="s">
        <v>10650</v>
      </c>
      <c r="C2818" s="5" t="s">
        <v>10651</v>
      </c>
      <c r="D2818" s="5" t="s">
        <v>1259</v>
      </c>
      <c r="E2818" s="5" t="s">
        <v>8</v>
      </c>
      <c r="F2818" s="5" t="s">
        <v>134</v>
      </c>
      <c r="G2818" s="5" t="s">
        <v>15</v>
      </c>
      <c r="H2818" s="5" t="s">
        <v>6</v>
      </c>
      <c r="I2818" s="360" t="s">
        <v>8180</v>
      </c>
      <c r="K2818" s="5" t="s">
        <v>135</v>
      </c>
      <c r="L2818" s="5" t="s">
        <v>512</v>
      </c>
      <c r="M2818" s="5" t="s">
        <v>512</v>
      </c>
      <c r="N2818" s="5" t="s">
        <v>10651</v>
      </c>
      <c r="O2818" s="5" t="s">
        <v>15255</v>
      </c>
      <c r="P2818" s="5" t="s">
        <v>16241</v>
      </c>
      <c r="Q2818" s="5">
        <v>27794354</v>
      </c>
      <c r="S2818" t="s">
        <v>42</v>
      </c>
      <c r="T2818" t="s">
        <v>10978</v>
      </c>
      <c r="U2818" t="s">
        <v>19506</v>
      </c>
      <c r="V2818" t="s">
        <v>10651</v>
      </c>
    </row>
    <row r="2819" spans="1:22" ht="15" x14ac:dyDescent="0.35">
      <c r="A2819" s="5" t="s">
        <v>2086</v>
      </c>
      <c r="B2819" s="344" t="s">
        <v>155</v>
      </c>
      <c r="C2819" s="5" t="s">
        <v>2087</v>
      </c>
      <c r="D2819" s="5" t="s">
        <v>1259</v>
      </c>
      <c r="E2819" s="5" t="s">
        <v>10</v>
      </c>
      <c r="F2819" s="5" t="s">
        <v>134</v>
      </c>
      <c r="G2819" s="5" t="s">
        <v>20</v>
      </c>
      <c r="H2819" s="5" t="s">
        <v>6</v>
      </c>
      <c r="I2819" s="360" t="s">
        <v>8185</v>
      </c>
      <c r="K2819" s="5" t="s">
        <v>135</v>
      </c>
      <c r="L2819" s="5" t="s">
        <v>11894</v>
      </c>
      <c r="M2819" s="5" t="s">
        <v>2076</v>
      </c>
      <c r="N2819" s="5" t="s">
        <v>2076</v>
      </c>
      <c r="O2819" s="5" t="s">
        <v>15255</v>
      </c>
      <c r="P2819" s="5" t="s">
        <v>14502</v>
      </c>
      <c r="Q2819" s="5">
        <v>26433201</v>
      </c>
      <c r="R2819" s="5">
        <v>26436492</v>
      </c>
      <c r="S2819" t="s">
        <v>42</v>
      </c>
      <c r="T2819" t="s">
        <v>6881</v>
      </c>
      <c r="U2819" t="s">
        <v>19507</v>
      </c>
      <c r="V2819" t="s">
        <v>2087</v>
      </c>
    </row>
    <row r="2820" spans="1:22" ht="15" x14ac:dyDescent="0.35">
      <c r="A2820" s="5" t="s">
        <v>4846</v>
      </c>
      <c r="B2820" s="344" t="s">
        <v>4848</v>
      </c>
      <c r="C2820" s="5" t="s">
        <v>4847</v>
      </c>
      <c r="D2820" s="5" t="s">
        <v>1259</v>
      </c>
      <c r="E2820" s="5" t="s">
        <v>8</v>
      </c>
      <c r="F2820" s="5" t="s">
        <v>134</v>
      </c>
      <c r="G2820" s="5" t="s">
        <v>15</v>
      </c>
      <c r="H2820" s="5" t="s">
        <v>6</v>
      </c>
      <c r="I2820" s="360" t="s">
        <v>8180</v>
      </c>
      <c r="K2820" s="5" t="s">
        <v>135</v>
      </c>
      <c r="L2820" s="5" t="s">
        <v>512</v>
      </c>
      <c r="M2820" s="5" t="s">
        <v>512</v>
      </c>
      <c r="N2820" s="5" t="s">
        <v>12054</v>
      </c>
      <c r="O2820" s="5" t="s">
        <v>15255</v>
      </c>
      <c r="P2820" s="5" t="s">
        <v>14725</v>
      </c>
      <c r="Q2820" s="5">
        <v>83204551</v>
      </c>
      <c r="S2820" t="s">
        <v>42</v>
      </c>
      <c r="T2820" t="s">
        <v>2931</v>
      </c>
      <c r="U2820" t="s">
        <v>19508</v>
      </c>
      <c r="V2820" t="s">
        <v>4847</v>
      </c>
    </row>
    <row r="2821" spans="1:22" ht="15" x14ac:dyDescent="0.35">
      <c r="A2821" s="5" t="s">
        <v>15420</v>
      </c>
      <c r="B2821" s="344" t="s">
        <v>9748</v>
      </c>
      <c r="C2821" s="5" t="s">
        <v>15480</v>
      </c>
      <c r="D2821" s="5" t="s">
        <v>1259</v>
      </c>
      <c r="E2821" s="5" t="s">
        <v>9</v>
      </c>
      <c r="F2821" s="5" t="s">
        <v>134</v>
      </c>
      <c r="G2821" s="5" t="s">
        <v>15</v>
      </c>
      <c r="H2821" s="5" t="s">
        <v>6</v>
      </c>
      <c r="I2821" s="360" t="s">
        <v>8180</v>
      </c>
      <c r="K2821" s="5" t="s">
        <v>135</v>
      </c>
      <c r="L2821" s="5" t="s">
        <v>512</v>
      </c>
      <c r="M2821" s="5" t="s">
        <v>512</v>
      </c>
      <c r="N2821" s="5" t="s">
        <v>15480</v>
      </c>
      <c r="O2821" s="5" t="s">
        <v>15255</v>
      </c>
      <c r="P2821" s="5" t="s">
        <v>16436</v>
      </c>
      <c r="Q2821" s="5">
        <v>27785142</v>
      </c>
      <c r="R2821" s="5">
        <v>64543022</v>
      </c>
      <c r="S2821" t="s">
        <v>42</v>
      </c>
      <c r="T2821" t="s">
        <v>4861</v>
      </c>
      <c r="U2821" t="s">
        <v>19509</v>
      </c>
      <c r="V2821" t="s">
        <v>15480</v>
      </c>
    </row>
    <row r="2822" spans="1:22" ht="15" x14ac:dyDescent="0.35">
      <c r="A2822" s="5" t="s">
        <v>4867</v>
      </c>
      <c r="B2822" s="344" t="s">
        <v>1780</v>
      </c>
      <c r="C2822" s="5" t="s">
        <v>4751</v>
      </c>
      <c r="D2822" s="5" t="s">
        <v>1259</v>
      </c>
      <c r="E2822" s="5" t="s">
        <v>9</v>
      </c>
      <c r="F2822" s="5" t="s">
        <v>134</v>
      </c>
      <c r="G2822" s="5" t="s">
        <v>15</v>
      </c>
      <c r="H2822" s="5" t="s">
        <v>6</v>
      </c>
      <c r="I2822" s="360" t="s">
        <v>8180</v>
      </c>
      <c r="K2822" s="5" t="s">
        <v>135</v>
      </c>
      <c r="L2822" s="5" t="s">
        <v>512</v>
      </c>
      <c r="M2822" s="5" t="s">
        <v>512</v>
      </c>
      <c r="N2822" s="5" t="s">
        <v>4751</v>
      </c>
      <c r="O2822" s="5" t="s">
        <v>15255</v>
      </c>
      <c r="P2822" s="5" t="s">
        <v>7697</v>
      </c>
      <c r="Q2822" s="5">
        <v>27799097</v>
      </c>
      <c r="R2822" s="5">
        <v>27799135</v>
      </c>
      <c r="S2822" t="s">
        <v>42</v>
      </c>
      <c r="T2822" t="s">
        <v>4866</v>
      </c>
      <c r="U2822" t="s">
        <v>19510</v>
      </c>
      <c r="V2822" t="s">
        <v>4751</v>
      </c>
    </row>
    <row r="2823" spans="1:22" ht="15" x14ac:dyDescent="0.35">
      <c r="A2823" s="5" t="s">
        <v>15418</v>
      </c>
      <c r="B2823" s="344" t="s">
        <v>9730</v>
      </c>
      <c r="C2823" s="5" t="s">
        <v>1529</v>
      </c>
      <c r="D2823" s="5" t="s">
        <v>1259</v>
      </c>
      <c r="E2823" s="5" t="s">
        <v>9</v>
      </c>
      <c r="F2823" s="5" t="s">
        <v>134</v>
      </c>
      <c r="G2823" s="5" t="s">
        <v>15</v>
      </c>
      <c r="H2823" s="5" t="s">
        <v>6</v>
      </c>
      <c r="I2823" s="360" t="s">
        <v>8180</v>
      </c>
      <c r="K2823" s="5" t="s">
        <v>135</v>
      </c>
      <c r="L2823" s="5" t="s">
        <v>512</v>
      </c>
      <c r="M2823" s="5" t="s">
        <v>512</v>
      </c>
      <c r="N2823" s="5" t="s">
        <v>1529</v>
      </c>
      <c r="O2823" s="5" t="s">
        <v>15255</v>
      </c>
      <c r="P2823" s="5" t="s">
        <v>16434</v>
      </c>
      <c r="Q2823" s="5">
        <v>61111202</v>
      </c>
      <c r="R2823" s="5">
        <v>27799004</v>
      </c>
      <c r="S2823" t="s">
        <v>42</v>
      </c>
      <c r="T2823" t="s">
        <v>16443</v>
      </c>
      <c r="U2823" t="s">
        <v>19511</v>
      </c>
      <c r="V2823" t="s">
        <v>1529</v>
      </c>
    </row>
    <row r="2824" spans="1:22" ht="15" x14ac:dyDescent="0.35">
      <c r="A2824" s="5" t="s">
        <v>8636</v>
      </c>
      <c r="B2824" s="344" t="s">
        <v>7098</v>
      </c>
      <c r="C2824" s="5" t="s">
        <v>1734</v>
      </c>
      <c r="D2824" s="5" t="s">
        <v>1259</v>
      </c>
      <c r="E2824" s="5" t="s">
        <v>11</v>
      </c>
      <c r="F2824" s="5" t="s">
        <v>134</v>
      </c>
      <c r="G2824" s="5" t="s">
        <v>15</v>
      </c>
      <c r="H2824" s="5" t="s">
        <v>6</v>
      </c>
      <c r="I2824" s="360" t="s">
        <v>8180</v>
      </c>
      <c r="K2824" s="5" t="s">
        <v>135</v>
      </c>
      <c r="L2824" s="5" t="s">
        <v>512</v>
      </c>
      <c r="M2824" s="5" t="s">
        <v>512</v>
      </c>
      <c r="N2824" s="5" t="s">
        <v>1734</v>
      </c>
      <c r="O2824" s="5" t="s">
        <v>15255</v>
      </c>
      <c r="P2824" s="5" t="s">
        <v>14626</v>
      </c>
      <c r="Q2824" s="5">
        <v>86280015</v>
      </c>
      <c r="S2824" t="s">
        <v>42</v>
      </c>
      <c r="T2824" t="s">
        <v>4475</v>
      </c>
      <c r="U2824" t="s">
        <v>19512</v>
      </c>
      <c r="V2824" t="s">
        <v>1734</v>
      </c>
    </row>
    <row r="2825" spans="1:22" ht="15" x14ac:dyDescent="0.35">
      <c r="A2825" s="5" t="s">
        <v>4818</v>
      </c>
      <c r="B2825" s="344" t="s">
        <v>1306</v>
      </c>
      <c r="C2825" s="5" t="s">
        <v>3454</v>
      </c>
      <c r="D2825" s="5" t="s">
        <v>1259</v>
      </c>
      <c r="E2825" s="5" t="s">
        <v>6</v>
      </c>
      <c r="F2825" s="5" t="s">
        <v>134</v>
      </c>
      <c r="G2825" s="5" t="s">
        <v>11</v>
      </c>
      <c r="H2825" s="5" t="s">
        <v>8</v>
      </c>
      <c r="I2825" s="360" t="s">
        <v>8171</v>
      </c>
      <c r="K2825" s="5" t="s">
        <v>135</v>
      </c>
      <c r="L2825" s="5" t="s">
        <v>1259</v>
      </c>
      <c r="M2825" s="5" t="s">
        <v>11482</v>
      </c>
      <c r="N2825" s="5" t="s">
        <v>3454</v>
      </c>
      <c r="O2825" s="5" t="s">
        <v>15255</v>
      </c>
      <c r="P2825" s="5" t="s">
        <v>15800</v>
      </c>
      <c r="Q2825" s="5">
        <v>27791367</v>
      </c>
      <c r="S2825" t="s">
        <v>42</v>
      </c>
      <c r="T2825" t="s">
        <v>7067</v>
      </c>
      <c r="U2825" t="s">
        <v>19513</v>
      </c>
      <c r="V2825" t="s">
        <v>3454</v>
      </c>
    </row>
    <row r="2826" spans="1:22" ht="15" x14ac:dyDescent="0.35">
      <c r="A2826" s="5" t="s">
        <v>4854</v>
      </c>
      <c r="B2826" s="344" t="s">
        <v>2236</v>
      </c>
      <c r="C2826" s="5" t="s">
        <v>79</v>
      </c>
      <c r="D2826" s="5" t="s">
        <v>1259</v>
      </c>
      <c r="E2826" s="5" t="s">
        <v>8</v>
      </c>
      <c r="F2826" s="5" t="s">
        <v>134</v>
      </c>
      <c r="G2826" s="5" t="s">
        <v>15</v>
      </c>
      <c r="H2826" s="5" t="s">
        <v>6</v>
      </c>
      <c r="I2826" s="360" t="s">
        <v>8180</v>
      </c>
      <c r="K2826" s="5" t="s">
        <v>135</v>
      </c>
      <c r="L2826" s="5" t="s">
        <v>512</v>
      </c>
      <c r="M2826" s="5" t="s">
        <v>512</v>
      </c>
      <c r="N2826" s="5" t="s">
        <v>79</v>
      </c>
      <c r="O2826" s="5" t="s">
        <v>15255</v>
      </c>
      <c r="P2826" s="5" t="s">
        <v>8375</v>
      </c>
      <c r="Q2826" s="5">
        <v>27798185</v>
      </c>
      <c r="R2826" s="5">
        <v>27795046</v>
      </c>
      <c r="S2826" t="s">
        <v>42</v>
      </c>
      <c r="T2826" t="s">
        <v>4838</v>
      </c>
      <c r="U2826" t="s">
        <v>19514</v>
      </c>
      <c r="V2826" t="s">
        <v>79</v>
      </c>
    </row>
    <row r="2827" spans="1:22" ht="15" x14ac:dyDescent="0.35">
      <c r="A2827" s="5" t="s">
        <v>4791</v>
      </c>
      <c r="B2827" s="344" t="s">
        <v>2358</v>
      </c>
      <c r="C2827" s="5" t="s">
        <v>4792</v>
      </c>
      <c r="D2827" s="5" t="s">
        <v>1259</v>
      </c>
      <c r="E2827" s="5" t="s">
        <v>6</v>
      </c>
      <c r="F2827" s="5" t="s">
        <v>134</v>
      </c>
      <c r="G2827" s="5" t="s">
        <v>11</v>
      </c>
      <c r="H2827" s="5" t="s">
        <v>6</v>
      </c>
      <c r="I2827" s="360" t="s">
        <v>8169</v>
      </c>
      <c r="K2827" s="5" t="s">
        <v>135</v>
      </c>
      <c r="L2827" s="5" t="s">
        <v>1259</v>
      </c>
      <c r="M2827" s="5" t="s">
        <v>14342</v>
      </c>
      <c r="N2827" s="5" t="s">
        <v>4792</v>
      </c>
      <c r="O2827" s="5" t="s">
        <v>15255</v>
      </c>
      <c r="P2827" s="5" t="s">
        <v>9470</v>
      </c>
      <c r="Q2827" s="5">
        <v>27774042</v>
      </c>
      <c r="R2827" s="5">
        <v>27774042</v>
      </c>
      <c r="S2827" t="s">
        <v>42</v>
      </c>
      <c r="T2827" t="s">
        <v>1456</v>
      </c>
      <c r="U2827" t="s">
        <v>19515</v>
      </c>
      <c r="V2827" t="s">
        <v>4792</v>
      </c>
    </row>
    <row r="2828" spans="1:22" ht="15" x14ac:dyDescent="0.35">
      <c r="A2828" s="5" t="s">
        <v>4793</v>
      </c>
      <c r="B2828" s="344" t="s">
        <v>2308</v>
      </c>
      <c r="C2828" s="5" t="s">
        <v>6905</v>
      </c>
      <c r="D2828" s="5" t="s">
        <v>1259</v>
      </c>
      <c r="E2828" s="5" t="s">
        <v>7</v>
      </c>
      <c r="F2828" s="5" t="s">
        <v>134</v>
      </c>
      <c r="G2828" s="5" t="s">
        <v>11</v>
      </c>
      <c r="H2828" s="5" t="s">
        <v>6</v>
      </c>
      <c r="I2828" s="360" t="s">
        <v>8169</v>
      </c>
      <c r="K2828" s="5" t="s">
        <v>135</v>
      </c>
      <c r="L2828" s="5" t="s">
        <v>1259</v>
      </c>
      <c r="M2828" s="5" t="s">
        <v>14342</v>
      </c>
      <c r="N2828" s="5" t="s">
        <v>6905</v>
      </c>
      <c r="O2828" s="5" t="s">
        <v>15255</v>
      </c>
      <c r="P2828" s="5" t="s">
        <v>13123</v>
      </c>
      <c r="Q2828" s="5">
        <v>22005091</v>
      </c>
      <c r="S2828" t="s">
        <v>42</v>
      </c>
      <c r="T2828" t="s">
        <v>1359</v>
      </c>
      <c r="U2828" t="s">
        <v>19516</v>
      </c>
      <c r="V2828" t="s">
        <v>6905</v>
      </c>
    </row>
    <row r="2829" spans="1:22" ht="15" x14ac:dyDescent="0.35">
      <c r="A2829" s="5" t="s">
        <v>4821</v>
      </c>
      <c r="B2829" s="344" t="s">
        <v>3073</v>
      </c>
      <c r="C2829" s="5" t="s">
        <v>4822</v>
      </c>
      <c r="D2829" s="5" t="s">
        <v>1259</v>
      </c>
      <c r="E2829" s="5" t="s">
        <v>7</v>
      </c>
      <c r="F2829" s="5" t="s">
        <v>134</v>
      </c>
      <c r="G2829" s="5" t="s">
        <v>11</v>
      </c>
      <c r="H2829" s="5" t="s">
        <v>7</v>
      </c>
      <c r="I2829" s="360" t="s">
        <v>8170</v>
      </c>
      <c r="K2829" s="5" t="s">
        <v>135</v>
      </c>
      <c r="L2829" s="5" t="s">
        <v>1259</v>
      </c>
      <c r="M2829" s="5" t="s">
        <v>1125</v>
      </c>
      <c r="N2829" s="5" t="s">
        <v>4346</v>
      </c>
      <c r="O2829" s="5" t="s">
        <v>15255</v>
      </c>
      <c r="P2829" s="5" t="s">
        <v>10800</v>
      </c>
      <c r="Q2829" s="5">
        <v>27875228</v>
      </c>
      <c r="S2829" t="s">
        <v>42</v>
      </c>
      <c r="T2829" t="s">
        <v>1639</v>
      </c>
      <c r="U2829" t="s">
        <v>19517</v>
      </c>
      <c r="V2829" t="s">
        <v>4822</v>
      </c>
    </row>
    <row r="2830" spans="1:22" ht="15" x14ac:dyDescent="0.35">
      <c r="A2830" s="5" t="s">
        <v>4794</v>
      </c>
      <c r="B2830" s="344" t="s">
        <v>3056</v>
      </c>
      <c r="C2830" s="5" t="s">
        <v>4795</v>
      </c>
      <c r="D2830" s="5" t="s">
        <v>1259</v>
      </c>
      <c r="E2830" s="5" t="s">
        <v>11</v>
      </c>
      <c r="F2830" s="5" t="s">
        <v>134</v>
      </c>
      <c r="G2830" s="5" t="s">
        <v>11</v>
      </c>
      <c r="H2830" s="5" t="s">
        <v>6</v>
      </c>
      <c r="I2830" s="360" t="s">
        <v>8169</v>
      </c>
      <c r="K2830" s="5" t="s">
        <v>135</v>
      </c>
      <c r="L2830" s="5" t="s">
        <v>1259</v>
      </c>
      <c r="M2830" s="5" t="s">
        <v>14342</v>
      </c>
      <c r="N2830" s="5" t="s">
        <v>4795</v>
      </c>
      <c r="O2830" s="5" t="s">
        <v>15255</v>
      </c>
      <c r="P2830" s="5" t="s">
        <v>13876</v>
      </c>
      <c r="Q2830" s="5">
        <v>27770938</v>
      </c>
      <c r="S2830" t="s">
        <v>42</v>
      </c>
      <c r="T2830" t="s">
        <v>6980</v>
      </c>
      <c r="U2830" t="s">
        <v>19518</v>
      </c>
      <c r="V2830" t="s">
        <v>4795</v>
      </c>
    </row>
    <row r="2831" spans="1:22" ht="15" x14ac:dyDescent="0.35">
      <c r="A2831" s="5" t="s">
        <v>4839</v>
      </c>
      <c r="B2831" s="344" t="s">
        <v>1779</v>
      </c>
      <c r="C2831" s="5" t="s">
        <v>512</v>
      </c>
      <c r="D2831" s="5" t="s">
        <v>1259</v>
      </c>
      <c r="E2831" s="5" t="s">
        <v>8</v>
      </c>
      <c r="F2831" s="5" t="s">
        <v>134</v>
      </c>
      <c r="G2831" s="5" t="s">
        <v>15</v>
      </c>
      <c r="H2831" s="5" t="s">
        <v>6</v>
      </c>
      <c r="I2831" s="360" t="s">
        <v>8180</v>
      </c>
      <c r="K2831" s="5" t="s">
        <v>135</v>
      </c>
      <c r="L2831" s="5" t="s">
        <v>512</v>
      </c>
      <c r="M2831" s="5" t="s">
        <v>512</v>
      </c>
      <c r="N2831" s="5" t="s">
        <v>11643</v>
      </c>
      <c r="O2831" s="5" t="s">
        <v>15255</v>
      </c>
      <c r="P2831" s="5" t="s">
        <v>13877</v>
      </c>
      <c r="Q2831" s="5">
        <v>27799151</v>
      </c>
      <c r="S2831" t="s">
        <v>42</v>
      </c>
      <c r="T2831" t="s">
        <v>3937</v>
      </c>
      <c r="U2831" t="s">
        <v>19519</v>
      </c>
      <c r="V2831" t="s">
        <v>512</v>
      </c>
    </row>
    <row r="2832" spans="1:22" ht="15" x14ac:dyDescent="0.35">
      <c r="A2832" s="5" t="s">
        <v>12914</v>
      </c>
      <c r="B2832" s="344" t="s">
        <v>12915</v>
      </c>
      <c r="C2832" s="5" t="s">
        <v>12916</v>
      </c>
      <c r="D2832" s="5" t="s">
        <v>1259</v>
      </c>
      <c r="E2832" s="5" t="s">
        <v>9</v>
      </c>
      <c r="F2832" s="5" t="s">
        <v>134</v>
      </c>
      <c r="G2832" s="5" t="s">
        <v>15</v>
      </c>
      <c r="H2832" s="5" t="s">
        <v>6</v>
      </c>
      <c r="I2832" s="360" t="s">
        <v>8180</v>
      </c>
      <c r="K2832" s="5" t="s">
        <v>135</v>
      </c>
      <c r="L2832" s="5" t="s">
        <v>512</v>
      </c>
      <c r="M2832" s="5" t="s">
        <v>512</v>
      </c>
      <c r="N2832" s="5" t="s">
        <v>12916</v>
      </c>
      <c r="O2832" s="5" t="s">
        <v>15255</v>
      </c>
      <c r="P2832" s="5" t="s">
        <v>15783</v>
      </c>
      <c r="Q2832" s="5">
        <v>83575584</v>
      </c>
      <c r="S2832" t="s">
        <v>42</v>
      </c>
      <c r="T2832" t="s">
        <v>3843</v>
      </c>
      <c r="U2832" t="s">
        <v>19520</v>
      </c>
      <c r="V2832" t="s">
        <v>12916</v>
      </c>
    </row>
    <row r="2833" spans="1:22" ht="15" x14ac:dyDescent="0.35">
      <c r="A2833" s="5" t="s">
        <v>4859</v>
      </c>
      <c r="B2833" s="344" t="s">
        <v>4855</v>
      </c>
      <c r="C2833" s="5" t="s">
        <v>4860</v>
      </c>
      <c r="D2833" s="5" t="s">
        <v>1259</v>
      </c>
      <c r="E2833" s="5" t="s">
        <v>8</v>
      </c>
      <c r="F2833" s="5" t="s">
        <v>134</v>
      </c>
      <c r="G2833" s="5" t="s">
        <v>15</v>
      </c>
      <c r="H2833" s="5" t="s">
        <v>6</v>
      </c>
      <c r="I2833" s="360" t="s">
        <v>8180</v>
      </c>
      <c r="K2833" s="5" t="s">
        <v>135</v>
      </c>
      <c r="L2833" s="5" t="s">
        <v>512</v>
      </c>
      <c r="M2833" s="5" t="s">
        <v>512</v>
      </c>
      <c r="N2833" s="5" t="s">
        <v>12055</v>
      </c>
      <c r="O2833" s="5" t="s">
        <v>15255</v>
      </c>
      <c r="P2833" s="5" t="s">
        <v>10966</v>
      </c>
      <c r="Q2833" s="5">
        <v>27799780</v>
      </c>
      <c r="R2833" s="5">
        <v>27796462</v>
      </c>
      <c r="S2833" t="s">
        <v>42</v>
      </c>
      <c r="T2833" t="s">
        <v>7242</v>
      </c>
      <c r="U2833" t="s">
        <v>19521</v>
      </c>
      <c r="V2833" t="s">
        <v>4860</v>
      </c>
    </row>
    <row r="2834" spans="1:22" ht="15" x14ac:dyDescent="0.35">
      <c r="A2834" s="5" t="s">
        <v>15008</v>
      </c>
      <c r="B2834" s="344" t="s">
        <v>15009</v>
      </c>
      <c r="C2834" s="5" t="s">
        <v>9249</v>
      </c>
      <c r="D2834" s="5" t="s">
        <v>1259</v>
      </c>
      <c r="E2834" s="5" t="s">
        <v>10</v>
      </c>
      <c r="F2834" s="5" t="s">
        <v>134</v>
      </c>
      <c r="G2834" s="5" t="s">
        <v>20</v>
      </c>
      <c r="H2834" s="5" t="s">
        <v>6</v>
      </c>
      <c r="I2834" s="360" t="s">
        <v>8185</v>
      </c>
      <c r="K2834" s="5" t="s">
        <v>135</v>
      </c>
      <c r="L2834" s="5" t="s">
        <v>11894</v>
      </c>
      <c r="M2834" s="5" t="s">
        <v>2076</v>
      </c>
      <c r="N2834" s="5" t="s">
        <v>9249</v>
      </c>
      <c r="O2834" s="5" t="s">
        <v>15255</v>
      </c>
      <c r="P2834" s="5" t="s">
        <v>16402</v>
      </c>
      <c r="Q2834" s="5">
        <v>26431840</v>
      </c>
      <c r="S2834" t="s">
        <v>42</v>
      </c>
      <c r="T2834" t="s">
        <v>9038</v>
      </c>
      <c r="U2834" t="s">
        <v>19522</v>
      </c>
      <c r="V2834" t="s">
        <v>9249</v>
      </c>
    </row>
    <row r="2835" spans="1:22" ht="15" x14ac:dyDescent="0.35">
      <c r="A2835" s="5" t="s">
        <v>9542</v>
      </c>
      <c r="B2835" s="344" t="s">
        <v>9566</v>
      </c>
      <c r="C2835" s="5" t="s">
        <v>9543</v>
      </c>
      <c r="D2835" s="5" t="s">
        <v>1259</v>
      </c>
      <c r="E2835" s="5" t="s">
        <v>10</v>
      </c>
      <c r="F2835" s="5" t="s">
        <v>134</v>
      </c>
      <c r="G2835" s="5" t="s">
        <v>20</v>
      </c>
      <c r="H2835" s="5" t="s">
        <v>6</v>
      </c>
      <c r="I2835" s="360" t="s">
        <v>8185</v>
      </c>
      <c r="K2835" s="5" t="s">
        <v>135</v>
      </c>
      <c r="L2835" s="5" t="s">
        <v>11894</v>
      </c>
      <c r="M2835" s="5" t="s">
        <v>2076</v>
      </c>
      <c r="N2835" s="5" t="s">
        <v>9249</v>
      </c>
      <c r="O2835" s="5" t="s">
        <v>15255</v>
      </c>
      <c r="P2835" s="5" t="s">
        <v>10134</v>
      </c>
      <c r="Q2835" s="5">
        <v>26435706</v>
      </c>
      <c r="S2835" t="s">
        <v>42</v>
      </c>
      <c r="T2835" t="s">
        <v>2115</v>
      </c>
      <c r="U2835" t="s">
        <v>19523</v>
      </c>
      <c r="V2835" t="s">
        <v>9543</v>
      </c>
    </row>
    <row r="2836" spans="1:22" ht="15" x14ac:dyDescent="0.35">
      <c r="A2836" s="5" t="s">
        <v>4862</v>
      </c>
      <c r="B2836" s="344" t="s">
        <v>4865</v>
      </c>
      <c r="C2836" s="5" t="s">
        <v>4863</v>
      </c>
      <c r="D2836" s="5" t="s">
        <v>1259</v>
      </c>
      <c r="E2836" s="5" t="s">
        <v>9</v>
      </c>
      <c r="F2836" s="5" t="s">
        <v>134</v>
      </c>
      <c r="G2836" s="5" t="s">
        <v>15</v>
      </c>
      <c r="H2836" s="5" t="s">
        <v>6</v>
      </c>
      <c r="I2836" s="360" t="s">
        <v>8180</v>
      </c>
      <c r="K2836" s="5" t="s">
        <v>135</v>
      </c>
      <c r="L2836" s="5" t="s">
        <v>512</v>
      </c>
      <c r="M2836" s="5" t="s">
        <v>512</v>
      </c>
      <c r="N2836" s="5" t="s">
        <v>4863</v>
      </c>
      <c r="O2836" s="5" t="s">
        <v>15255</v>
      </c>
      <c r="P2836" s="5" t="s">
        <v>4864</v>
      </c>
      <c r="Q2836" s="5">
        <v>27783554</v>
      </c>
      <c r="S2836" t="s">
        <v>42</v>
      </c>
      <c r="T2836" t="s">
        <v>3139</v>
      </c>
      <c r="U2836" t="s">
        <v>19524</v>
      </c>
      <c r="V2836" t="s">
        <v>4863</v>
      </c>
    </row>
    <row r="2837" spans="1:22" ht="15" x14ac:dyDescent="0.35">
      <c r="A2837" s="5" t="s">
        <v>4856</v>
      </c>
      <c r="B2837" s="344" t="s">
        <v>3756</v>
      </c>
      <c r="C2837" s="5" t="s">
        <v>4857</v>
      </c>
      <c r="D2837" s="5" t="s">
        <v>1259</v>
      </c>
      <c r="E2837" s="5" t="s">
        <v>9</v>
      </c>
      <c r="F2837" s="5" t="s">
        <v>134</v>
      </c>
      <c r="G2837" s="5" t="s">
        <v>15</v>
      </c>
      <c r="H2837" s="5" t="s">
        <v>6</v>
      </c>
      <c r="I2837" s="360" t="s">
        <v>8180</v>
      </c>
      <c r="K2837" s="5" t="s">
        <v>135</v>
      </c>
      <c r="L2837" s="5" t="s">
        <v>512</v>
      </c>
      <c r="M2837" s="5" t="s">
        <v>512</v>
      </c>
      <c r="N2837" s="5" t="s">
        <v>4857</v>
      </c>
      <c r="O2837" s="5" t="s">
        <v>15255</v>
      </c>
      <c r="P2837" s="5" t="s">
        <v>15783</v>
      </c>
      <c r="Q2837" s="5">
        <v>27785152</v>
      </c>
      <c r="S2837" t="s">
        <v>42</v>
      </c>
      <c r="T2837" t="s">
        <v>4855</v>
      </c>
      <c r="U2837" t="s">
        <v>19525</v>
      </c>
      <c r="V2837" t="s">
        <v>4857</v>
      </c>
    </row>
    <row r="2838" spans="1:22" ht="15" x14ac:dyDescent="0.35">
      <c r="A2838" s="5" t="s">
        <v>2099</v>
      </c>
      <c r="B2838" s="344" t="s">
        <v>2101</v>
      </c>
      <c r="C2838" s="5" t="s">
        <v>2100</v>
      </c>
      <c r="D2838" s="5" t="s">
        <v>1259</v>
      </c>
      <c r="E2838" s="5" t="s">
        <v>10</v>
      </c>
      <c r="F2838" s="5" t="s">
        <v>134</v>
      </c>
      <c r="G2838" s="5" t="s">
        <v>20</v>
      </c>
      <c r="H2838" s="5" t="s">
        <v>6</v>
      </c>
      <c r="I2838" s="360" t="s">
        <v>8185</v>
      </c>
      <c r="K2838" s="5" t="s">
        <v>135</v>
      </c>
      <c r="L2838" s="5" t="s">
        <v>11894</v>
      </c>
      <c r="M2838" s="5" t="s">
        <v>2076</v>
      </c>
      <c r="N2838" s="5" t="s">
        <v>2100</v>
      </c>
      <c r="O2838" s="5" t="s">
        <v>15255</v>
      </c>
      <c r="P2838" s="5" t="s">
        <v>10791</v>
      </c>
      <c r="Q2838" s="5">
        <v>26431189</v>
      </c>
      <c r="S2838" t="s">
        <v>42</v>
      </c>
      <c r="T2838" t="s">
        <v>2098</v>
      </c>
      <c r="U2838" t="s">
        <v>19526</v>
      </c>
      <c r="V2838" t="s">
        <v>2100</v>
      </c>
    </row>
    <row r="2839" spans="1:22" ht="15" x14ac:dyDescent="0.35">
      <c r="A2839" s="5" t="s">
        <v>2116</v>
      </c>
      <c r="B2839" s="344" t="s">
        <v>2118</v>
      </c>
      <c r="C2839" s="5" t="s">
        <v>2117</v>
      </c>
      <c r="D2839" s="5" t="s">
        <v>1259</v>
      </c>
      <c r="E2839" s="5" t="s">
        <v>10</v>
      </c>
      <c r="F2839" s="5" t="s">
        <v>134</v>
      </c>
      <c r="G2839" s="5" t="s">
        <v>20</v>
      </c>
      <c r="H2839" s="5" t="s">
        <v>7</v>
      </c>
      <c r="I2839" s="360" t="s">
        <v>8186</v>
      </c>
      <c r="K2839" s="5" t="s">
        <v>135</v>
      </c>
      <c r="L2839" s="5" t="s">
        <v>11894</v>
      </c>
      <c r="M2839" s="5" t="s">
        <v>2055</v>
      </c>
      <c r="N2839" s="5" t="s">
        <v>2117</v>
      </c>
      <c r="O2839" s="5" t="s">
        <v>15255</v>
      </c>
      <c r="P2839" s="5" t="s">
        <v>7702</v>
      </c>
      <c r="Q2839" s="5">
        <v>26370090</v>
      </c>
      <c r="S2839" t="s">
        <v>42</v>
      </c>
      <c r="T2839" t="s">
        <v>6611</v>
      </c>
      <c r="U2839" t="s">
        <v>19527</v>
      </c>
      <c r="V2839" t="s">
        <v>2117</v>
      </c>
    </row>
    <row r="2840" spans="1:22" ht="15" x14ac:dyDescent="0.35">
      <c r="A2840" s="5" t="s">
        <v>4808</v>
      </c>
      <c r="B2840" s="344" t="s">
        <v>1774</v>
      </c>
      <c r="C2840" s="5" t="s">
        <v>4809</v>
      </c>
      <c r="D2840" s="5" t="s">
        <v>1259</v>
      </c>
      <c r="E2840" s="5" t="s">
        <v>6</v>
      </c>
      <c r="F2840" s="5" t="s">
        <v>134</v>
      </c>
      <c r="G2840" s="5" t="s">
        <v>11</v>
      </c>
      <c r="H2840" s="5" t="s">
        <v>6</v>
      </c>
      <c r="I2840" s="360" t="s">
        <v>8169</v>
      </c>
      <c r="K2840" s="5" t="s">
        <v>135</v>
      </c>
      <c r="L2840" s="5" t="s">
        <v>1259</v>
      </c>
      <c r="M2840" s="5" t="s">
        <v>14342</v>
      </c>
      <c r="N2840" s="5" t="s">
        <v>4810</v>
      </c>
      <c r="O2840" s="5" t="s">
        <v>15255</v>
      </c>
      <c r="P2840" s="5" t="s">
        <v>15593</v>
      </c>
      <c r="Q2840" s="5">
        <v>27770250</v>
      </c>
      <c r="R2840" s="5">
        <v>27774792</v>
      </c>
      <c r="S2840" t="s">
        <v>42</v>
      </c>
      <c r="T2840" t="s">
        <v>4271</v>
      </c>
      <c r="U2840" t="s">
        <v>19528</v>
      </c>
      <c r="V2840" t="s">
        <v>4809</v>
      </c>
    </row>
    <row r="2841" spans="1:22" ht="15" x14ac:dyDescent="0.35">
      <c r="A2841" s="5" t="s">
        <v>10652</v>
      </c>
      <c r="B2841" s="344" t="s">
        <v>9620</v>
      </c>
      <c r="C2841" s="5" t="s">
        <v>10653</v>
      </c>
      <c r="D2841" s="5" t="s">
        <v>1259</v>
      </c>
      <c r="E2841" s="5" t="s">
        <v>7</v>
      </c>
      <c r="F2841" s="5" t="s">
        <v>134</v>
      </c>
      <c r="G2841" s="5" t="s">
        <v>11</v>
      </c>
      <c r="H2841" s="5" t="s">
        <v>8</v>
      </c>
      <c r="I2841" s="360" t="s">
        <v>8171</v>
      </c>
      <c r="K2841" s="5" t="s">
        <v>135</v>
      </c>
      <c r="L2841" s="5" t="s">
        <v>1259</v>
      </c>
      <c r="M2841" s="5" t="s">
        <v>11482</v>
      </c>
      <c r="N2841" s="5" t="s">
        <v>10653</v>
      </c>
      <c r="O2841" s="5" t="s">
        <v>15255</v>
      </c>
      <c r="P2841" s="5" t="s">
        <v>16239</v>
      </c>
      <c r="Q2841" s="5">
        <v>22005367</v>
      </c>
      <c r="S2841" t="s">
        <v>42</v>
      </c>
      <c r="T2841" t="s">
        <v>4590</v>
      </c>
      <c r="U2841" t="s">
        <v>19529</v>
      </c>
      <c r="V2841" t="s">
        <v>10653</v>
      </c>
    </row>
    <row r="2842" spans="1:22" ht="15" x14ac:dyDescent="0.35">
      <c r="A2842" s="5" t="s">
        <v>11370</v>
      </c>
      <c r="B2842" s="344" t="s">
        <v>11371</v>
      </c>
      <c r="C2842" s="5" t="s">
        <v>231</v>
      </c>
      <c r="D2842" s="5" t="s">
        <v>1259</v>
      </c>
      <c r="E2842" s="5" t="s">
        <v>11</v>
      </c>
      <c r="F2842" s="5" t="s">
        <v>134</v>
      </c>
      <c r="G2842" s="5" t="s">
        <v>15</v>
      </c>
      <c r="H2842" s="5" t="s">
        <v>6</v>
      </c>
      <c r="I2842" s="360" t="s">
        <v>8180</v>
      </c>
      <c r="K2842" s="5" t="s">
        <v>135</v>
      </c>
      <c r="L2842" s="5" t="s">
        <v>512</v>
      </c>
      <c r="M2842" s="5" t="s">
        <v>512</v>
      </c>
      <c r="N2842" s="5" t="s">
        <v>231</v>
      </c>
      <c r="O2842" s="5" t="s">
        <v>15255</v>
      </c>
      <c r="P2842" s="5" t="s">
        <v>12310</v>
      </c>
      <c r="Q2842" s="5">
        <v>27792028</v>
      </c>
      <c r="S2842" t="s">
        <v>42</v>
      </c>
      <c r="T2842" t="s">
        <v>2575</v>
      </c>
      <c r="U2842" t="s">
        <v>19530</v>
      </c>
      <c r="V2842" t="s">
        <v>231</v>
      </c>
    </row>
    <row r="2843" spans="1:22" ht="15" x14ac:dyDescent="0.35">
      <c r="A2843" s="5" t="s">
        <v>7695</v>
      </c>
      <c r="B2843" s="344" t="s">
        <v>6927</v>
      </c>
      <c r="C2843" s="5" t="s">
        <v>7696</v>
      </c>
      <c r="D2843" s="5" t="s">
        <v>1259</v>
      </c>
      <c r="E2843" s="5" t="s">
        <v>9</v>
      </c>
      <c r="F2843" s="5" t="s">
        <v>134</v>
      </c>
      <c r="G2843" s="5" t="s">
        <v>15</v>
      </c>
      <c r="H2843" s="5" t="s">
        <v>6</v>
      </c>
      <c r="I2843" s="360" t="s">
        <v>8180</v>
      </c>
      <c r="K2843" s="5" t="s">
        <v>135</v>
      </c>
      <c r="L2843" s="5" t="s">
        <v>512</v>
      </c>
      <c r="M2843" s="5" t="s">
        <v>512</v>
      </c>
      <c r="N2843" s="5" t="s">
        <v>7696</v>
      </c>
      <c r="O2843" s="5" t="s">
        <v>15255</v>
      </c>
      <c r="P2843" s="5" t="s">
        <v>16084</v>
      </c>
      <c r="Q2843" s="5">
        <v>84135145</v>
      </c>
      <c r="S2843" t="s">
        <v>42</v>
      </c>
      <c r="T2843" t="s">
        <v>3142</v>
      </c>
      <c r="U2843" t="s">
        <v>19531</v>
      </c>
      <c r="V2843" t="s">
        <v>7696</v>
      </c>
    </row>
    <row r="2844" spans="1:22" ht="15" x14ac:dyDescent="0.35">
      <c r="A2844" s="5" t="s">
        <v>4843</v>
      </c>
      <c r="B2844" s="344" t="s">
        <v>6412</v>
      </c>
      <c r="C2844" s="5" t="s">
        <v>166</v>
      </c>
      <c r="D2844" s="5" t="s">
        <v>1259</v>
      </c>
      <c r="E2844" s="5" t="s">
        <v>8</v>
      </c>
      <c r="F2844" s="5" t="s">
        <v>134</v>
      </c>
      <c r="G2844" s="5" t="s">
        <v>15</v>
      </c>
      <c r="H2844" s="5" t="s">
        <v>6</v>
      </c>
      <c r="I2844" s="360" t="s">
        <v>8180</v>
      </c>
      <c r="K2844" s="5" t="s">
        <v>135</v>
      </c>
      <c r="L2844" s="5" t="s">
        <v>512</v>
      </c>
      <c r="M2844" s="5" t="s">
        <v>512</v>
      </c>
      <c r="N2844" s="5" t="s">
        <v>166</v>
      </c>
      <c r="O2844" s="5" t="s">
        <v>15255</v>
      </c>
      <c r="P2844" s="5" t="s">
        <v>13880</v>
      </c>
      <c r="Q2844" s="5">
        <v>27798978</v>
      </c>
      <c r="S2844" t="s">
        <v>42</v>
      </c>
      <c r="T2844" t="s">
        <v>3048</v>
      </c>
      <c r="U2844" t="s">
        <v>19532</v>
      </c>
      <c r="V2844" t="s">
        <v>166</v>
      </c>
    </row>
    <row r="2845" spans="1:22" ht="15" x14ac:dyDescent="0.35">
      <c r="A2845" s="5" t="s">
        <v>4802</v>
      </c>
      <c r="B2845" s="344" t="s">
        <v>1776</v>
      </c>
      <c r="C2845" s="5" t="s">
        <v>4803</v>
      </c>
      <c r="D2845" s="5" t="s">
        <v>1259</v>
      </c>
      <c r="E2845" s="5" t="s">
        <v>6</v>
      </c>
      <c r="F2845" s="5" t="s">
        <v>134</v>
      </c>
      <c r="G2845" s="5" t="s">
        <v>11</v>
      </c>
      <c r="H2845" s="5" t="s">
        <v>6</v>
      </c>
      <c r="I2845" s="360" t="s">
        <v>8169</v>
      </c>
      <c r="K2845" s="5" t="s">
        <v>135</v>
      </c>
      <c r="L2845" s="5" t="s">
        <v>1259</v>
      </c>
      <c r="M2845" s="5" t="s">
        <v>14342</v>
      </c>
      <c r="N2845" s="5" t="s">
        <v>11642</v>
      </c>
      <c r="O2845" s="5" t="s">
        <v>15255</v>
      </c>
      <c r="P2845" s="5" t="s">
        <v>15594</v>
      </c>
      <c r="Q2845" s="5">
        <v>27770440</v>
      </c>
      <c r="S2845" t="s">
        <v>42</v>
      </c>
      <c r="T2845" t="s">
        <v>2292</v>
      </c>
      <c r="U2845" t="s">
        <v>19533</v>
      </c>
      <c r="V2845" t="s">
        <v>4803</v>
      </c>
    </row>
    <row r="2846" spans="1:22" ht="15" x14ac:dyDescent="0.35">
      <c r="A2846" s="5" t="s">
        <v>4796</v>
      </c>
      <c r="B2846" s="344" t="s">
        <v>2809</v>
      </c>
      <c r="C2846" s="5" t="s">
        <v>373</v>
      </c>
      <c r="D2846" s="5" t="s">
        <v>1259</v>
      </c>
      <c r="E2846" s="5" t="s">
        <v>11</v>
      </c>
      <c r="F2846" s="5" t="s">
        <v>134</v>
      </c>
      <c r="G2846" s="5" t="s">
        <v>11</v>
      </c>
      <c r="H2846" s="5" t="s">
        <v>6</v>
      </c>
      <c r="I2846" s="360" t="s">
        <v>8169</v>
      </c>
      <c r="K2846" s="5" t="s">
        <v>135</v>
      </c>
      <c r="L2846" s="5" t="s">
        <v>1259</v>
      </c>
      <c r="M2846" s="5" t="s">
        <v>14342</v>
      </c>
      <c r="N2846" s="5" t="s">
        <v>373</v>
      </c>
      <c r="O2846" s="5" t="s">
        <v>15255</v>
      </c>
      <c r="P2846" s="5" t="s">
        <v>4831</v>
      </c>
      <c r="Q2846" s="5">
        <v>27776645</v>
      </c>
      <c r="S2846" t="s">
        <v>42</v>
      </c>
      <c r="T2846" t="s">
        <v>4052</v>
      </c>
      <c r="U2846" t="s">
        <v>19534</v>
      </c>
      <c r="V2846" t="s">
        <v>373</v>
      </c>
    </row>
    <row r="2847" spans="1:22" ht="15" x14ac:dyDescent="0.35">
      <c r="A2847" s="5" t="s">
        <v>4797</v>
      </c>
      <c r="B2847" s="344" t="s">
        <v>3074</v>
      </c>
      <c r="C2847" s="5" t="s">
        <v>4798</v>
      </c>
      <c r="D2847" s="5" t="s">
        <v>1259</v>
      </c>
      <c r="E2847" s="5" t="s">
        <v>7</v>
      </c>
      <c r="F2847" s="5" t="s">
        <v>134</v>
      </c>
      <c r="G2847" s="5" t="s">
        <v>11</v>
      </c>
      <c r="H2847" s="5" t="s">
        <v>6</v>
      </c>
      <c r="I2847" s="360" t="s">
        <v>8169</v>
      </c>
      <c r="K2847" s="5" t="s">
        <v>135</v>
      </c>
      <c r="L2847" s="5" t="s">
        <v>1259</v>
      </c>
      <c r="M2847" s="5" t="s">
        <v>14342</v>
      </c>
      <c r="N2847" s="5" t="s">
        <v>4798</v>
      </c>
      <c r="O2847" s="5" t="s">
        <v>15255</v>
      </c>
      <c r="P2847" s="5" t="s">
        <v>13878</v>
      </c>
      <c r="Q2847" s="5">
        <v>87037267</v>
      </c>
      <c r="R2847" s="5">
        <v>27877029</v>
      </c>
      <c r="S2847" t="s">
        <v>42</v>
      </c>
      <c r="T2847" t="s">
        <v>6715</v>
      </c>
      <c r="U2847" t="s">
        <v>19535</v>
      </c>
      <c r="V2847" t="s">
        <v>4798</v>
      </c>
    </row>
    <row r="2848" spans="1:22" ht="15" x14ac:dyDescent="0.35">
      <c r="A2848" s="5" t="s">
        <v>11246</v>
      </c>
      <c r="B2848" s="344" t="s">
        <v>4811</v>
      </c>
      <c r="C2848" s="5" t="s">
        <v>11247</v>
      </c>
      <c r="D2848" s="5" t="s">
        <v>1259</v>
      </c>
      <c r="E2848" s="5" t="s">
        <v>7</v>
      </c>
      <c r="F2848" s="5" t="s">
        <v>134</v>
      </c>
      <c r="G2848" s="5" t="s">
        <v>11</v>
      </c>
      <c r="H2848" s="5" t="s">
        <v>6</v>
      </c>
      <c r="I2848" s="360" t="s">
        <v>8169</v>
      </c>
      <c r="K2848" s="5" t="s">
        <v>135</v>
      </c>
      <c r="L2848" s="5" t="s">
        <v>1259</v>
      </c>
      <c r="M2848" s="5" t="s">
        <v>14342</v>
      </c>
      <c r="N2848" s="5" t="s">
        <v>11247</v>
      </c>
      <c r="O2848" s="5" t="s">
        <v>15255</v>
      </c>
      <c r="P2848" s="5" t="s">
        <v>13879</v>
      </c>
      <c r="Q2848" s="5">
        <v>22005388</v>
      </c>
      <c r="R2848" s="5">
        <v>85731976</v>
      </c>
      <c r="S2848" t="s">
        <v>42</v>
      </c>
      <c r="T2848" t="s">
        <v>10377</v>
      </c>
      <c r="U2848" t="s">
        <v>19536</v>
      </c>
      <c r="V2848" t="s">
        <v>11247</v>
      </c>
    </row>
    <row r="2849" spans="1:22" ht="15" x14ac:dyDescent="0.35">
      <c r="A2849" s="5" t="s">
        <v>4834</v>
      </c>
      <c r="B2849" s="344" t="s">
        <v>4836</v>
      </c>
      <c r="C2849" s="5" t="s">
        <v>4835</v>
      </c>
      <c r="D2849" s="5" t="s">
        <v>1259</v>
      </c>
      <c r="E2849" s="5" t="s">
        <v>11</v>
      </c>
      <c r="F2849" s="5" t="s">
        <v>134</v>
      </c>
      <c r="G2849" s="5" t="s">
        <v>15</v>
      </c>
      <c r="H2849" s="5" t="s">
        <v>6</v>
      </c>
      <c r="I2849" s="360" t="s">
        <v>8180</v>
      </c>
      <c r="K2849" s="5" t="s">
        <v>135</v>
      </c>
      <c r="L2849" s="5" t="s">
        <v>512</v>
      </c>
      <c r="M2849" s="5" t="s">
        <v>512</v>
      </c>
      <c r="N2849" s="5" t="s">
        <v>12130</v>
      </c>
      <c r="O2849" s="5" t="s">
        <v>15255</v>
      </c>
      <c r="P2849" s="5" t="s">
        <v>16083</v>
      </c>
      <c r="Q2849" s="5">
        <v>61976005</v>
      </c>
      <c r="S2849" t="s">
        <v>42</v>
      </c>
      <c r="T2849" t="s">
        <v>4833</v>
      </c>
      <c r="U2849" t="s">
        <v>19537</v>
      </c>
      <c r="V2849" t="s">
        <v>4835</v>
      </c>
    </row>
    <row r="2850" spans="1:22" ht="15" x14ac:dyDescent="0.35">
      <c r="A2850" s="5" t="s">
        <v>4800</v>
      </c>
      <c r="B2850" s="344" t="s">
        <v>1401</v>
      </c>
      <c r="C2850" s="5" t="s">
        <v>4801</v>
      </c>
      <c r="D2850" s="5" t="s">
        <v>1259</v>
      </c>
      <c r="E2850" s="5" t="s">
        <v>7</v>
      </c>
      <c r="F2850" s="5" t="s">
        <v>134</v>
      </c>
      <c r="G2850" s="5" t="s">
        <v>11</v>
      </c>
      <c r="H2850" s="5" t="s">
        <v>6</v>
      </c>
      <c r="I2850" s="360" t="s">
        <v>8169</v>
      </c>
      <c r="K2850" s="5" t="s">
        <v>135</v>
      </c>
      <c r="L2850" s="5" t="s">
        <v>1259</v>
      </c>
      <c r="M2850" s="5" t="s">
        <v>14342</v>
      </c>
      <c r="N2850" s="5" t="s">
        <v>4801</v>
      </c>
      <c r="O2850" s="5" t="s">
        <v>15255</v>
      </c>
      <c r="P2850" s="5" t="s">
        <v>7693</v>
      </c>
      <c r="Q2850" s="5">
        <v>22005828</v>
      </c>
      <c r="S2850" t="s">
        <v>42</v>
      </c>
      <c r="T2850" t="s">
        <v>4799</v>
      </c>
      <c r="U2850" t="s">
        <v>19538</v>
      </c>
      <c r="V2850" t="s">
        <v>4801</v>
      </c>
    </row>
    <row r="2851" spans="1:22" ht="15" x14ac:dyDescent="0.35">
      <c r="A2851" s="5" t="s">
        <v>11227</v>
      </c>
      <c r="B2851" s="344" t="s">
        <v>10923</v>
      </c>
      <c r="C2851" s="5" t="s">
        <v>11228</v>
      </c>
      <c r="D2851" s="5" t="s">
        <v>1259</v>
      </c>
      <c r="E2851" s="5" t="s">
        <v>8</v>
      </c>
      <c r="F2851" s="5" t="s">
        <v>134</v>
      </c>
      <c r="G2851" s="5" t="s">
        <v>15</v>
      </c>
      <c r="H2851" s="5" t="s">
        <v>6</v>
      </c>
      <c r="I2851" s="360" t="s">
        <v>8180</v>
      </c>
      <c r="K2851" s="5" t="s">
        <v>135</v>
      </c>
      <c r="L2851" s="5" t="s">
        <v>512</v>
      </c>
      <c r="M2851" s="5" t="s">
        <v>512</v>
      </c>
      <c r="N2851" s="5" t="s">
        <v>12025</v>
      </c>
      <c r="O2851" s="5" t="s">
        <v>15255</v>
      </c>
      <c r="P2851" s="5" t="s">
        <v>15929</v>
      </c>
      <c r="Q2851" s="5">
        <v>27785170</v>
      </c>
      <c r="S2851" t="s">
        <v>42</v>
      </c>
      <c r="T2851" t="s">
        <v>4844</v>
      </c>
      <c r="U2851" t="s">
        <v>19539</v>
      </c>
      <c r="V2851" t="s">
        <v>11228</v>
      </c>
    </row>
    <row r="2852" spans="1:22" ht="15" x14ac:dyDescent="0.35">
      <c r="A2852" s="5" t="s">
        <v>11419</v>
      </c>
      <c r="B2852" s="344" t="s">
        <v>11420</v>
      </c>
      <c r="C2852" s="5" t="s">
        <v>11421</v>
      </c>
      <c r="D2852" s="5" t="s">
        <v>1259</v>
      </c>
      <c r="E2852" s="5" t="s">
        <v>8</v>
      </c>
      <c r="F2852" s="5" t="s">
        <v>134</v>
      </c>
      <c r="G2852" s="5" t="s">
        <v>15</v>
      </c>
      <c r="H2852" s="5" t="s">
        <v>6</v>
      </c>
      <c r="I2852" s="360" t="s">
        <v>8180</v>
      </c>
      <c r="K2852" s="5" t="s">
        <v>135</v>
      </c>
      <c r="L2852" s="5" t="s">
        <v>512</v>
      </c>
      <c r="M2852" s="5" t="s">
        <v>512</v>
      </c>
      <c r="N2852" s="5" t="s">
        <v>11421</v>
      </c>
      <c r="O2852" s="5" t="s">
        <v>15255</v>
      </c>
      <c r="P2852" s="5" t="s">
        <v>12325</v>
      </c>
      <c r="Q2852" s="5">
        <v>89892292</v>
      </c>
      <c r="S2852" t="s">
        <v>42</v>
      </c>
      <c r="T2852" t="s">
        <v>9318</v>
      </c>
      <c r="U2852" t="s">
        <v>19540</v>
      </c>
      <c r="V2852" t="s">
        <v>11421</v>
      </c>
    </row>
    <row r="2853" spans="1:22" ht="15" x14ac:dyDescent="0.35">
      <c r="A2853" s="5" t="s">
        <v>4837</v>
      </c>
      <c r="B2853" s="344" t="s">
        <v>4838</v>
      </c>
      <c r="C2853" s="5" t="s">
        <v>1086</v>
      </c>
      <c r="D2853" s="5" t="s">
        <v>1259</v>
      </c>
      <c r="E2853" s="5" t="s">
        <v>11</v>
      </c>
      <c r="F2853" s="5" t="s">
        <v>134</v>
      </c>
      <c r="G2853" s="5" t="s">
        <v>15</v>
      </c>
      <c r="H2853" s="5" t="s">
        <v>6</v>
      </c>
      <c r="I2853" s="360" t="s">
        <v>8180</v>
      </c>
      <c r="K2853" s="5" t="s">
        <v>135</v>
      </c>
      <c r="L2853" s="5" t="s">
        <v>512</v>
      </c>
      <c r="M2853" s="5" t="s">
        <v>512</v>
      </c>
      <c r="N2853" s="5" t="s">
        <v>1086</v>
      </c>
      <c r="O2853" s="5" t="s">
        <v>15255</v>
      </c>
      <c r="P2853" s="5" t="s">
        <v>10133</v>
      </c>
      <c r="Q2853" s="5">
        <v>27794325</v>
      </c>
      <c r="S2853" t="s">
        <v>42</v>
      </c>
      <c r="T2853" t="s">
        <v>6717</v>
      </c>
      <c r="U2853" t="s">
        <v>19541</v>
      </c>
      <c r="V2853" t="s">
        <v>1086</v>
      </c>
    </row>
    <row r="2854" spans="1:22" ht="15" x14ac:dyDescent="0.35">
      <c r="A2854" s="5" t="s">
        <v>4826</v>
      </c>
      <c r="B2854" s="344" t="s">
        <v>4534</v>
      </c>
      <c r="C2854" s="5" t="s">
        <v>1114</v>
      </c>
      <c r="D2854" s="5" t="s">
        <v>1259</v>
      </c>
      <c r="E2854" s="5" t="s">
        <v>6</v>
      </c>
      <c r="F2854" s="5" t="s">
        <v>134</v>
      </c>
      <c r="G2854" s="5" t="s">
        <v>11</v>
      </c>
      <c r="H2854" s="5" t="s">
        <v>8</v>
      </c>
      <c r="I2854" s="360" t="s">
        <v>8171</v>
      </c>
      <c r="K2854" s="5" t="s">
        <v>135</v>
      </c>
      <c r="L2854" s="5" t="s">
        <v>1259</v>
      </c>
      <c r="M2854" s="5" t="s">
        <v>11482</v>
      </c>
      <c r="N2854" s="5" t="s">
        <v>1114</v>
      </c>
      <c r="O2854" s="5" t="s">
        <v>15255</v>
      </c>
      <c r="P2854" s="5" t="s">
        <v>14696</v>
      </c>
      <c r="Q2854" s="5">
        <v>22007515</v>
      </c>
      <c r="R2854" s="5">
        <v>88306772</v>
      </c>
      <c r="S2854" t="s">
        <v>42</v>
      </c>
      <c r="T2854" t="s">
        <v>3601</v>
      </c>
      <c r="U2854" t="s">
        <v>19542</v>
      </c>
      <c r="V2854" t="s">
        <v>1114</v>
      </c>
    </row>
    <row r="2855" spans="1:22" ht="15" x14ac:dyDescent="0.35">
      <c r="A2855" s="5" t="s">
        <v>9352</v>
      </c>
      <c r="B2855" s="344" t="s">
        <v>9353</v>
      </c>
      <c r="C2855" s="5" t="s">
        <v>9354</v>
      </c>
      <c r="D2855" s="5" t="s">
        <v>1259</v>
      </c>
      <c r="E2855" s="5" t="s">
        <v>10</v>
      </c>
      <c r="F2855" s="5" t="s">
        <v>134</v>
      </c>
      <c r="G2855" s="5" t="s">
        <v>20</v>
      </c>
      <c r="H2855" s="362" t="s">
        <v>8</v>
      </c>
      <c r="I2855" s="360" t="s">
        <v>15220</v>
      </c>
      <c r="K2855" s="5" t="s">
        <v>135</v>
      </c>
      <c r="L2855" s="5" t="s">
        <v>11894</v>
      </c>
      <c r="M2855" s="5" t="s">
        <v>642</v>
      </c>
      <c r="N2855" s="5" t="s">
        <v>9354</v>
      </c>
      <c r="O2855" s="5" t="s">
        <v>15255</v>
      </c>
      <c r="P2855" s="5" t="s">
        <v>16202</v>
      </c>
      <c r="Q2855" s="5">
        <v>24285994</v>
      </c>
      <c r="R2855" s="5">
        <v>24279806</v>
      </c>
      <c r="S2855" t="s">
        <v>42</v>
      </c>
      <c r="T2855" t="s">
        <v>2108</v>
      </c>
      <c r="U2855" t="s">
        <v>19543</v>
      </c>
      <c r="V2855" t="s">
        <v>9354</v>
      </c>
    </row>
    <row r="2856" spans="1:22" ht="15" x14ac:dyDescent="0.35">
      <c r="A2856" s="5" t="s">
        <v>13560</v>
      </c>
      <c r="B2856" s="344" t="s">
        <v>11022</v>
      </c>
      <c r="C2856" s="5" t="s">
        <v>196</v>
      </c>
      <c r="D2856" s="5" t="s">
        <v>1259</v>
      </c>
      <c r="E2856" s="5" t="s">
        <v>10</v>
      </c>
      <c r="F2856" s="5" t="s">
        <v>134</v>
      </c>
      <c r="G2856" s="5" t="s">
        <v>20</v>
      </c>
      <c r="H2856" s="5" t="s">
        <v>6</v>
      </c>
      <c r="I2856" s="360" t="s">
        <v>8185</v>
      </c>
      <c r="K2856" s="5" t="s">
        <v>135</v>
      </c>
      <c r="L2856" s="5" t="s">
        <v>11894</v>
      </c>
      <c r="M2856" s="5" t="s">
        <v>2076</v>
      </c>
      <c r="N2856" s="5" t="s">
        <v>196</v>
      </c>
      <c r="O2856" s="5" t="s">
        <v>15255</v>
      </c>
      <c r="P2856" s="5" t="s">
        <v>16381</v>
      </c>
      <c r="Q2856" s="5">
        <v>26431657</v>
      </c>
      <c r="S2856" t="s">
        <v>42</v>
      </c>
      <c r="T2856" t="s">
        <v>13881</v>
      </c>
      <c r="U2856" t="s">
        <v>19544</v>
      </c>
      <c r="V2856" t="s">
        <v>196</v>
      </c>
    </row>
    <row r="2857" spans="1:22" ht="15" x14ac:dyDescent="0.35">
      <c r="A2857" s="5" t="s">
        <v>14896</v>
      </c>
      <c r="B2857" s="344" t="s">
        <v>9488</v>
      </c>
      <c r="C2857" s="5" t="s">
        <v>2822</v>
      </c>
      <c r="D2857" s="5" t="s">
        <v>1259</v>
      </c>
      <c r="E2857" s="5" t="s">
        <v>7</v>
      </c>
      <c r="F2857" s="5" t="s">
        <v>134</v>
      </c>
      <c r="G2857" s="5" t="s">
        <v>11</v>
      </c>
      <c r="H2857" s="5" t="s">
        <v>7</v>
      </c>
      <c r="I2857" s="360" t="s">
        <v>8170</v>
      </c>
      <c r="K2857" s="5" t="s">
        <v>135</v>
      </c>
      <c r="L2857" s="5" t="s">
        <v>1259</v>
      </c>
      <c r="M2857" s="5" t="s">
        <v>1125</v>
      </c>
      <c r="N2857" s="5" t="s">
        <v>2822</v>
      </c>
      <c r="O2857" s="5" t="s">
        <v>15255</v>
      </c>
      <c r="P2857" s="5" t="s">
        <v>14897</v>
      </c>
      <c r="Q2857" s="5">
        <v>22006037</v>
      </c>
      <c r="S2857" t="s">
        <v>42</v>
      </c>
      <c r="T2857" t="s">
        <v>11238</v>
      </c>
      <c r="U2857" t="s">
        <v>19545</v>
      </c>
      <c r="V2857" t="s">
        <v>2822</v>
      </c>
    </row>
    <row r="2858" spans="1:22" ht="15" x14ac:dyDescent="0.35">
      <c r="A2858" s="5" t="s">
        <v>11375</v>
      </c>
      <c r="B2858" s="344" t="s">
        <v>11376</v>
      </c>
      <c r="C2858" s="5" t="s">
        <v>11377</v>
      </c>
      <c r="D2858" s="5" t="s">
        <v>1259</v>
      </c>
      <c r="E2858" s="5" t="s">
        <v>7</v>
      </c>
      <c r="F2858" s="5" t="s">
        <v>134</v>
      </c>
      <c r="G2858" s="5" t="s">
        <v>11</v>
      </c>
      <c r="H2858" s="5" t="s">
        <v>8</v>
      </c>
      <c r="I2858" s="360" t="s">
        <v>8171</v>
      </c>
      <c r="K2858" s="5" t="s">
        <v>135</v>
      </c>
      <c r="L2858" s="5" t="s">
        <v>1259</v>
      </c>
      <c r="M2858" s="5" t="s">
        <v>11482</v>
      </c>
      <c r="N2858" s="5" t="s">
        <v>11377</v>
      </c>
      <c r="O2858" s="5" t="s">
        <v>15255</v>
      </c>
      <c r="P2858" s="5" t="s">
        <v>14895</v>
      </c>
      <c r="Q2858" s="5">
        <v>22006038</v>
      </c>
      <c r="S2858" t="s">
        <v>42</v>
      </c>
      <c r="T2858" t="s">
        <v>1351</v>
      </c>
      <c r="U2858" t="s">
        <v>19546</v>
      </c>
      <c r="V2858" t="s">
        <v>11377</v>
      </c>
    </row>
    <row r="2859" spans="1:22" ht="15" x14ac:dyDescent="0.35">
      <c r="A2859" s="5" t="s">
        <v>9355</v>
      </c>
      <c r="B2859" s="344" t="s">
        <v>9356</v>
      </c>
      <c r="C2859" s="5" t="s">
        <v>985</v>
      </c>
      <c r="D2859" s="5" t="s">
        <v>805</v>
      </c>
      <c r="E2859" s="5" t="s">
        <v>10</v>
      </c>
      <c r="F2859" s="5" t="s">
        <v>218</v>
      </c>
      <c r="G2859" s="5" t="s">
        <v>16</v>
      </c>
      <c r="H2859" s="5" t="s">
        <v>7</v>
      </c>
      <c r="I2859" s="360" t="s">
        <v>8125</v>
      </c>
      <c r="K2859" s="5" t="s">
        <v>219</v>
      </c>
      <c r="L2859" s="5" t="s">
        <v>676</v>
      </c>
      <c r="M2859" s="5" t="s">
        <v>1442</v>
      </c>
      <c r="N2859" s="5" t="s">
        <v>5361</v>
      </c>
      <c r="O2859" s="5" t="s">
        <v>15255</v>
      </c>
      <c r="P2859" s="5" t="s">
        <v>3878</v>
      </c>
      <c r="Q2859" s="5">
        <v>84312348</v>
      </c>
      <c r="S2859" t="s">
        <v>42</v>
      </c>
      <c r="T2859" t="s">
        <v>1757</v>
      </c>
      <c r="U2859" t="s">
        <v>19547</v>
      </c>
      <c r="V2859" t="s">
        <v>985</v>
      </c>
    </row>
    <row r="2860" spans="1:22" ht="15" x14ac:dyDescent="0.35">
      <c r="A2860" s="5" t="s">
        <v>3876</v>
      </c>
      <c r="B2860" s="344" t="s">
        <v>3610</v>
      </c>
      <c r="C2860" s="5" t="s">
        <v>3877</v>
      </c>
      <c r="D2860" s="5" t="s">
        <v>9818</v>
      </c>
      <c r="E2860" s="5" t="s">
        <v>7</v>
      </c>
      <c r="F2860" s="5" t="s">
        <v>45</v>
      </c>
      <c r="G2860" s="5" t="s">
        <v>22</v>
      </c>
      <c r="H2860" s="5" t="s">
        <v>7</v>
      </c>
      <c r="I2860" s="360" t="s">
        <v>7960</v>
      </c>
      <c r="K2860" s="5" t="s">
        <v>89</v>
      </c>
      <c r="L2860" s="5" t="s">
        <v>11632</v>
      </c>
      <c r="M2860" s="5" t="s">
        <v>11802</v>
      </c>
      <c r="N2860" s="5" t="s">
        <v>11802</v>
      </c>
      <c r="O2860" s="5" t="s">
        <v>15255</v>
      </c>
      <c r="P2860" s="5" t="s">
        <v>12079</v>
      </c>
      <c r="Q2860" s="5">
        <v>72964988</v>
      </c>
      <c r="S2860" t="s">
        <v>42</v>
      </c>
      <c r="T2860" t="s">
        <v>3780</v>
      </c>
      <c r="U2860" t="s">
        <v>19548</v>
      </c>
      <c r="V2860" t="s">
        <v>3877</v>
      </c>
    </row>
    <row r="2861" spans="1:22" ht="15" x14ac:dyDescent="0.35">
      <c r="A2861" s="5" t="s">
        <v>5754</v>
      </c>
      <c r="B2861" s="344" t="s">
        <v>6418</v>
      </c>
      <c r="C2861" s="5" t="s">
        <v>5755</v>
      </c>
      <c r="D2861" s="5" t="s">
        <v>9818</v>
      </c>
      <c r="E2861" s="5" t="s">
        <v>14</v>
      </c>
      <c r="F2861" s="5" t="s">
        <v>45</v>
      </c>
      <c r="G2861" s="5" t="s">
        <v>22</v>
      </c>
      <c r="H2861" s="5" t="s">
        <v>6</v>
      </c>
      <c r="I2861" s="360" t="s">
        <v>7959</v>
      </c>
      <c r="K2861" s="5" t="s">
        <v>89</v>
      </c>
      <c r="L2861" s="5" t="s">
        <v>11632</v>
      </c>
      <c r="M2861" s="5" t="s">
        <v>11632</v>
      </c>
      <c r="N2861" s="5" t="s">
        <v>12037</v>
      </c>
      <c r="O2861" s="5" t="s">
        <v>15255</v>
      </c>
      <c r="P2861" s="5" t="s">
        <v>13882</v>
      </c>
      <c r="Q2861" s="5">
        <v>24708311</v>
      </c>
      <c r="R2861" s="5">
        <v>24708311</v>
      </c>
      <c r="S2861" t="s">
        <v>42</v>
      </c>
      <c r="T2861" t="s">
        <v>5178</v>
      </c>
      <c r="U2861" t="s">
        <v>19549</v>
      </c>
      <c r="V2861" t="s">
        <v>5755</v>
      </c>
    </row>
    <row r="2862" spans="1:22" ht="15" x14ac:dyDescent="0.35">
      <c r="A2862" s="5" t="s">
        <v>3947</v>
      </c>
      <c r="B2862" s="344" t="s">
        <v>3950</v>
      </c>
      <c r="C2862" s="5" t="s">
        <v>3948</v>
      </c>
      <c r="D2862" s="5" t="s">
        <v>805</v>
      </c>
      <c r="E2862" s="5" t="s">
        <v>10</v>
      </c>
      <c r="F2862" s="5" t="s">
        <v>218</v>
      </c>
      <c r="G2862" s="5" t="s">
        <v>16</v>
      </c>
      <c r="H2862" s="5" t="s">
        <v>7</v>
      </c>
      <c r="I2862" s="360" t="s">
        <v>8125</v>
      </c>
      <c r="K2862" s="5" t="s">
        <v>219</v>
      </c>
      <c r="L2862" s="5" t="s">
        <v>676</v>
      </c>
      <c r="M2862" s="5" t="s">
        <v>1442</v>
      </c>
      <c r="N2862" s="5" t="s">
        <v>3948</v>
      </c>
      <c r="O2862" s="5" t="s">
        <v>15255</v>
      </c>
      <c r="P2862" s="5" t="s">
        <v>3949</v>
      </c>
      <c r="Q2862" s="5">
        <v>22006706</v>
      </c>
      <c r="R2862" s="5">
        <v>26777022</v>
      </c>
      <c r="S2862" t="s">
        <v>42</v>
      </c>
      <c r="T2862" t="s">
        <v>1765</v>
      </c>
      <c r="U2862" t="s">
        <v>19550</v>
      </c>
      <c r="V2862" t="s">
        <v>3948</v>
      </c>
    </row>
    <row r="2863" spans="1:22" ht="15" x14ac:dyDescent="0.35">
      <c r="A2863" s="5" t="s">
        <v>5801</v>
      </c>
      <c r="B2863" s="344" t="s">
        <v>5100</v>
      </c>
      <c r="C2863" s="5" t="s">
        <v>2921</v>
      </c>
      <c r="D2863" s="5" t="s">
        <v>9818</v>
      </c>
      <c r="E2863" s="5" t="s">
        <v>11</v>
      </c>
      <c r="F2863" s="5" t="s">
        <v>45</v>
      </c>
      <c r="G2863" s="5" t="s">
        <v>189</v>
      </c>
      <c r="H2863" s="5" t="s">
        <v>7</v>
      </c>
      <c r="I2863" s="360" t="s">
        <v>7972</v>
      </c>
      <c r="K2863" s="5" t="s">
        <v>89</v>
      </c>
      <c r="L2863" s="5" t="s">
        <v>190</v>
      </c>
      <c r="M2863" s="5" t="s">
        <v>11679</v>
      </c>
      <c r="N2863" s="5" t="s">
        <v>2921</v>
      </c>
      <c r="O2863" s="5" t="s">
        <v>15255</v>
      </c>
      <c r="P2863" s="5" t="s">
        <v>14764</v>
      </c>
      <c r="Q2863" s="5">
        <v>24021628</v>
      </c>
      <c r="R2863" s="5">
        <v>24021257</v>
      </c>
      <c r="S2863" t="s">
        <v>42</v>
      </c>
      <c r="T2863" t="s">
        <v>7298</v>
      </c>
      <c r="U2863" t="s">
        <v>19551</v>
      </c>
      <c r="V2863" t="s">
        <v>2921</v>
      </c>
    </row>
    <row r="2864" spans="1:22" ht="15" x14ac:dyDescent="0.35">
      <c r="A2864" s="5" t="s">
        <v>5838</v>
      </c>
      <c r="B2864" s="344" t="s">
        <v>5271</v>
      </c>
      <c r="C2864" s="5" t="s">
        <v>5839</v>
      </c>
      <c r="D2864" s="5" t="s">
        <v>9818</v>
      </c>
      <c r="E2864" s="5" t="s">
        <v>14</v>
      </c>
      <c r="F2864" s="5" t="s">
        <v>45</v>
      </c>
      <c r="G2864" s="5" t="s">
        <v>22</v>
      </c>
      <c r="H2864" s="5" t="s">
        <v>6</v>
      </c>
      <c r="I2864" s="360" t="s">
        <v>7959</v>
      </c>
      <c r="K2864" s="5" t="s">
        <v>89</v>
      </c>
      <c r="L2864" s="5" t="s">
        <v>11632</v>
      </c>
      <c r="M2864" s="5" t="s">
        <v>11632</v>
      </c>
      <c r="N2864" s="5" t="s">
        <v>12127</v>
      </c>
      <c r="O2864" s="5" t="s">
        <v>15255</v>
      </c>
      <c r="P2864" s="5" t="s">
        <v>10979</v>
      </c>
      <c r="Q2864" s="5">
        <v>24708015</v>
      </c>
      <c r="R2864" s="5">
        <v>24708015</v>
      </c>
      <c r="S2864" t="s">
        <v>42</v>
      </c>
      <c r="T2864" t="s">
        <v>7334</v>
      </c>
      <c r="U2864" t="s">
        <v>19552</v>
      </c>
      <c r="V2864" t="s">
        <v>5839</v>
      </c>
    </row>
    <row r="2865" spans="1:22" ht="15" x14ac:dyDescent="0.35">
      <c r="A2865" s="5" t="s">
        <v>10654</v>
      </c>
      <c r="B2865" s="344" t="s">
        <v>10655</v>
      </c>
      <c r="C2865" s="5" t="s">
        <v>10656</v>
      </c>
      <c r="D2865" s="5" t="s">
        <v>9818</v>
      </c>
      <c r="E2865" s="5" t="s">
        <v>9</v>
      </c>
      <c r="F2865" s="5" t="s">
        <v>45</v>
      </c>
      <c r="G2865" s="5" t="s">
        <v>22</v>
      </c>
      <c r="H2865" s="5" t="s">
        <v>9</v>
      </c>
      <c r="I2865" s="360" t="s">
        <v>7962</v>
      </c>
      <c r="K2865" s="5" t="s">
        <v>89</v>
      </c>
      <c r="L2865" s="5" t="s">
        <v>11632</v>
      </c>
      <c r="M2865" s="5" t="s">
        <v>11633</v>
      </c>
      <c r="N2865" s="5" t="s">
        <v>10656</v>
      </c>
      <c r="O2865" s="5" t="s">
        <v>15255</v>
      </c>
      <c r="P2865" s="5" t="s">
        <v>13235</v>
      </c>
      <c r="Q2865" s="5">
        <v>44056299</v>
      </c>
      <c r="S2865" t="s">
        <v>42</v>
      </c>
      <c r="T2865" t="s">
        <v>10989</v>
      </c>
      <c r="U2865" t="s">
        <v>19553</v>
      </c>
      <c r="V2865" t="s">
        <v>10656</v>
      </c>
    </row>
    <row r="2866" spans="1:22" ht="15" x14ac:dyDescent="0.35">
      <c r="A2866" s="5" t="s">
        <v>3005</v>
      </c>
      <c r="B2866" s="344" t="s">
        <v>3007</v>
      </c>
      <c r="C2866" s="5" t="s">
        <v>3006</v>
      </c>
      <c r="D2866" s="5" t="s">
        <v>9818</v>
      </c>
      <c r="E2866" s="5" t="s">
        <v>11</v>
      </c>
      <c r="F2866" s="5" t="s">
        <v>45</v>
      </c>
      <c r="G2866" s="5" t="s">
        <v>189</v>
      </c>
      <c r="H2866" s="5" t="s">
        <v>9</v>
      </c>
      <c r="I2866" s="360" t="s">
        <v>7974</v>
      </c>
      <c r="K2866" s="5" t="s">
        <v>89</v>
      </c>
      <c r="L2866" s="5" t="s">
        <v>190</v>
      </c>
      <c r="M2866" s="5" t="s">
        <v>14543</v>
      </c>
      <c r="N2866" s="5" t="s">
        <v>3006</v>
      </c>
      <c r="O2866" s="5" t="s">
        <v>15255</v>
      </c>
      <c r="P2866" s="5" t="s">
        <v>14632</v>
      </c>
      <c r="Q2866" s="5">
        <v>41051089</v>
      </c>
      <c r="R2866" s="5">
        <v>88312841</v>
      </c>
      <c r="S2866" t="s">
        <v>42</v>
      </c>
      <c r="T2866" t="s">
        <v>7085</v>
      </c>
      <c r="U2866" t="s">
        <v>19554</v>
      </c>
      <c r="V2866" t="s">
        <v>3006</v>
      </c>
    </row>
    <row r="2867" spans="1:22" ht="15" x14ac:dyDescent="0.35">
      <c r="A2867" s="5" t="s">
        <v>3008</v>
      </c>
      <c r="B2867" s="344" t="s">
        <v>3009</v>
      </c>
      <c r="C2867" s="5" t="s">
        <v>14634</v>
      </c>
      <c r="D2867" s="5" t="s">
        <v>9818</v>
      </c>
      <c r="E2867" s="5" t="s">
        <v>11</v>
      </c>
      <c r="F2867" s="5" t="s">
        <v>45</v>
      </c>
      <c r="G2867" s="5" t="s">
        <v>189</v>
      </c>
      <c r="H2867" s="5" t="s">
        <v>9</v>
      </c>
      <c r="I2867" s="360" t="s">
        <v>7974</v>
      </c>
      <c r="K2867" s="5" t="s">
        <v>89</v>
      </c>
      <c r="L2867" s="5" t="s">
        <v>190</v>
      </c>
      <c r="M2867" s="5" t="s">
        <v>14543</v>
      </c>
      <c r="N2867" s="5" t="s">
        <v>11918</v>
      </c>
      <c r="O2867" s="5" t="s">
        <v>15255</v>
      </c>
      <c r="P2867" s="5" t="s">
        <v>10980</v>
      </c>
      <c r="Q2867" s="5">
        <v>24021397</v>
      </c>
      <c r="R2867" s="5">
        <v>24021397</v>
      </c>
      <c r="S2867" t="s">
        <v>42</v>
      </c>
      <c r="T2867" t="s">
        <v>6644</v>
      </c>
      <c r="U2867" t="s">
        <v>19555</v>
      </c>
      <c r="V2867" t="s">
        <v>14634</v>
      </c>
    </row>
    <row r="2868" spans="1:22" ht="15" x14ac:dyDescent="0.35">
      <c r="A2868" s="5" t="s">
        <v>10657</v>
      </c>
      <c r="B2868" s="344" t="s">
        <v>10658</v>
      </c>
      <c r="C2868" s="5" t="s">
        <v>10659</v>
      </c>
      <c r="D2868" s="5" t="s">
        <v>9818</v>
      </c>
      <c r="E2868" s="5" t="s">
        <v>11</v>
      </c>
      <c r="F2868" s="5" t="s">
        <v>45</v>
      </c>
      <c r="G2868" s="5" t="s">
        <v>189</v>
      </c>
      <c r="H2868" s="5" t="s">
        <v>9</v>
      </c>
      <c r="I2868" s="360" t="s">
        <v>7974</v>
      </c>
      <c r="K2868" s="5" t="s">
        <v>89</v>
      </c>
      <c r="L2868" s="5" t="s">
        <v>190</v>
      </c>
      <c r="M2868" s="5" t="s">
        <v>14543</v>
      </c>
      <c r="N2868" s="5" t="s">
        <v>10659</v>
      </c>
      <c r="O2868" s="5" t="s">
        <v>15255</v>
      </c>
      <c r="P2868" s="5" t="s">
        <v>16283</v>
      </c>
      <c r="Q2868" s="5">
        <v>41051096</v>
      </c>
      <c r="S2868" t="s">
        <v>42</v>
      </c>
      <c r="T2868" t="s">
        <v>1120</v>
      </c>
      <c r="U2868" t="s">
        <v>19556</v>
      </c>
      <c r="V2868" t="s">
        <v>10659</v>
      </c>
    </row>
    <row r="2869" spans="1:22" ht="15" x14ac:dyDescent="0.35">
      <c r="A2869" s="5" t="s">
        <v>13561</v>
      </c>
      <c r="B2869" s="344" t="s">
        <v>7411</v>
      </c>
      <c r="C2869" s="5" t="s">
        <v>79</v>
      </c>
      <c r="D2869" s="5" t="s">
        <v>805</v>
      </c>
      <c r="E2869" s="5" t="s">
        <v>10</v>
      </c>
      <c r="F2869" s="5" t="s">
        <v>218</v>
      </c>
      <c r="G2869" s="5" t="s">
        <v>16</v>
      </c>
      <c r="H2869" s="5" t="s">
        <v>7</v>
      </c>
      <c r="I2869" s="360" t="s">
        <v>8125</v>
      </c>
      <c r="K2869" s="5" t="s">
        <v>219</v>
      </c>
      <c r="L2869" s="5" t="s">
        <v>676</v>
      </c>
      <c r="M2869" s="5" t="s">
        <v>1442</v>
      </c>
      <c r="N2869" s="5" t="s">
        <v>79</v>
      </c>
      <c r="O2869" s="5" t="s">
        <v>15255</v>
      </c>
      <c r="P2869" s="5" t="s">
        <v>13884</v>
      </c>
      <c r="Q2869" s="5">
        <v>26777025</v>
      </c>
      <c r="S2869" t="s">
        <v>42</v>
      </c>
      <c r="T2869" t="s">
        <v>9976</v>
      </c>
      <c r="U2869" t="s">
        <v>19557</v>
      </c>
      <c r="V2869" t="s">
        <v>79</v>
      </c>
    </row>
    <row r="2870" spans="1:22" ht="15" x14ac:dyDescent="0.35">
      <c r="A2870" s="5" t="s">
        <v>5860</v>
      </c>
      <c r="B2870" s="344" t="s">
        <v>2017</v>
      </c>
      <c r="C2870" s="5" t="s">
        <v>5861</v>
      </c>
      <c r="D2870" s="5" t="s">
        <v>9818</v>
      </c>
      <c r="E2870" s="5" t="s">
        <v>7</v>
      </c>
      <c r="F2870" s="5" t="s">
        <v>45</v>
      </c>
      <c r="G2870" s="5" t="s">
        <v>22</v>
      </c>
      <c r="H2870" s="5" t="s">
        <v>7</v>
      </c>
      <c r="I2870" s="360" t="s">
        <v>7960</v>
      </c>
      <c r="K2870" s="5" t="s">
        <v>89</v>
      </c>
      <c r="L2870" s="5" t="s">
        <v>11632</v>
      </c>
      <c r="M2870" s="5" t="s">
        <v>11802</v>
      </c>
      <c r="N2870" s="5" t="s">
        <v>5861</v>
      </c>
      <c r="O2870" s="5" t="s">
        <v>15255</v>
      </c>
      <c r="P2870" s="5" t="s">
        <v>5862</v>
      </c>
      <c r="Q2870" s="5">
        <v>72965291</v>
      </c>
      <c r="R2870" s="5">
        <v>24660220</v>
      </c>
      <c r="S2870" t="s">
        <v>42</v>
      </c>
      <c r="T2870" t="s">
        <v>7012</v>
      </c>
      <c r="U2870" t="s">
        <v>19558</v>
      </c>
      <c r="V2870" t="s">
        <v>5861</v>
      </c>
    </row>
    <row r="2871" spans="1:22" ht="15" x14ac:dyDescent="0.35">
      <c r="A2871" s="5" t="s">
        <v>185</v>
      </c>
      <c r="B2871" s="344" t="s">
        <v>187</v>
      </c>
      <c r="C2871" s="5" t="s">
        <v>186</v>
      </c>
      <c r="D2871" s="5" t="s">
        <v>9818</v>
      </c>
      <c r="E2871" s="5" t="s">
        <v>12</v>
      </c>
      <c r="F2871" s="5" t="s">
        <v>45</v>
      </c>
      <c r="G2871" s="5" t="s">
        <v>22</v>
      </c>
      <c r="H2871" s="5" t="s">
        <v>8</v>
      </c>
      <c r="I2871" s="360" t="s">
        <v>7961</v>
      </c>
      <c r="K2871" s="5" t="s">
        <v>89</v>
      </c>
      <c r="L2871" s="5" t="s">
        <v>11632</v>
      </c>
      <c r="M2871" s="5" t="s">
        <v>15656</v>
      </c>
      <c r="N2871" s="5" t="s">
        <v>186</v>
      </c>
      <c r="O2871" s="5" t="s">
        <v>15255</v>
      </c>
      <c r="P2871" s="5" t="s">
        <v>13236</v>
      </c>
      <c r="Q2871" s="5">
        <v>26064258</v>
      </c>
      <c r="R2871" s="5">
        <v>24702822</v>
      </c>
      <c r="S2871" t="s">
        <v>42</v>
      </c>
      <c r="T2871" t="s">
        <v>6561</v>
      </c>
      <c r="U2871" t="s">
        <v>19559</v>
      </c>
      <c r="V2871" t="s">
        <v>186</v>
      </c>
    </row>
    <row r="2872" spans="1:22" ht="15" x14ac:dyDescent="0.35">
      <c r="A2872" s="5" t="s">
        <v>10660</v>
      </c>
      <c r="B2872" s="344" t="s">
        <v>7017</v>
      </c>
      <c r="C2872" s="5" t="s">
        <v>14870</v>
      </c>
      <c r="D2872" s="5" t="s">
        <v>9818</v>
      </c>
      <c r="E2872" s="5" t="s">
        <v>11</v>
      </c>
      <c r="F2872" s="5" t="s">
        <v>45</v>
      </c>
      <c r="G2872" s="5" t="s">
        <v>189</v>
      </c>
      <c r="H2872" s="5" t="s">
        <v>9</v>
      </c>
      <c r="I2872" s="360" t="s">
        <v>7974</v>
      </c>
      <c r="K2872" s="5" t="s">
        <v>89</v>
      </c>
      <c r="L2872" s="5" t="s">
        <v>190</v>
      </c>
      <c r="M2872" s="5" t="s">
        <v>14543</v>
      </c>
      <c r="N2872" s="5" t="s">
        <v>10661</v>
      </c>
      <c r="O2872" s="5" t="s">
        <v>15255</v>
      </c>
      <c r="P2872" s="5" t="s">
        <v>16284</v>
      </c>
      <c r="Q2872" s="5">
        <v>41051083</v>
      </c>
      <c r="S2872" t="s">
        <v>42</v>
      </c>
      <c r="T2872" t="s">
        <v>9145</v>
      </c>
      <c r="U2872" t="s">
        <v>19560</v>
      </c>
      <c r="V2872" t="s">
        <v>14870</v>
      </c>
    </row>
    <row r="2873" spans="1:22" ht="15" x14ac:dyDescent="0.35">
      <c r="A2873" s="5" t="s">
        <v>5740</v>
      </c>
      <c r="B2873" s="344" t="s">
        <v>5267</v>
      </c>
      <c r="C2873" s="5" t="s">
        <v>5741</v>
      </c>
      <c r="D2873" s="5" t="s">
        <v>9818</v>
      </c>
      <c r="E2873" s="5" t="s">
        <v>12</v>
      </c>
      <c r="F2873" s="5" t="s">
        <v>45</v>
      </c>
      <c r="G2873" s="5" t="s">
        <v>22</v>
      </c>
      <c r="H2873" s="5" t="s">
        <v>11</v>
      </c>
      <c r="I2873" s="360" t="s">
        <v>7964</v>
      </c>
      <c r="K2873" s="5" t="s">
        <v>89</v>
      </c>
      <c r="L2873" s="5" t="s">
        <v>11632</v>
      </c>
      <c r="M2873" s="5" t="s">
        <v>3921</v>
      </c>
      <c r="N2873" s="5" t="s">
        <v>5741</v>
      </c>
      <c r="O2873" s="5" t="s">
        <v>15255</v>
      </c>
      <c r="P2873" s="5" t="s">
        <v>16078</v>
      </c>
      <c r="Q2873" s="5">
        <v>24702845</v>
      </c>
      <c r="S2873" t="s">
        <v>42</v>
      </c>
      <c r="T2873" t="s">
        <v>5739</v>
      </c>
      <c r="U2873" t="s">
        <v>19561</v>
      </c>
      <c r="V2873" t="s">
        <v>5741</v>
      </c>
    </row>
    <row r="2874" spans="1:22" ht="15" x14ac:dyDescent="0.35">
      <c r="A2874" s="5" t="s">
        <v>5958</v>
      </c>
      <c r="B2874" s="344" t="s">
        <v>1706</v>
      </c>
      <c r="C2874" s="5" t="s">
        <v>181</v>
      </c>
      <c r="D2874" s="5" t="s">
        <v>9818</v>
      </c>
      <c r="E2874" s="5" t="s">
        <v>7</v>
      </c>
      <c r="F2874" s="5" t="s">
        <v>45</v>
      </c>
      <c r="G2874" s="5" t="s">
        <v>22</v>
      </c>
      <c r="H2874" s="5" t="s">
        <v>8</v>
      </c>
      <c r="I2874" s="360" t="s">
        <v>7961</v>
      </c>
      <c r="K2874" s="5" t="s">
        <v>89</v>
      </c>
      <c r="L2874" s="5" t="s">
        <v>11632</v>
      </c>
      <c r="M2874" s="5" t="s">
        <v>15656</v>
      </c>
      <c r="N2874" s="5" t="s">
        <v>181</v>
      </c>
      <c r="O2874" s="5" t="s">
        <v>15255</v>
      </c>
      <c r="P2874" s="5" t="s">
        <v>15924</v>
      </c>
      <c r="Q2874" s="5">
        <v>24706676</v>
      </c>
      <c r="S2874" t="s">
        <v>42</v>
      </c>
      <c r="T2874" t="s">
        <v>7199</v>
      </c>
      <c r="U2874" t="s">
        <v>19562</v>
      </c>
      <c r="V2874" t="s">
        <v>181</v>
      </c>
    </row>
    <row r="2875" spans="1:22" ht="15" x14ac:dyDescent="0.35">
      <c r="A2875" s="5" t="s">
        <v>9967</v>
      </c>
      <c r="B2875" s="344" t="s">
        <v>9966</v>
      </c>
      <c r="C2875" s="5" t="s">
        <v>775</v>
      </c>
      <c r="D2875" s="5" t="s">
        <v>805</v>
      </c>
      <c r="E2875" s="5" t="s">
        <v>10</v>
      </c>
      <c r="F2875" s="5" t="s">
        <v>218</v>
      </c>
      <c r="G2875" s="5" t="s">
        <v>16</v>
      </c>
      <c r="H2875" s="5" t="s">
        <v>7</v>
      </c>
      <c r="I2875" s="360" t="s">
        <v>8125</v>
      </c>
      <c r="K2875" s="5" t="s">
        <v>219</v>
      </c>
      <c r="L2875" s="5" t="s">
        <v>676</v>
      </c>
      <c r="M2875" s="5" t="s">
        <v>1442</v>
      </c>
      <c r="N2875" s="5" t="s">
        <v>775</v>
      </c>
      <c r="O2875" s="5" t="s">
        <v>15255</v>
      </c>
      <c r="P2875" s="5" t="s">
        <v>13626</v>
      </c>
      <c r="Q2875" s="5">
        <v>22006745</v>
      </c>
      <c r="R2875" s="5">
        <v>26777025</v>
      </c>
      <c r="S2875" t="s">
        <v>42</v>
      </c>
      <c r="T2875" t="s">
        <v>3169</v>
      </c>
      <c r="U2875" t="s">
        <v>19563</v>
      </c>
      <c r="V2875" t="s">
        <v>775</v>
      </c>
    </row>
    <row r="2876" spans="1:22" ht="15" x14ac:dyDescent="0.35">
      <c r="A2876" s="5" t="s">
        <v>10662</v>
      </c>
      <c r="B2876" s="344" t="s">
        <v>7286</v>
      </c>
      <c r="C2876" s="5" t="s">
        <v>14871</v>
      </c>
      <c r="D2876" s="5" t="s">
        <v>9818</v>
      </c>
      <c r="E2876" s="5" t="s">
        <v>11</v>
      </c>
      <c r="F2876" s="5" t="s">
        <v>45</v>
      </c>
      <c r="G2876" s="5" t="s">
        <v>189</v>
      </c>
      <c r="H2876" s="5" t="s">
        <v>7</v>
      </c>
      <c r="I2876" s="360" t="s">
        <v>7972</v>
      </c>
      <c r="K2876" s="5" t="s">
        <v>89</v>
      </c>
      <c r="L2876" s="5" t="s">
        <v>190</v>
      </c>
      <c r="M2876" s="5" t="s">
        <v>11679</v>
      </c>
      <c r="N2876" s="5" t="s">
        <v>10990</v>
      </c>
      <c r="O2876" s="5" t="s">
        <v>15255</v>
      </c>
      <c r="P2876" s="5" t="s">
        <v>13885</v>
      </c>
      <c r="Q2876" s="5">
        <v>41051085</v>
      </c>
      <c r="S2876" t="s">
        <v>42</v>
      </c>
      <c r="T2876" t="s">
        <v>9104</v>
      </c>
      <c r="U2876" t="s">
        <v>19564</v>
      </c>
      <c r="V2876" t="s">
        <v>14871</v>
      </c>
    </row>
    <row r="2877" spans="1:22" ht="15" x14ac:dyDescent="0.35">
      <c r="A2877" s="5" t="s">
        <v>4488</v>
      </c>
      <c r="B2877" s="344" t="s">
        <v>1212</v>
      </c>
      <c r="C2877" s="5" t="s">
        <v>11633</v>
      </c>
      <c r="D2877" s="5" t="s">
        <v>9818</v>
      </c>
      <c r="E2877" s="5" t="s">
        <v>9</v>
      </c>
      <c r="F2877" s="5" t="s">
        <v>45</v>
      </c>
      <c r="G2877" s="5" t="s">
        <v>22</v>
      </c>
      <c r="H2877" s="5" t="s">
        <v>9</v>
      </c>
      <c r="I2877" s="360" t="s">
        <v>7962</v>
      </c>
      <c r="K2877" s="5" t="s">
        <v>89</v>
      </c>
      <c r="L2877" s="5" t="s">
        <v>11632</v>
      </c>
      <c r="M2877" s="5" t="s">
        <v>11633</v>
      </c>
      <c r="N2877" s="5" t="s">
        <v>11633</v>
      </c>
      <c r="O2877" s="5" t="s">
        <v>15255</v>
      </c>
      <c r="P2877" s="5" t="s">
        <v>13240</v>
      </c>
      <c r="Q2877" s="5">
        <v>24668401</v>
      </c>
      <c r="R2877" s="5">
        <v>24668401</v>
      </c>
      <c r="S2877" t="s">
        <v>42</v>
      </c>
      <c r="T2877" t="s">
        <v>4487</v>
      </c>
      <c r="U2877" t="s">
        <v>19565</v>
      </c>
      <c r="V2877" t="s">
        <v>11633</v>
      </c>
    </row>
    <row r="2878" spans="1:22" ht="15" x14ac:dyDescent="0.35">
      <c r="A2878" s="5" t="s">
        <v>3926</v>
      </c>
      <c r="B2878" s="344" t="s">
        <v>1223</v>
      </c>
      <c r="C2878" s="5" t="s">
        <v>3927</v>
      </c>
      <c r="D2878" s="5" t="s">
        <v>9818</v>
      </c>
      <c r="E2878" s="5" t="s">
        <v>12</v>
      </c>
      <c r="F2878" s="5" t="s">
        <v>45</v>
      </c>
      <c r="G2878" s="5" t="s">
        <v>22</v>
      </c>
      <c r="H2878" s="5" t="s">
        <v>11</v>
      </c>
      <c r="I2878" s="360" t="s">
        <v>7964</v>
      </c>
      <c r="K2878" s="5" t="s">
        <v>89</v>
      </c>
      <c r="L2878" s="5" t="s">
        <v>11632</v>
      </c>
      <c r="M2878" s="5" t="s">
        <v>3921</v>
      </c>
      <c r="N2878" s="5" t="s">
        <v>3927</v>
      </c>
      <c r="O2878" s="5" t="s">
        <v>15255</v>
      </c>
      <c r="P2878" s="5" t="s">
        <v>10057</v>
      </c>
      <c r="Q2878" s="5">
        <v>24702822</v>
      </c>
      <c r="R2878" s="5">
        <v>24702822</v>
      </c>
      <c r="S2878" t="s">
        <v>42</v>
      </c>
      <c r="T2878" t="s">
        <v>1464</v>
      </c>
      <c r="U2878" t="s">
        <v>19566</v>
      </c>
      <c r="V2878" t="s">
        <v>3927</v>
      </c>
    </row>
    <row r="2879" spans="1:22" ht="15" x14ac:dyDescent="0.35">
      <c r="A2879" s="5" t="s">
        <v>3962</v>
      </c>
      <c r="B2879" s="344" t="s">
        <v>3322</v>
      </c>
      <c r="C2879" s="5" t="s">
        <v>3963</v>
      </c>
      <c r="D2879" s="5" t="s">
        <v>9818</v>
      </c>
      <c r="E2879" s="5" t="s">
        <v>12</v>
      </c>
      <c r="F2879" s="5" t="s">
        <v>45</v>
      </c>
      <c r="G2879" s="5" t="s">
        <v>22</v>
      </c>
      <c r="H2879" s="5" t="s">
        <v>11</v>
      </c>
      <c r="I2879" s="360" t="s">
        <v>7964</v>
      </c>
      <c r="K2879" s="5" t="s">
        <v>89</v>
      </c>
      <c r="L2879" s="5" t="s">
        <v>11632</v>
      </c>
      <c r="M2879" s="5" t="s">
        <v>3921</v>
      </c>
      <c r="N2879" s="5" t="s">
        <v>11829</v>
      </c>
      <c r="O2879" s="5" t="s">
        <v>15255</v>
      </c>
      <c r="P2879" s="5" t="s">
        <v>15725</v>
      </c>
      <c r="Q2879" s="5">
        <v>22005306</v>
      </c>
      <c r="R2879" s="5">
        <v>22005306</v>
      </c>
      <c r="S2879" t="s">
        <v>42</v>
      </c>
      <c r="T2879" t="s">
        <v>3961</v>
      </c>
      <c r="U2879" t="s">
        <v>19567</v>
      </c>
      <c r="V2879" t="s">
        <v>3963</v>
      </c>
    </row>
    <row r="2880" spans="1:22" ht="15" x14ac:dyDescent="0.35">
      <c r="A2880" s="5" t="s">
        <v>3968</v>
      </c>
      <c r="B2880" s="344" t="s">
        <v>3969</v>
      </c>
      <c r="C2880" s="5" t="s">
        <v>2688</v>
      </c>
      <c r="D2880" s="5" t="s">
        <v>9818</v>
      </c>
      <c r="E2880" s="5" t="s">
        <v>12</v>
      </c>
      <c r="F2880" s="5" t="s">
        <v>45</v>
      </c>
      <c r="G2880" s="5" t="s">
        <v>22</v>
      </c>
      <c r="H2880" s="5" t="s">
        <v>11</v>
      </c>
      <c r="I2880" s="360" t="s">
        <v>7964</v>
      </c>
      <c r="K2880" s="5" t="s">
        <v>89</v>
      </c>
      <c r="L2880" s="5" t="s">
        <v>11632</v>
      </c>
      <c r="M2880" s="5" t="s">
        <v>3921</v>
      </c>
      <c r="N2880" s="5" t="s">
        <v>2688</v>
      </c>
      <c r="O2880" s="5" t="s">
        <v>15255</v>
      </c>
      <c r="P2880" s="5" t="s">
        <v>16112</v>
      </c>
      <c r="Q2880" s="5">
        <v>88145276</v>
      </c>
      <c r="S2880" t="s">
        <v>42</v>
      </c>
      <c r="T2880" t="s">
        <v>3967</v>
      </c>
      <c r="U2880" t="s">
        <v>19568</v>
      </c>
      <c r="V2880" t="s">
        <v>2688</v>
      </c>
    </row>
    <row r="2881" spans="1:22" ht="15" x14ac:dyDescent="0.35">
      <c r="A2881" s="5" t="s">
        <v>10663</v>
      </c>
      <c r="B2881" s="344" t="s">
        <v>7393</v>
      </c>
      <c r="C2881" s="5" t="s">
        <v>10664</v>
      </c>
      <c r="D2881" s="5" t="s">
        <v>9818</v>
      </c>
      <c r="E2881" s="5" t="s">
        <v>11</v>
      </c>
      <c r="F2881" s="5" t="s">
        <v>45</v>
      </c>
      <c r="G2881" s="5" t="s">
        <v>189</v>
      </c>
      <c r="H2881" s="5" t="s">
        <v>9</v>
      </c>
      <c r="I2881" s="360" t="s">
        <v>7974</v>
      </c>
      <c r="K2881" s="5" t="s">
        <v>89</v>
      </c>
      <c r="L2881" s="5" t="s">
        <v>190</v>
      </c>
      <c r="M2881" s="5" t="s">
        <v>14543</v>
      </c>
      <c r="N2881" s="5" t="s">
        <v>2633</v>
      </c>
      <c r="O2881" s="5" t="s">
        <v>15255</v>
      </c>
      <c r="P2881" s="5" t="s">
        <v>10982</v>
      </c>
      <c r="Q2881" s="5">
        <v>41051093</v>
      </c>
      <c r="S2881" t="s">
        <v>42</v>
      </c>
      <c r="T2881" t="s">
        <v>8307</v>
      </c>
      <c r="U2881" t="s">
        <v>19569</v>
      </c>
      <c r="V2881" t="s">
        <v>10664</v>
      </c>
    </row>
    <row r="2882" spans="1:22" ht="15" x14ac:dyDescent="0.35">
      <c r="A2882" s="5" t="s">
        <v>9545</v>
      </c>
      <c r="B2882" s="344" t="s">
        <v>6968</v>
      </c>
      <c r="C2882" s="5" t="s">
        <v>9546</v>
      </c>
      <c r="D2882" s="5" t="s">
        <v>805</v>
      </c>
      <c r="E2882" s="5" t="s">
        <v>10</v>
      </c>
      <c r="F2882" s="5" t="s">
        <v>218</v>
      </c>
      <c r="G2882" s="5" t="s">
        <v>16</v>
      </c>
      <c r="H2882" s="5" t="s">
        <v>7</v>
      </c>
      <c r="I2882" s="360" t="s">
        <v>8125</v>
      </c>
      <c r="K2882" s="5" t="s">
        <v>219</v>
      </c>
      <c r="L2882" s="5" t="s">
        <v>676</v>
      </c>
      <c r="M2882" s="5" t="s">
        <v>1442</v>
      </c>
      <c r="N2882" s="5" t="s">
        <v>9546</v>
      </c>
      <c r="O2882" s="5" t="s">
        <v>15255</v>
      </c>
      <c r="P2882" s="5" t="s">
        <v>14814</v>
      </c>
      <c r="Q2882" s="5">
        <v>22005131</v>
      </c>
      <c r="R2882" s="5">
        <v>26777025</v>
      </c>
      <c r="S2882" t="s">
        <v>42</v>
      </c>
      <c r="T2882" t="s">
        <v>9575</v>
      </c>
      <c r="U2882" t="s">
        <v>19570</v>
      </c>
      <c r="V2882" t="s">
        <v>9546</v>
      </c>
    </row>
    <row r="2883" spans="1:22" ht="15" x14ac:dyDescent="0.35">
      <c r="A2883" s="5" t="s">
        <v>3919</v>
      </c>
      <c r="B2883" s="344" t="s">
        <v>2774</v>
      </c>
      <c r="C2883" s="5" t="s">
        <v>3920</v>
      </c>
      <c r="D2883" s="5" t="s">
        <v>9818</v>
      </c>
      <c r="E2883" s="5" t="s">
        <v>12</v>
      </c>
      <c r="F2883" s="5" t="s">
        <v>45</v>
      </c>
      <c r="G2883" s="5" t="s">
        <v>22</v>
      </c>
      <c r="H2883" s="5" t="s">
        <v>11</v>
      </c>
      <c r="I2883" s="360" t="s">
        <v>7964</v>
      </c>
      <c r="K2883" s="5" t="s">
        <v>89</v>
      </c>
      <c r="L2883" s="5" t="s">
        <v>11632</v>
      </c>
      <c r="M2883" s="5" t="s">
        <v>3921</v>
      </c>
      <c r="N2883" s="5" t="s">
        <v>3920</v>
      </c>
      <c r="O2883" s="5" t="s">
        <v>15255</v>
      </c>
      <c r="P2883" s="5" t="s">
        <v>12080</v>
      </c>
      <c r="Q2883" s="5">
        <v>24703417</v>
      </c>
      <c r="R2883" s="5">
        <v>72968118</v>
      </c>
      <c r="S2883" t="s">
        <v>42</v>
      </c>
      <c r="T2883" t="s">
        <v>6957</v>
      </c>
      <c r="U2883" t="s">
        <v>19571</v>
      </c>
      <c r="V2883" t="s">
        <v>3920</v>
      </c>
    </row>
    <row r="2884" spans="1:22" ht="15" x14ac:dyDescent="0.35">
      <c r="A2884" s="5" t="s">
        <v>195</v>
      </c>
      <c r="B2884" s="344" t="s">
        <v>198</v>
      </c>
      <c r="C2884" s="5" t="s">
        <v>196</v>
      </c>
      <c r="D2884" s="5" t="s">
        <v>9818</v>
      </c>
      <c r="E2884" s="5" t="s">
        <v>8</v>
      </c>
      <c r="F2884" s="5" t="s">
        <v>45</v>
      </c>
      <c r="G2884" s="5" t="s">
        <v>22</v>
      </c>
      <c r="H2884" s="5" t="s">
        <v>8</v>
      </c>
      <c r="I2884" s="360" t="s">
        <v>7961</v>
      </c>
      <c r="K2884" s="5" t="s">
        <v>89</v>
      </c>
      <c r="L2884" s="5" t="s">
        <v>11632</v>
      </c>
      <c r="M2884" s="5" t="s">
        <v>15656</v>
      </c>
      <c r="N2884" s="5" t="s">
        <v>196</v>
      </c>
      <c r="O2884" s="5" t="s">
        <v>15255</v>
      </c>
      <c r="P2884" s="5" t="s">
        <v>9473</v>
      </c>
      <c r="Q2884" s="5">
        <v>24701333</v>
      </c>
      <c r="R2884" s="5">
        <v>24701333</v>
      </c>
      <c r="S2884" t="s">
        <v>42</v>
      </c>
      <c r="T2884" t="s">
        <v>171</v>
      </c>
      <c r="U2884" t="s">
        <v>19572</v>
      </c>
      <c r="V2884" t="s">
        <v>196</v>
      </c>
    </row>
    <row r="2885" spans="1:22" ht="15" x14ac:dyDescent="0.35">
      <c r="A2885" s="5" t="s">
        <v>10665</v>
      </c>
      <c r="B2885" s="344" t="s">
        <v>10666</v>
      </c>
      <c r="C2885" s="5" t="s">
        <v>10667</v>
      </c>
      <c r="D2885" s="5" t="s">
        <v>9818</v>
      </c>
      <c r="E2885" s="5" t="s">
        <v>8</v>
      </c>
      <c r="F2885" s="5" t="s">
        <v>45</v>
      </c>
      <c r="G2885" s="5" t="s">
        <v>22</v>
      </c>
      <c r="H2885" s="5" t="s">
        <v>8</v>
      </c>
      <c r="I2885" s="360" t="s">
        <v>7961</v>
      </c>
      <c r="K2885" s="5" t="s">
        <v>89</v>
      </c>
      <c r="L2885" s="5" t="s">
        <v>11632</v>
      </c>
      <c r="M2885" s="5" t="s">
        <v>15656</v>
      </c>
      <c r="N2885" s="5" t="s">
        <v>10667</v>
      </c>
      <c r="O2885" s="5" t="s">
        <v>15255</v>
      </c>
      <c r="P2885" s="5" t="s">
        <v>10983</v>
      </c>
      <c r="Q2885" s="5">
        <v>84402312</v>
      </c>
      <c r="R2885" s="5">
        <v>24701583</v>
      </c>
      <c r="S2885" t="s">
        <v>42</v>
      </c>
      <c r="T2885" t="s">
        <v>967</v>
      </c>
      <c r="U2885" t="s">
        <v>19573</v>
      </c>
      <c r="V2885" t="s">
        <v>10667</v>
      </c>
    </row>
    <row r="2886" spans="1:22" ht="15" x14ac:dyDescent="0.35">
      <c r="A2886" s="5" t="s">
        <v>11337</v>
      </c>
      <c r="B2886" s="344" t="s">
        <v>9658</v>
      </c>
      <c r="C2886" s="5" t="s">
        <v>11338</v>
      </c>
      <c r="D2886" s="5" t="s">
        <v>9818</v>
      </c>
      <c r="E2886" s="5" t="s">
        <v>14</v>
      </c>
      <c r="F2886" s="5" t="s">
        <v>45</v>
      </c>
      <c r="G2886" s="5" t="s">
        <v>22</v>
      </c>
      <c r="H2886" s="5" t="s">
        <v>12</v>
      </c>
      <c r="I2886" s="360" t="s">
        <v>7965</v>
      </c>
      <c r="K2886" s="5" t="s">
        <v>89</v>
      </c>
      <c r="L2886" s="5" t="s">
        <v>11632</v>
      </c>
      <c r="M2886" s="5" t="s">
        <v>14534</v>
      </c>
      <c r="N2886" s="5" t="s">
        <v>11338</v>
      </c>
      <c r="O2886" s="5" t="s">
        <v>15255</v>
      </c>
      <c r="P2886" s="5" t="s">
        <v>13238</v>
      </c>
      <c r="Q2886" s="5">
        <v>44056207</v>
      </c>
      <c r="S2886" t="s">
        <v>42</v>
      </c>
      <c r="T2886" t="s">
        <v>4444</v>
      </c>
      <c r="U2886" t="s">
        <v>19574</v>
      </c>
      <c r="V2886" t="s">
        <v>11338</v>
      </c>
    </row>
    <row r="2887" spans="1:22" ht="15" x14ac:dyDescent="0.35">
      <c r="A2887" s="5" t="s">
        <v>10668</v>
      </c>
      <c r="B2887" s="344" t="s">
        <v>6956</v>
      </c>
      <c r="C2887" s="5" t="s">
        <v>1514</v>
      </c>
      <c r="D2887" s="5" t="s">
        <v>9818</v>
      </c>
      <c r="E2887" s="5" t="s">
        <v>12</v>
      </c>
      <c r="F2887" s="5" t="s">
        <v>45</v>
      </c>
      <c r="G2887" s="5" t="s">
        <v>22</v>
      </c>
      <c r="H2887" s="5" t="s">
        <v>7</v>
      </c>
      <c r="I2887" s="360" t="s">
        <v>7960</v>
      </c>
      <c r="K2887" s="5" t="s">
        <v>89</v>
      </c>
      <c r="L2887" s="5" t="s">
        <v>11632</v>
      </c>
      <c r="M2887" s="5" t="s">
        <v>11802</v>
      </c>
      <c r="N2887" s="5" t="s">
        <v>1514</v>
      </c>
      <c r="O2887" s="5" t="s">
        <v>15255</v>
      </c>
      <c r="P2887" s="5" t="s">
        <v>15878</v>
      </c>
      <c r="Q2887" s="5">
        <v>72966494</v>
      </c>
      <c r="S2887" t="s">
        <v>42</v>
      </c>
      <c r="T2887" t="s">
        <v>3922</v>
      </c>
      <c r="U2887" t="s">
        <v>19575</v>
      </c>
      <c r="V2887" t="s">
        <v>1514</v>
      </c>
    </row>
    <row r="2888" spans="1:22" ht="15" x14ac:dyDescent="0.35">
      <c r="A2888" s="5" t="s">
        <v>3053</v>
      </c>
      <c r="B2888" s="344" t="s">
        <v>3055</v>
      </c>
      <c r="C2888" s="5" t="s">
        <v>3054</v>
      </c>
      <c r="D2888" s="5" t="s">
        <v>9818</v>
      </c>
      <c r="E2888" s="5" t="s">
        <v>11</v>
      </c>
      <c r="F2888" s="5" t="s">
        <v>45</v>
      </c>
      <c r="G2888" s="5" t="s">
        <v>189</v>
      </c>
      <c r="H2888" s="5" t="s">
        <v>9</v>
      </c>
      <c r="I2888" s="360" t="s">
        <v>7974</v>
      </c>
      <c r="K2888" s="5" t="s">
        <v>89</v>
      </c>
      <c r="L2888" s="5" t="s">
        <v>190</v>
      </c>
      <c r="M2888" s="5" t="s">
        <v>14543</v>
      </c>
      <c r="N2888" s="5" t="s">
        <v>424</v>
      </c>
      <c r="O2888" s="5" t="s">
        <v>15255</v>
      </c>
      <c r="P2888" s="5" t="s">
        <v>8399</v>
      </c>
      <c r="Q2888" s="5">
        <v>24021067</v>
      </c>
      <c r="R2888" s="5">
        <v>24021067</v>
      </c>
      <c r="S2888" t="s">
        <v>42</v>
      </c>
      <c r="T2888" t="s">
        <v>673</v>
      </c>
      <c r="U2888" t="s">
        <v>19576</v>
      </c>
      <c r="V2888" t="s">
        <v>3054</v>
      </c>
    </row>
    <row r="2889" spans="1:22" ht="15" x14ac:dyDescent="0.35">
      <c r="A2889" s="5" t="s">
        <v>3880</v>
      </c>
      <c r="B2889" s="344" t="s">
        <v>3780</v>
      </c>
      <c r="C2889" s="5" t="s">
        <v>3881</v>
      </c>
      <c r="D2889" s="5" t="s">
        <v>9818</v>
      </c>
      <c r="E2889" s="5" t="s">
        <v>7</v>
      </c>
      <c r="F2889" s="5" t="s">
        <v>45</v>
      </c>
      <c r="G2889" s="5" t="s">
        <v>22</v>
      </c>
      <c r="H2889" s="5" t="s">
        <v>7</v>
      </c>
      <c r="I2889" s="360" t="s">
        <v>7960</v>
      </c>
      <c r="K2889" s="5" t="s">
        <v>89</v>
      </c>
      <c r="L2889" s="5" t="s">
        <v>11632</v>
      </c>
      <c r="M2889" s="5" t="s">
        <v>11802</v>
      </c>
      <c r="N2889" s="5" t="s">
        <v>3881</v>
      </c>
      <c r="O2889" s="5" t="s">
        <v>15255</v>
      </c>
      <c r="P2889" s="5" t="s">
        <v>13239</v>
      </c>
      <c r="Q2889" s="5">
        <v>72968230</v>
      </c>
      <c r="R2889" s="5">
        <v>24660220</v>
      </c>
      <c r="S2889" t="s">
        <v>42</v>
      </c>
      <c r="T2889" t="s">
        <v>3879</v>
      </c>
      <c r="U2889" t="s">
        <v>19577</v>
      </c>
      <c r="V2889" t="s">
        <v>3881</v>
      </c>
    </row>
    <row r="2890" spans="1:22" ht="15" x14ac:dyDescent="0.35">
      <c r="A2890" s="5" t="s">
        <v>10669</v>
      </c>
      <c r="B2890" s="344" t="s">
        <v>9672</v>
      </c>
      <c r="C2890" s="5" t="s">
        <v>699</v>
      </c>
      <c r="D2890" s="5" t="s">
        <v>9818</v>
      </c>
      <c r="E2890" s="5" t="s">
        <v>12</v>
      </c>
      <c r="F2890" s="5" t="s">
        <v>45</v>
      </c>
      <c r="G2890" s="5" t="s">
        <v>22</v>
      </c>
      <c r="H2890" s="5" t="s">
        <v>8</v>
      </c>
      <c r="I2890" s="360" t="s">
        <v>7961</v>
      </c>
      <c r="K2890" s="5" t="s">
        <v>89</v>
      </c>
      <c r="L2890" s="5" t="s">
        <v>11632</v>
      </c>
      <c r="M2890" s="5" t="s">
        <v>15656</v>
      </c>
      <c r="N2890" s="5" t="s">
        <v>699</v>
      </c>
      <c r="O2890" s="5" t="s">
        <v>15255</v>
      </c>
      <c r="P2890" s="5" t="s">
        <v>14872</v>
      </c>
      <c r="Q2890" s="5">
        <v>88067959</v>
      </c>
      <c r="S2890" t="s">
        <v>42</v>
      </c>
      <c r="T2890" t="s">
        <v>10991</v>
      </c>
      <c r="U2890" t="s">
        <v>19578</v>
      </c>
      <c r="V2890" t="s">
        <v>699</v>
      </c>
    </row>
    <row r="2891" spans="1:22" ht="15" x14ac:dyDescent="0.35">
      <c r="A2891" s="5" t="s">
        <v>4412</v>
      </c>
      <c r="B2891" s="344" t="s">
        <v>2969</v>
      </c>
      <c r="C2891" s="5" t="s">
        <v>274</v>
      </c>
      <c r="D2891" s="5" t="s">
        <v>9818</v>
      </c>
      <c r="E2891" s="5" t="s">
        <v>9</v>
      </c>
      <c r="F2891" s="5" t="s">
        <v>45</v>
      </c>
      <c r="G2891" s="5" t="s">
        <v>22</v>
      </c>
      <c r="H2891" s="5" t="s">
        <v>14</v>
      </c>
      <c r="I2891" s="360" t="s">
        <v>7966</v>
      </c>
      <c r="K2891" s="5" t="s">
        <v>89</v>
      </c>
      <c r="L2891" s="5" t="s">
        <v>11632</v>
      </c>
      <c r="M2891" s="5" t="s">
        <v>11778</v>
      </c>
      <c r="N2891" s="5" t="s">
        <v>11778</v>
      </c>
      <c r="O2891" s="5" t="s">
        <v>15255</v>
      </c>
      <c r="P2891" s="5" t="s">
        <v>15691</v>
      </c>
      <c r="Q2891" s="5">
        <v>24700209</v>
      </c>
      <c r="R2891" s="5">
        <v>24700209</v>
      </c>
      <c r="S2891" t="s">
        <v>42</v>
      </c>
      <c r="T2891" t="s">
        <v>2045</v>
      </c>
      <c r="U2891" t="s">
        <v>19579</v>
      </c>
      <c r="V2891" t="s">
        <v>274</v>
      </c>
    </row>
    <row r="2892" spans="1:22" ht="15" x14ac:dyDescent="0.35">
      <c r="A2892" s="5" t="s">
        <v>4448</v>
      </c>
      <c r="B2892" s="344" t="s">
        <v>736</v>
      </c>
      <c r="C2892" s="5" t="s">
        <v>4449</v>
      </c>
      <c r="D2892" s="5" t="s">
        <v>9818</v>
      </c>
      <c r="E2892" s="5" t="s">
        <v>12</v>
      </c>
      <c r="F2892" s="5" t="s">
        <v>45</v>
      </c>
      <c r="G2892" s="5" t="s">
        <v>22</v>
      </c>
      <c r="H2892" s="5" t="s">
        <v>8</v>
      </c>
      <c r="I2892" s="360" t="s">
        <v>7961</v>
      </c>
      <c r="K2892" s="5" t="s">
        <v>89</v>
      </c>
      <c r="L2892" s="5" t="s">
        <v>11632</v>
      </c>
      <c r="M2892" s="5" t="s">
        <v>15656</v>
      </c>
      <c r="N2892" s="5" t="s">
        <v>4449</v>
      </c>
      <c r="O2892" s="5" t="s">
        <v>15255</v>
      </c>
      <c r="P2892" s="5" t="s">
        <v>4450</v>
      </c>
      <c r="Q2892" s="5">
        <v>24703313</v>
      </c>
      <c r="R2892" s="5">
        <v>24702822</v>
      </c>
      <c r="S2892" t="s">
        <v>42</v>
      </c>
      <c r="T2892" t="s">
        <v>6695</v>
      </c>
      <c r="U2892" t="s">
        <v>19580</v>
      </c>
      <c r="V2892" t="s">
        <v>4449</v>
      </c>
    </row>
    <row r="2893" spans="1:22" ht="15" x14ac:dyDescent="0.35">
      <c r="A2893" s="5" t="s">
        <v>3923</v>
      </c>
      <c r="B2893" s="344" t="s">
        <v>3925</v>
      </c>
      <c r="C2893" s="5" t="s">
        <v>3924</v>
      </c>
      <c r="D2893" s="5" t="s">
        <v>9818</v>
      </c>
      <c r="E2893" s="5" t="s">
        <v>12</v>
      </c>
      <c r="F2893" s="5" t="s">
        <v>45</v>
      </c>
      <c r="G2893" s="5" t="s">
        <v>22</v>
      </c>
      <c r="H2893" s="5" t="s">
        <v>11</v>
      </c>
      <c r="I2893" s="360" t="s">
        <v>7964</v>
      </c>
      <c r="K2893" s="5" t="s">
        <v>89</v>
      </c>
      <c r="L2893" s="5" t="s">
        <v>11632</v>
      </c>
      <c r="M2893" s="5" t="s">
        <v>3921</v>
      </c>
      <c r="N2893" s="5" t="s">
        <v>656</v>
      </c>
      <c r="O2893" s="5" t="s">
        <v>15255</v>
      </c>
      <c r="P2893" s="5" t="s">
        <v>16031</v>
      </c>
      <c r="Q2893" s="5">
        <v>44056357</v>
      </c>
      <c r="R2893" s="5">
        <v>24702822</v>
      </c>
      <c r="S2893" t="s">
        <v>42</v>
      </c>
      <c r="T2893" t="s">
        <v>1473</v>
      </c>
      <c r="U2893" t="s">
        <v>19581</v>
      </c>
      <c r="V2893" t="s">
        <v>3924</v>
      </c>
    </row>
    <row r="2894" spans="1:22" ht="15" x14ac:dyDescent="0.35">
      <c r="A2894" s="5" t="s">
        <v>4440</v>
      </c>
      <c r="B2894" s="344" t="s">
        <v>4441</v>
      </c>
      <c r="C2894" s="5" t="s">
        <v>1709</v>
      </c>
      <c r="D2894" s="5" t="s">
        <v>9818</v>
      </c>
      <c r="E2894" s="5" t="s">
        <v>9</v>
      </c>
      <c r="F2894" s="5" t="s">
        <v>45</v>
      </c>
      <c r="G2894" s="5" t="s">
        <v>22</v>
      </c>
      <c r="H2894" s="5" t="s">
        <v>14</v>
      </c>
      <c r="I2894" s="360" t="s">
        <v>7966</v>
      </c>
      <c r="K2894" s="5" t="s">
        <v>89</v>
      </c>
      <c r="L2894" s="5" t="s">
        <v>11632</v>
      </c>
      <c r="M2894" s="5" t="s">
        <v>11778</v>
      </c>
      <c r="N2894" s="5" t="s">
        <v>1709</v>
      </c>
      <c r="O2894" s="5" t="s">
        <v>15255</v>
      </c>
      <c r="P2894" s="5" t="s">
        <v>15891</v>
      </c>
      <c r="Q2894" s="5">
        <v>44056213</v>
      </c>
      <c r="R2894" s="5">
        <v>44056213</v>
      </c>
      <c r="S2894" t="s">
        <v>42</v>
      </c>
      <c r="T2894" t="s">
        <v>2535</v>
      </c>
      <c r="U2894" t="s">
        <v>19582</v>
      </c>
      <c r="V2894" t="s">
        <v>1709</v>
      </c>
    </row>
    <row r="2895" spans="1:22" ht="15" x14ac:dyDescent="0.35">
      <c r="A2895" s="5" t="s">
        <v>11223</v>
      </c>
      <c r="B2895" s="344" t="s">
        <v>7013</v>
      </c>
      <c r="C2895" s="5" t="s">
        <v>11224</v>
      </c>
      <c r="D2895" s="5" t="s">
        <v>9818</v>
      </c>
      <c r="E2895" s="5" t="s">
        <v>14</v>
      </c>
      <c r="F2895" s="5" t="s">
        <v>45</v>
      </c>
      <c r="G2895" s="5" t="s">
        <v>22</v>
      </c>
      <c r="H2895" s="5" t="s">
        <v>12</v>
      </c>
      <c r="I2895" s="360" t="s">
        <v>7965</v>
      </c>
      <c r="K2895" s="5" t="s">
        <v>89</v>
      </c>
      <c r="L2895" s="5" t="s">
        <v>11632</v>
      </c>
      <c r="M2895" s="5" t="s">
        <v>14534</v>
      </c>
      <c r="N2895" s="5" t="s">
        <v>845</v>
      </c>
      <c r="O2895" s="5" t="s">
        <v>15255</v>
      </c>
      <c r="P2895" s="5" t="s">
        <v>11988</v>
      </c>
      <c r="Q2895" s="5">
        <v>44056225</v>
      </c>
      <c r="S2895" t="s">
        <v>42</v>
      </c>
      <c r="T2895" t="s">
        <v>198</v>
      </c>
      <c r="U2895" t="s">
        <v>19583</v>
      </c>
      <c r="V2895" t="s">
        <v>11224</v>
      </c>
    </row>
    <row r="2896" spans="1:22" ht="15" x14ac:dyDescent="0.35">
      <c r="A2896" s="5" t="s">
        <v>4413</v>
      </c>
      <c r="B2896" s="344" t="s">
        <v>2540</v>
      </c>
      <c r="C2896" s="5" t="s">
        <v>3002</v>
      </c>
      <c r="D2896" s="5" t="s">
        <v>9818</v>
      </c>
      <c r="E2896" s="5" t="s">
        <v>6</v>
      </c>
      <c r="F2896" s="5" t="s">
        <v>45</v>
      </c>
      <c r="G2896" s="5" t="s">
        <v>22</v>
      </c>
      <c r="H2896" s="5" t="s">
        <v>12</v>
      </c>
      <c r="I2896" s="360" t="s">
        <v>7965</v>
      </c>
      <c r="K2896" s="5" t="s">
        <v>89</v>
      </c>
      <c r="L2896" s="5" t="s">
        <v>11632</v>
      </c>
      <c r="M2896" s="5" t="s">
        <v>14534</v>
      </c>
      <c r="N2896" s="5" t="s">
        <v>153</v>
      </c>
      <c r="O2896" s="5" t="s">
        <v>15255</v>
      </c>
      <c r="P2896" s="5" t="s">
        <v>14535</v>
      </c>
      <c r="Q2896" s="5">
        <v>24708523</v>
      </c>
      <c r="R2896" s="5">
        <v>24708523</v>
      </c>
      <c r="S2896" t="s">
        <v>42</v>
      </c>
      <c r="T2896" t="s">
        <v>6932</v>
      </c>
      <c r="U2896" t="s">
        <v>19584</v>
      </c>
      <c r="V2896" t="s">
        <v>3002</v>
      </c>
    </row>
    <row r="2897" spans="1:22" ht="15" x14ac:dyDescent="0.35">
      <c r="A2897" s="5" t="s">
        <v>4471</v>
      </c>
      <c r="B2897" s="344" t="s">
        <v>2945</v>
      </c>
      <c r="C2897" s="5" t="s">
        <v>4472</v>
      </c>
      <c r="D2897" s="5" t="s">
        <v>9818</v>
      </c>
      <c r="E2897" s="5" t="s">
        <v>14</v>
      </c>
      <c r="F2897" s="5" t="s">
        <v>45</v>
      </c>
      <c r="G2897" s="5" t="s">
        <v>22</v>
      </c>
      <c r="H2897" s="5" t="s">
        <v>6</v>
      </c>
      <c r="I2897" s="360" t="s">
        <v>7959</v>
      </c>
      <c r="K2897" s="5" t="s">
        <v>89</v>
      </c>
      <c r="L2897" s="5" t="s">
        <v>11632</v>
      </c>
      <c r="M2897" s="5" t="s">
        <v>11632</v>
      </c>
      <c r="N2897" s="5" t="s">
        <v>4472</v>
      </c>
      <c r="O2897" s="5" t="s">
        <v>15255</v>
      </c>
      <c r="P2897" s="5" t="s">
        <v>10101</v>
      </c>
      <c r="Q2897" s="5">
        <v>24708140</v>
      </c>
      <c r="R2897" s="5">
        <v>24708140</v>
      </c>
      <c r="S2897" t="s">
        <v>42</v>
      </c>
      <c r="T2897" t="s">
        <v>3620</v>
      </c>
      <c r="U2897" t="s">
        <v>19585</v>
      </c>
      <c r="V2897" t="s">
        <v>4472</v>
      </c>
    </row>
    <row r="2898" spans="1:22" ht="15" x14ac:dyDescent="0.35">
      <c r="A2898" s="5" t="s">
        <v>3883</v>
      </c>
      <c r="B2898" s="344" t="s">
        <v>3885</v>
      </c>
      <c r="C2898" s="5" t="s">
        <v>3884</v>
      </c>
      <c r="D2898" s="5" t="s">
        <v>9818</v>
      </c>
      <c r="E2898" s="5" t="s">
        <v>7</v>
      </c>
      <c r="F2898" s="5" t="s">
        <v>45</v>
      </c>
      <c r="G2898" s="5" t="s">
        <v>22</v>
      </c>
      <c r="H2898" s="5" t="s">
        <v>7</v>
      </c>
      <c r="I2898" s="360" t="s">
        <v>7960</v>
      </c>
      <c r="K2898" s="5" t="s">
        <v>89</v>
      </c>
      <c r="L2898" s="5" t="s">
        <v>11632</v>
      </c>
      <c r="M2898" s="5" t="s">
        <v>11802</v>
      </c>
      <c r="N2898" s="5" t="s">
        <v>11985</v>
      </c>
      <c r="O2898" s="5" t="s">
        <v>15255</v>
      </c>
      <c r="P2898" s="5" t="s">
        <v>9474</v>
      </c>
      <c r="Q2898" s="5">
        <v>86147638</v>
      </c>
      <c r="S2898" t="s">
        <v>42</v>
      </c>
      <c r="T2898" t="s">
        <v>7165</v>
      </c>
      <c r="U2898" t="s">
        <v>19586</v>
      </c>
      <c r="V2898" t="s">
        <v>3884</v>
      </c>
    </row>
    <row r="2899" spans="1:22" ht="15" x14ac:dyDescent="0.35">
      <c r="A2899" s="5" t="s">
        <v>6019</v>
      </c>
      <c r="B2899" s="344" t="s">
        <v>6404</v>
      </c>
      <c r="C2899" s="5" t="s">
        <v>6020</v>
      </c>
      <c r="D2899" s="5" t="s">
        <v>9818</v>
      </c>
      <c r="E2899" s="5" t="s">
        <v>6</v>
      </c>
      <c r="F2899" s="5" t="s">
        <v>45</v>
      </c>
      <c r="G2899" s="5" t="s">
        <v>22</v>
      </c>
      <c r="H2899" s="5" t="s">
        <v>6</v>
      </c>
      <c r="I2899" s="360" t="s">
        <v>7959</v>
      </c>
      <c r="K2899" s="5" t="s">
        <v>89</v>
      </c>
      <c r="L2899" s="5" t="s">
        <v>11632</v>
      </c>
      <c r="M2899" s="5" t="s">
        <v>11632</v>
      </c>
      <c r="N2899" s="5" t="s">
        <v>6020</v>
      </c>
      <c r="O2899" s="5" t="s">
        <v>15255</v>
      </c>
      <c r="P2899" s="5" t="s">
        <v>12296</v>
      </c>
      <c r="Q2899" s="5">
        <v>44057996</v>
      </c>
      <c r="S2899" t="s">
        <v>42</v>
      </c>
      <c r="T2899" t="s">
        <v>7164</v>
      </c>
      <c r="U2899" t="s">
        <v>19587</v>
      </c>
      <c r="V2899" t="s">
        <v>6020</v>
      </c>
    </row>
    <row r="2900" spans="1:22" ht="15" x14ac:dyDescent="0.35">
      <c r="A2900" s="5" t="s">
        <v>5921</v>
      </c>
      <c r="B2900" s="344" t="s">
        <v>5003</v>
      </c>
      <c r="C2900" s="5" t="s">
        <v>5922</v>
      </c>
      <c r="D2900" s="5" t="s">
        <v>9818</v>
      </c>
      <c r="E2900" s="5" t="s">
        <v>14</v>
      </c>
      <c r="F2900" s="5" t="s">
        <v>45</v>
      </c>
      <c r="G2900" s="5" t="s">
        <v>22</v>
      </c>
      <c r="H2900" s="5" t="s">
        <v>12</v>
      </c>
      <c r="I2900" s="360" t="s">
        <v>7965</v>
      </c>
      <c r="K2900" s="5" t="s">
        <v>89</v>
      </c>
      <c r="L2900" s="5" t="s">
        <v>11632</v>
      </c>
      <c r="M2900" s="5" t="s">
        <v>14534</v>
      </c>
      <c r="N2900" s="5" t="s">
        <v>5922</v>
      </c>
      <c r="O2900" s="5" t="s">
        <v>15255</v>
      </c>
      <c r="P2900" s="5" t="s">
        <v>12078</v>
      </c>
      <c r="Q2900" s="5">
        <v>24708049</v>
      </c>
      <c r="S2900" t="s">
        <v>42</v>
      </c>
      <c r="T2900" t="s">
        <v>7273</v>
      </c>
      <c r="U2900" t="s">
        <v>19588</v>
      </c>
      <c r="V2900" t="s">
        <v>5922</v>
      </c>
    </row>
    <row r="2901" spans="1:22" ht="15" x14ac:dyDescent="0.35">
      <c r="A2901" s="5" t="s">
        <v>6021</v>
      </c>
      <c r="B2901" s="344" t="s">
        <v>3994</v>
      </c>
      <c r="C2901" s="5" t="s">
        <v>6022</v>
      </c>
      <c r="D2901" s="5" t="s">
        <v>9818</v>
      </c>
      <c r="E2901" s="5" t="s">
        <v>6</v>
      </c>
      <c r="F2901" s="5" t="s">
        <v>45</v>
      </c>
      <c r="G2901" s="5" t="s">
        <v>22</v>
      </c>
      <c r="H2901" s="5" t="s">
        <v>6</v>
      </c>
      <c r="I2901" s="360" t="s">
        <v>7959</v>
      </c>
      <c r="K2901" s="5" t="s">
        <v>89</v>
      </c>
      <c r="L2901" s="5" t="s">
        <v>11632</v>
      </c>
      <c r="M2901" s="5" t="s">
        <v>11632</v>
      </c>
      <c r="N2901" s="5" t="s">
        <v>79</v>
      </c>
      <c r="O2901" s="5" t="s">
        <v>15255</v>
      </c>
      <c r="P2901" s="5" t="s">
        <v>10984</v>
      </c>
      <c r="Q2901" s="5">
        <v>24701171</v>
      </c>
      <c r="R2901" s="5">
        <v>24701171</v>
      </c>
      <c r="S2901" t="s">
        <v>42</v>
      </c>
      <c r="T2901" t="s">
        <v>7077</v>
      </c>
      <c r="U2901" t="s">
        <v>19589</v>
      </c>
      <c r="V2901" t="s">
        <v>6022</v>
      </c>
    </row>
    <row r="2902" spans="1:22" ht="15" x14ac:dyDescent="0.35">
      <c r="A2902" s="5" t="s">
        <v>3906</v>
      </c>
      <c r="B2902" s="344" t="s">
        <v>498</v>
      </c>
      <c r="C2902" s="5" t="s">
        <v>3907</v>
      </c>
      <c r="D2902" s="5" t="s">
        <v>9818</v>
      </c>
      <c r="E2902" s="5" t="s">
        <v>7</v>
      </c>
      <c r="F2902" s="5" t="s">
        <v>45</v>
      </c>
      <c r="G2902" s="5" t="s">
        <v>22</v>
      </c>
      <c r="H2902" s="5" t="s">
        <v>7</v>
      </c>
      <c r="I2902" s="360" t="s">
        <v>7960</v>
      </c>
      <c r="K2902" s="5" t="s">
        <v>89</v>
      </c>
      <c r="L2902" s="5" t="s">
        <v>11632</v>
      </c>
      <c r="M2902" s="5" t="s">
        <v>11802</v>
      </c>
      <c r="N2902" s="5" t="s">
        <v>3907</v>
      </c>
      <c r="O2902" s="5" t="s">
        <v>15255</v>
      </c>
      <c r="P2902" s="5" t="s">
        <v>15812</v>
      </c>
      <c r="Q2902" s="5">
        <v>72966683</v>
      </c>
      <c r="R2902" s="5">
        <v>84620138</v>
      </c>
      <c r="S2902" t="s">
        <v>42</v>
      </c>
      <c r="T2902" t="s">
        <v>7082</v>
      </c>
      <c r="U2902" t="s">
        <v>19590</v>
      </c>
      <c r="V2902" t="s">
        <v>3907</v>
      </c>
    </row>
    <row r="2903" spans="1:22" ht="15" x14ac:dyDescent="0.35">
      <c r="A2903" s="5" t="s">
        <v>3011</v>
      </c>
      <c r="B2903" s="344" t="s">
        <v>2714</v>
      </c>
      <c r="C2903" s="5" t="s">
        <v>3012</v>
      </c>
      <c r="D2903" s="5" t="s">
        <v>9818</v>
      </c>
      <c r="E2903" s="5" t="s">
        <v>11</v>
      </c>
      <c r="F2903" s="5" t="s">
        <v>45</v>
      </c>
      <c r="G2903" s="5" t="s">
        <v>189</v>
      </c>
      <c r="H2903" s="5" t="s">
        <v>9</v>
      </c>
      <c r="I2903" s="360" t="s">
        <v>7974</v>
      </c>
      <c r="K2903" s="5" t="s">
        <v>89</v>
      </c>
      <c r="L2903" s="5" t="s">
        <v>190</v>
      </c>
      <c r="M2903" s="5" t="s">
        <v>14543</v>
      </c>
      <c r="N2903" s="5" t="s">
        <v>3012</v>
      </c>
      <c r="O2903" s="5" t="s">
        <v>15255</v>
      </c>
      <c r="P2903" s="5" t="s">
        <v>13887</v>
      </c>
      <c r="Q2903" s="5">
        <v>24021157</v>
      </c>
      <c r="R2903" s="5">
        <v>24021157</v>
      </c>
      <c r="S2903" t="s">
        <v>42</v>
      </c>
      <c r="T2903" t="s">
        <v>3010</v>
      </c>
      <c r="U2903" t="s">
        <v>19591</v>
      </c>
      <c r="V2903" t="s">
        <v>3012</v>
      </c>
    </row>
    <row r="2904" spans="1:22" ht="15" x14ac:dyDescent="0.35">
      <c r="A2904" s="5" t="s">
        <v>9914</v>
      </c>
      <c r="B2904" s="344" t="s">
        <v>6874</v>
      </c>
      <c r="C2904" s="5" t="s">
        <v>1137</v>
      </c>
      <c r="D2904" s="5" t="s">
        <v>9818</v>
      </c>
      <c r="E2904" s="5" t="s">
        <v>7</v>
      </c>
      <c r="F2904" s="5" t="s">
        <v>45</v>
      </c>
      <c r="G2904" s="5" t="s">
        <v>22</v>
      </c>
      <c r="H2904" s="5" t="s">
        <v>7</v>
      </c>
      <c r="I2904" s="360" t="s">
        <v>7960</v>
      </c>
      <c r="K2904" s="5" t="s">
        <v>89</v>
      </c>
      <c r="L2904" s="5" t="s">
        <v>11632</v>
      </c>
      <c r="M2904" s="5" t="s">
        <v>11802</v>
      </c>
      <c r="N2904" s="5" t="s">
        <v>12163</v>
      </c>
      <c r="O2904" s="5" t="s">
        <v>15255</v>
      </c>
      <c r="P2904" s="5" t="s">
        <v>16121</v>
      </c>
      <c r="Q2904" s="5">
        <v>24660220</v>
      </c>
      <c r="R2904" s="5">
        <v>24660220</v>
      </c>
      <c r="S2904" t="s">
        <v>42</v>
      </c>
      <c r="T2904" t="s">
        <v>3067</v>
      </c>
      <c r="U2904" t="s">
        <v>19592</v>
      </c>
      <c r="V2904" t="s">
        <v>1137</v>
      </c>
    </row>
    <row r="2905" spans="1:22" ht="15" x14ac:dyDescent="0.35">
      <c r="A2905" s="5" t="s">
        <v>3933</v>
      </c>
      <c r="B2905" s="344" t="s">
        <v>3326</v>
      </c>
      <c r="C2905" s="5" t="s">
        <v>3921</v>
      </c>
      <c r="D2905" s="5" t="s">
        <v>9818</v>
      </c>
      <c r="E2905" s="5" t="s">
        <v>12</v>
      </c>
      <c r="F2905" s="5" t="s">
        <v>45</v>
      </c>
      <c r="G2905" s="5" t="s">
        <v>22</v>
      </c>
      <c r="H2905" s="5" t="s">
        <v>11</v>
      </c>
      <c r="I2905" s="360" t="s">
        <v>7964</v>
      </c>
      <c r="K2905" s="5" t="s">
        <v>89</v>
      </c>
      <c r="L2905" s="5" t="s">
        <v>11632</v>
      </c>
      <c r="M2905" s="5" t="s">
        <v>3921</v>
      </c>
      <c r="N2905" s="5" t="s">
        <v>3921</v>
      </c>
      <c r="O2905" s="5" t="s">
        <v>15255</v>
      </c>
      <c r="P2905" s="5" t="s">
        <v>15726</v>
      </c>
      <c r="Q2905" s="5">
        <v>22064228</v>
      </c>
      <c r="S2905" t="s">
        <v>42</v>
      </c>
      <c r="T2905" t="s">
        <v>1306</v>
      </c>
      <c r="U2905" t="s">
        <v>19593</v>
      </c>
      <c r="V2905" t="s">
        <v>3921</v>
      </c>
    </row>
    <row r="2906" spans="1:22" ht="15" x14ac:dyDescent="0.35">
      <c r="A2906" s="5" t="s">
        <v>4414</v>
      </c>
      <c r="B2906" s="344" t="s">
        <v>3299</v>
      </c>
      <c r="C2906" s="5" t="s">
        <v>3170</v>
      </c>
      <c r="D2906" s="5" t="s">
        <v>9818</v>
      </c>
      <c r="E2906" s="5" t="s">
        <v>9</v>
      </c>
      <c r="F2906" s="5" t="s">
        <v>45</v>
      </c>
      <c r="G2906" s="5" t="s">
        <v>22</v>
      </c>
      <c r="H2906" s="5" t="s">
        <v>6</v>
      </c>
      <c r="I2906" s="360" t="s">
        <v>7959</v>
      </c>
      <c r="K2906" s="5" t="s">
        <v>89</v>
      </c>
      <c r="L2906" s="5" t="s">
        <v>11632</v>
      </c>
      <c r="M2906" s="5" t="s">
        <v>11632</v>
      </c>
      <c r="N2906" s="5" t="s">
        <v>3170</v>
      </c>
      <c r="O2906" s="5" t="s">
        <v>15255</v>
      </c>
      <c r="P2906" s="5" t="s">
        <v>10056</v>
      </c>
      <c r="Q2906" s="5">
        <v>24701221</v>
      </c>
      <c r="R2906" s="5">
        <v>24701221</v>
      </c>
      <c r="S2906" t="s">
        <v>42</v>
      </c>
      <c r="T2906" t="s">
        <v>3485</v>
      </c>
      <c r="U2906" t="s">
        <v>19594</v>
      </c>
      <c r="V2906" t="s">
        <v>3170</v>
      </c>
    </row>
    <row r="2907" spans="1:22" ht="15" x14ac:dyDescent="0.35">
      <c r="A2907" s="5" t="s">
        <v>4415</v>
      </c>
      <c r="B2907" s="344" t="s">
        <v>3608</v>
      </c>
      <c r="C2907" s="5" t="s">
        <v>4416</v>
      </c>
      <c r="D2907" s="5" t="s">
        <v>9818</v>
      </c>
      <c r="E2907" s="5" t="s">
        <v>6</v>
      </c>
      <c r="F2907" s="5" t="s">
        <v>45</v>
      </c>
      <c r="G2907" s="5" t="s">
        <v>22</v>
      </c>
      <c r="H2907" s="5" t="s">
        <v>12</v>
      </c>
      <c r="I2907" s="360" t="s">
        <v>7965</v>
      </c>
      <c r="K2907" s="5" t="s">
        <v>89</v>
      </c>
      <c r="L2907" s="5" t="s">
        <v>11632</v>
      </c>
      <c r="M2907" s="5" t="s">
        <v>14534</v>
      </c>
      <c r="N2907" s="5" t="s">
        <v>1467</v>
      </c>
      <c r="O2907" s="5" t="s">
        <v>15255</v>
      </c>
      <c r="P2907" s="5" t="s">
        <v>15763</v>
      </c>
      <c r="Q2907" s="5">
        <v>44056313</v>
      </c>
      <c r="S2907" t="s">
        <v>42</v>
      </c>
      <c r="T2907" t="s">
        <v>3568</v>
      </c>
      <c r="U2907" t="s">
        <v>19595</v>
      </c>
      <c r="V2907" t="s">
        <v>4416</v>
      </c>
    </row>
    <row r="2908" spans="1:22" ht="15" x14ac:dyDescent="0.35">
      <c r="A2908" s="5" t="s">
        <v>3892</v>
      </c>
      <c r="B2908" s="344" t="s">
        <v>1692</v>
      </c>
      <c r="C2908" s="5" t="s">
        <v>326</v>
      </c>
      <c r="D2908" s="5" t="s">
        <v>9818</v>
      </c>
      <c r="E2908" s="5" t="s">
        <v>7</v>
      </c>
      <c r="F2908" s="5" t="s">
        <v>45</v>
      </c>
      <c r="G2908" s="5" t="s">
        <v>22</v>
      </c>
      <c r="H2908" s="5" t="s">
        <v>7</v>
      </c>
      <c r="I2908" s="360" t="s">
        <v>7960</v>
      </c>
      <c r="K2908" s="5" t="s">
        <v>89</v>
      </c>
      <c r="L2908" s="5" t="s">
        <v>11632</v>
      </c>
      <c r="M2908" s="5" t="s">
        <v>11802</v>
      </c>
      <c r="N2908" s="5" t="s">
        <v>326</v>
      </c>
      <c r="O2908" s="5" t="s">
        <v>15255</v>
      </c>
      <c r="P2908" s="5" t="s">
        <v>10118</v>
      </c>
      <c r="Q2908" s="5">
        <v>26730724</v>
      </c>
      <c r="R2908" s="5">
        <v>24660220</v>
      </c>
      <c r="S2908" t="s">
        <v>42</v>
      </c>
      <c r="T2908" t="s">
        <v>3891</v>
      </c>
      <c r="U2908" t="s">
        <v>19596</v>
      </c>
      <c r="V2908" t="s">
        <v>326</v>
      </c>
    </row>
    <row r="2909" spans="1:22" ht="15" x14ac:dyDescent="0.35">
      <c r="A2909" s="5" t="s">
        <v>3889</v>
      </c>
      <c r="B2909" s="344" t="s">
        <v>2916</v>
      </c>
      <c r="C2909" s="5" t="s">
        <v>378</v>
      </c>
      <c r="D2909" s="5" t="s">
        <v>9818</v>
      </c>
      <c r="E2909" s="5" t="s">
        <v>8</v>
      </c>
      <c r="F2909" s="5" t="s">
        <v>45</v>
      </c>
      <c r="G2909" s="5" t="s">
        <v>22</v>
      </c>
      <c r="H2909" s="5" t="s">
        <v>7</v>
      </c>
      <c r="I2909" s="360" t="s">
        <v>7960</v>
      </c>
      <c r="K2909" s="5" t="s">
        <v>89</v>
      </c>
      <c r="L2909" s="5" t="s">
        <v>11632</v>
      </c>
      <c r="M2909" s="5" t="s">
        <v>11802</v>
      </c>
      <c r="N2909" s="5" t="s">
        <v>378</v>
      </c>
      <c r="O2909" s="5" t="s">
        <v>15255</v>
      </c>
      <c r="P2909" s="5" t="s">
        <v>9472</v>
      </c>
      <c r="Q2909" s="5">
        <v>72968792</v>
      </c>
      <c r="S2909" t="s">
        <v>42</v>
      </c>
      <c r="T2909" t="s">
        <v>6676</v>
      </c>
      <c r="U2909" t="s">
        <v>19597</v>
      </c>
      <c r="V2909" t="s">
        <v>378</v>
      </c>
    </row>
    <row r="2910" spans="1:22" ht="15" x14ac:dyDescent="0.35">
      <c r="A2910" s="5" t="s">
        <v>4417</v>
      </c>
      <c r="B2910" s="344" t="s">
        <v>2708</v>
      </c>
      <c r="C2910" s="5" t="s">
        <v>454</v>
      </c>
      <c r="D2910" s="5" t="s">
        <v>9818</v>
      </c>
      <c r="E2910" s="5" t="s">
        <v>9</v>
      </c>
      <c r="F2910" s="5" t="s">
        <v>45</v>
      </c>
      <c r="G2910" s="5" t="s">
        <v>22</v>
      </c>
      <c r="H2910" s="5" t="s">
        <v>14</v>
      </c>
      <c r="I2910" s="360" t="s">
        <v>7966</v>
      </c>
      <c r="K2910" s="5" t="s">
        <v>89</v>
      </c>
      <c r="L2910" s="5" t="s">
        <v>11632</v>
      </c>
      <c r="M2910" s="5" t="s">
        <v>11778</v>
      </c>
      <c r="N2910" s="5" t="s">
        <v>454</v>
      </c>
      <c r="O2910" s="5" t="s">
        <v>15255</v>
      </c>
      <c r="P2910" s="5" t="s">
        <v>8397</v>
      </c>
      <c r="Q2910" s="5">
        <v>24701908</v>
      </c>
      <c r="R2910" s="5">
        <v>24701908</v>
      </c>
      <c r="S2910" t="s">
        <v>42</v>
      </c>
      <c r="T2910" t="s">
        <v>7078</v>
      </c>
      <c r="U2910" t="s">
        <v>19598</v>
      </c>
      <c r="V2910" t="s">
        <v>454</v>
      </c>
    </row>
    <row r="2911" spans="1:22" ht="15" x14ac:dyDescent="0.35">
      <c r="A2911" s="5" t="s">
        <v>4489</v>
      </c>
      <c r="B2911" s="344" t="s">
        <v>4490</v>
      </c>
      <c r="C2911" s="5" t="s">
        <v>4002</v>
      </c>
      <c r="D2911" s="5" t="s">
        <v>9818</v>
      </c>
      <c r="E2911" s="5" t="s">
        <v>9</v>
      </c>
      <c r="F2911" s="5" t="s">
        <v>45</v>
      </c>
      <c r="G2911" s="5" t="s">
        <v>22</v>
      </c>
      <c r="H2911" s="5" t="s">
        <v>9</v>
      </c>
      <c r="I2911" s="360" t="s">
        <v>7962</v>
      </c>
      <c r="K2911" s="5" t="s">
        <v>89</v>
      </c>
      <c r="L2911" s="5" t="s">
        <v>11632</v>
      </c>
      <c r="M2911" s="5" t="s">
        <v>11633</v>
      </c>
      <c r="N2911" s="5" t="s">
        <v>4002</v>
      </c>
      <c r="O2911" s="5" t="s">
        <v>15255</v>
      </c>
      <c r="P2911" s="5" t="s">
        <v>16009</v>
      </c>
      <c r="Q2911" s="5">
        <v>44056285</v>
      </c>
      <c r="S2911" t="s">
        <v>42</v>
      </c>
      <c r="T2911" t="s">
        <v>4422</v>
      </c>
      <c r="U2911" t="s">
        <v>19599</v>
      </c>
      <c r="V2911" t="s">
        <v>4002</v>
      </c>
    </row>
    <row r="2912" spans="1:22" ht="15" x14ac:dyDescent="0.35">
      <c r="A2912" s="5" t="s">
        <v>4418</v>
      </c>
      <c r="B2912" s="344" t="s">
        <v>3086</v>
      </c>
      <c r="C2912" s="5" t="s">
        <v>1350</v>
      </c>
      <c r="D2912" s="5" t="s">
        <v>9818</v>
      </c>
      <c r="E2912" s="5" t="s">
        <v>9</v>
      </c>
      <c r="F2912" s="5" t="s">
        <v>45</v>
      </c>
      <c r="G2912" s="5" t="s">
        <v>22</v>
      </c>
      <c r="H2912" s="5" t="s">
        <v>14</v>
      </c>
      <c r="I2912" s="360" t="s">
        <v>7966</v>
      </c>
      <c r="K2912" s="5" t="s">
        <v>89</v>
      </c>
      <c r="L2912" s="5" t="s">
        <v>11632</v>
      </c>
      <c r="M2912" s="5" t="s">
        <v>11778</v>
      </c>
      <c r="N2912" s="5" t="s">
        <v>1350</v>
      </c>
      <c r="O2912" s="5" t="s">
        <v>15255</v>
      </c>
      <c r="P2912" s="5" t="s">
        <v>8417</v>
      </c>
      <c r="Q2912" s="5">
        <v>72961657</v>
      </c>
      <c r="S2912" t="s">
        <v>42</v>
      </c>
      <c r="T2912" t="s">
        <v>3583</v>
      </c>
      <c r="U2912" t="s">
        <v>19600</v>
      </c>
      <c r="V2912" t="s">
        <v>1350</v>
      </c>
    </row>
    <row r="2913" spans="1:22" ht="15" x14ac:dyDescent="0.35">
      <c r="A2913" s="5" t="s">
        <v>4463</v>
      </c>
      <c r="B2913" s="344" t="s">
        <v>3020</v>
      </c>
      <c r="C2913" s="5" t="s">
        <v>374</v>
      </c>
      <c r="D2913" s="5" t="s">
        <v>9818</v>
      </c>
      <c r="E2913" s="5" t="s">
        <v>12</v>
      </c>
      <c r="F2913" s="5" t="s">
        <v>45</v>
      </c>
      <c r="G2913" s="5" t="s">
        <v>22</v>
      </c>
      <c r="H2913" s="5" t="s">
        <v>8</v>
      </c>
      <c r="I2913" s="360" t="s">
        <v>7961</v>
      </c>
      <c r="K2913" s="5" t="s">
        <v>89</v>
      </c>
      <c r="L2913" s="5" t="s">
        <v>11632</v>
      </c>
      <c r="M2913" s="5" t="s">
        <v>15656</v>
      </c>
      <c r="N2913" s="5" t="s">
        <v>374</v>
      </c>
      <c r="O2913" s="5" t="s">
        <v>15255</v>
      </c>
      <c r="P2913" s="5" t="s">
        <v>13886</v>
      </c>
      <c r="Q2913" s="5">
        <v>24700576</v>
      </c>
      <c r="R2913" s="5">
        <v>24702822</v>
      </c>
      <c r="S2913" t="s">
        <v>42</v>
      </c>
      <c r="T2913" t="s">
        <v>7166</v>
      </c>
      <c r="U2913" t="s">
        <v>19601</v>
      </c>
      <c r="V2913" t="s">
        <v>374</v>
      </c>
    </row>
    <row r="2914" spans="1:22" ht="15" x14ac:dyDescent="0.35">
      <c r="A2914" s="5" t="s">
        <v>4419</v>
      </c>
      <c r="B2914" s="344" t="s">
        <v>3571</v>
      </c>
      <c r="C2914" s="5" t="s">
        <v>4420</v>
      </c>
      <c r="D2914" s="5" t="s">
        <v>9818</v>
      </c>
      <c r="E2914" s="5" t="s">
        <v>6</v>
      </c>
      <c r="F2914" s="5" t="s">
        <v>45</v>
      </c>
      <c r="G2914" s="5" t="s">
        <v>22</v>
      </c>
      <c r="H2914" s="5" t="s">
        <v>6</v>
      </c>
      <c r="I2914" s="360" t="s">
        <v>7959</v>
      </c>
      <c r="K2914" s="5" t="s">
        <v>89</v>
      </c>
      <c r="L2914" s="5" t="s">
        <v>11632</v>
      </c>
      <c r="M2914" s="5" t="s">
        <v>11632</v>
      </c>
      <c r="N2914" s="5" t="s">
        <v>4420</v>
      </c>
      <c r="O2914" s="5" t="s">
        <v>15255</v>
      </c>
      <c r="P2914" s="5" t="s">
        <v>8377</v>
      </c>
      <c r="Q2914" s="5">
        <v>24700179</v>
      </c>
      <c r="R2914" s="5">
        <v>24700179</v>
      </c>
      <c r="S2914" t="s">
        <v>42</v>
      </c>
      <c r="T2914" t="s">
        <v>2496</v>
      </c>
      <c r="U2914" t="s">
        <v>19602</v>
      </c>
      <c r="V2914" t="s">
        <v>4420</v>
      </c>
    </row>
    <row r="2915" spans="1:22" ht="15" x14ac:dyDescent="0.35">
      <c r="A2915" s="5" t="s">
        <v>3026</v>
      </c>
      <c r="B2915" s="344" t="s">
        <v>3028</v>
      </c>
      <c r="C2915" s="5" t="s">
        <v>3027</v>
      </c>
      <c r="D2915" s="5" t="s">
        <v>9818</v>
      </c>
      <c r="E2915" s="5" t="s">
        <v>11</v>
      </c>
      <c r="F2915" s="5" t="s">
        <v>45</v>
      </c>
      <c r="G2915" s="5" t="s">
        <v>189</v>
      </c>
      <c r="H2915" s="5" t="s">
        <v>7</v>
      </c>
      <c r="I2915" s="360" t="s">
        <v>7972</v>
      </c>
      <c r="K2915" s="5" t="s">
        <v>89</v>
      </c>
      <c r="L2915" s="5" t="s">
        <v>190</v>
      </c>
      <c r="M2915" s="5" t="s">
        <v>11679</v>
      </c>
      <c r="N2915" s="5" t="s">
        <v>3027</v>
      </c>
      <c r="O2915" s="5" t="s">
        <v>15255</v>
      </c>
      <c r="P2915" s="5" t="s">
        <v>10981</v>
      </c>
      <c r="Q2915" s="5">
        <v>41051123</v>
      </c>
      <c r="S2915" t="s">
        <v>42</v>
      </c>
      <c r="T2915" t="s">
        <v>3025</v>
      </c>
      <c r="U2915" t="s">
        <v>19603</v>
      </c>
      <c r="V2915" t="s">
        <v>3027</v>
      </c>
    </row>
    <row r="2916" spans="1:22" ht="15" x14ac:dyDescent="0.35">
      <c r="A2916" s="5" t="s">
        <v>10670</v>
      </c>
      <c r="B2916" s="344" t="s">
        <v>10671</v>
      </c>
      <c r="C2916" s="5" t="s">
        <v>14869</v>
      </c>
      <c r="D2916" s="5" t="s">
        <v>9818</v>
      </c>
      <c r="E2916" s="5" t="s">
        <v>11</v>
      </c>
      <c r="F2916" s="5" t="s">
        <v>45</v>
      </c>
      <c r="G2916" s="5" t="s">
        <v>189</v>
      </c>
      <c r="H2916" s="5" t="s">
        <v>9</v>
      </c>
      <c r="I2916" s="360" t="s">
        <v>7974</v>
      </c>
      <c r="K2916" s="5" t="s">
        <v>89</v>
      </c>
      <c r="L2916" s="5" t="s">
        <v>190</v>
      </c>
      <c r="M2916" s="5" t="s">
        <v>14543</v>
      </c>
      <c r="N2916" s="5" t="s">
        <v>12261</v>
      </c>
      <c r="O2916" s="5" t="s">
        <v>15255</v>
      </c>
      <c r="P2916" s="5" t="s">
        <v>13888</v>
      </c>
      <c r="Q2916" s="5">
        <v>41051074</v>
      </c>
      <c r="R2916" s="5">
        <v>24011628</v>
      </c>
      <c r="S2916" t="s">
        <v>42</v>
      </c>
      <c r="T2916" t="s">
        <v>167</v>
      </c>
      <c r="U2916" t="s">
        <v>19604</v>
      </c>
      <c r="V2916" t="s">
        <v>14869</v>
      </c>
    </row>
    <row r="2917" spans="1:22" ht="15" x14ac:dyDescent="0.35">
      <c r="A2917" s="5" t="s">
        <v>4452</v>
      </c>
      <c r="B2917" s="344" t="s">
        <v>2773</v>
      </c>
      <c r="C2917" s="5" t="s">
        <v>4453</v>
      </c>
      <c r="D2917" s="5" t="s">
        <v>9818</v>
      </c>
      <c r="E2917" s="5" t="s">
        <v>8</v>
      </c>
      <c r="F2917" s="5" t="s">
        <v>45</v>
      </c>
      <c r="G2917" s="5" t="s">
        <v>22</v>
      </c>
      <c r="H2917" s="5" t="s">
        <v>8</v>
      </c>
      <c r="I2917" s="360" t="s">
        <v>7961</v>
      </c>
      <c r="K2917" s="5" t="s">
        <v>89</v>
      </c>
      <c r="L2917" s="5" t="s">
        <v>11632</v>
      </c>
      <c r="M2917" s="5" t="s">
        <v>15656</v>
      </c>
      <c r="N2917" s="5" t="s">
        <v>11751</v>
      </c>
      <c r="O2917" s="5" t="s">
        <v>15255</v>
      </c>
      <c r="P2917" s="5" t="s">
        <v>197</v>
      </c>
      <c r="Q2917" s="5">
        <v>24703323</v>
      </c>
      <c r="R2917" s="5">
        <v>22005382</v>
      </c>
      <c r="S2917" t="s">
        <v>42</v>
      </c>
      <c r="T2917" t="s">
        <v>6956</v>
      </c>
      <c r="U2917" t="s">
        <v>19605</v>
      </c>
      <c r="V2917" t="s">
        <v>4453</v>
      </c>
    </row>
    <row r="2918" spans="1:22" ht="15" x14ac:dyDescent="0.35">
      <c r="A2918" s="5" t="s">
        <v>6001</v>
      </c>
      <c r="B2918" s="344" t="s">
        <v>3964</v>
      </c>
      <c r="C2918" s="5" t="s">
        <v>4187</v>
      </c>
      <c r="D2918" s="5" t="s">
        <v>9818</v>
      </c>
      <c r="E2918" s="5" t="s">
        <v>6</v>
      </c>
      <c r="F2918" s="5" t="s">
        <v>45</v>
      </c>
      <c r="G2918" s="5" t="s">
        <v>22</v>
      </c>
      <c r="H2918" s="5" t="s">
        <v>12</v>
      </c>
      <c r="I2918" s="360" t="s">
        <v>7965</v>
      </c>
      <c r="K2918" s="5" t="s">
        <v>89</v>
      </c>
      <c r="L2918" s="5" t="s">
        <v>11632</v>
      </c>
      <c r="M2918" s="5" t="s">
        <v>14534</v>
      </c>
      <c r="N2918" s="5" t="s">
        <v>153</v>
      </c>
      <c r="O2918" s="5" t="s">
        <v>15255</v>
      </c>
      <c r="P2918" s="5" t="s">
        <v>15805</v>
      </c>
      <c r="Q2918" s="5">
        <v>24708333</v>
      </c>
      <c r="S2918" t="s">
        <v>42</v>
      </c>
      <c r="T2918" t="s">
        <v>7071</v>
      </c>
      <c r="U2918" t="s">
        <v>19606</v>
      </c>
      <c r="V2918" t="s">
        <v>4187</v>
      </c>
    </row>
    <row r="2919" spans="1:22" ht="15" x14ac:dyDescent="0.35">
      <c r="A2919" s="5" t="s">
        <v>5905</v>
      </c>
      <c r="B2919" s="344" t="s">
        <v>2670</v>
      </c>
      <c r="C2919" s="5" t="s">
        <v>676</v>
      </c>
      <c r="D2919" s="5" t="s">
        <v>9818</v>
      </c>
      <c r="E2919" s="5" t="s">
        <v>6</v>
      </c>
      <c r="F2919" s="5" t="s">
        <v>45</v>
      </c>
      <c r="G2919" s="5" t="s">
        <v>22</v>
      </c>
      <c r="H2919" s="5" t="s">
        <v>10</v>
      </c>
      <c r="I2919" s="360" t="s">
        <v>7963</v>
      </c>
      <c r="K2919" s="5" t="s">
        <v>89</v>
      </c>
      <c r="L2919" s="5" t="s">
        <v>11632</v>
      </c>
      <c r="M2919" s="5" t="s">
        <v>11822</v>
      </c>
      <c r="N2919" s="5" t="s">
        <v>676</v>
      </c>
      <c r="O2919" s="5" t="s">
        <v>15255</v>
      </c>
      <c r="P2919" s="5" t="s">
        <v>13889</v>
      </c>
      <c r="Q2919" s="5">
        <v>86582101</v>
      </c>
      <c r="R2919" s="5">
        <v>24702574</v>
      </c>
      <c r="S2919" t="s">
        <v>42</v>
      </c>
      <c r="T2919" t="s">
        <v>7079</v>
      </c>
      <c r="U2919" t="s">
        <v>19607</v>
      </c>
      <c r="V2919" t="s">
        <v>676</v>
      </c>
    </row>
    <row r="2920" spans="1:22" ht="15" x14ac:dyDescent="0.35">
      <c r="A2920" s="5" t="s">
        <v>11326</v>
      </c>
      <c r="B2920" s="344" t="s">
        <v>7081</v>
      </c>
      <c r="C2920" s="5" t="s">
        <v>672</v>
      </c>
      <c r="D2920" s="5" t="s">
        <v>9818</v>
      </c>
      <c r="E2920" s="5" t="s">
        <v>6</v>
      </c>
      <c r="F2920" s="5" t="s">
        <v>45</v>
      </c>
      <c r="G2920" s="5" t="s">
        <v>22</v>
      </c>
      <c r="H2920" s="5" t="s">
        <v>12</v>
      </c>
      <c r="I2920" s="360" t="s">
        <v>7965</v>
      </c>
      <c r="K2920" s="5" t="s">
        <v>89</v>
      </c>
      <c r="L2920" s="5" t="s">
        <v>11632</v>
      </c>
      <c r="M2920" s="5" t="s">
        <v>14534</v>
      </c>
      <c r="N2920" s="5" t="s">
        <v>12295</v>
      </c>
      <c r="O2920" s="5" t="s">
        <v>15255</v>
      </c>
      <c r="P2920" s="5" t="s">
        <v>16328</v>
      </c>
      <c r="Q2920" s="5">
        <v>24700685</v>
      </c>
      <c r="S2920" t="s">
        <v>42</v>
      </c>
      <c r="T2920" t="s">
        <v>3489</v>
      </c>
      <c r="U2920" t="s">
        <v>19608</v>
      </c>
      <c r="V2920" t="s">
        <v>672</v>
      </c>
    </row>
    <row r="2921" spans="1:22" ht="15" x14ac:dyDescent="0.35">
      <c r="A2921" s="5" t="s">
        <v>5802</v>
      </c>
      <c r="B2921" s="344" t="s">
        <v>4023</v>
      </c>
      <c r="C2921" s="5" t="s">
        <v>8484</v>
      </c>
      <c r="D2921" s="5" t="s">
        <v>9818</v>
      </c>
      <c r="E2921" s="5" t="s">
        <v>11</v>
      </c>
      <c r="F2921" s="5" t="s">
        <v>45</v>
      </c>
      <c r="G2921" s="5" t="s">
        <v>189</v>
      </c>
      <c r="H2921" s="5" t="s">
        <v>6</v>
      </c>
      <c r="I2921" s="360" t="s">
        <v>7971</v>
      </c>
      <c r="K2921" s="5" t="s">
        <v>89</v>
      </c>
      <c r="L2921" s="5" t="s">
        <v>190</v>
      </c>
      <c r="M2921" s="5" t="s">
        <v>153</v>
      </c>
      <c r="N2921" s="5" t="s">
        <v>61</v>
      </c>
      <c r="O2921" s="5" t="s">
        <v>15255</v>
      </c>
      <c r="P2921" s="5" t="s">
        <v>11919</v>
      </c>
      <c r="Q2921" s="5">
        <v>86332081</v>
      </c>
      <c r="S2921" t="s">
        <v>42</v>
      </c>
      <c r="T2921" t="s">
        <v>7086</v>
      </c>
      <c r="U2921" t="s">
        <v>19609</v>
      </c>
      <c r="V2921" t="s">
        <v>8484</v>
      </c>
    </row>
    <row r="2922" spans="1:22" ht="15" x14ac:dyDescent="0.35">
      <c r="A2922" s="5" t="s">
        <v>4442</v>
      </c>
      <c r="B2922" s="344" t="s">
        <v>4444</v>
      </c>
      <c r="C2922" s="5" t="s">
        <v>4443</v>
      </c>
      <c r="D2922" s="5" t="s">
        <v>9818</v>
      </c>
      <c r="E2922" s="5" t="s">
        <v>6</v>
      </c>
      <c r="F2922" s="5" t="s">
        <v>45</v>
      </c>
      <c r="G2922" s="5" t="s">
        <v>22</v>
      </c>
      <c r="H2922" s="5" t="s">
        <v>14</v>
      </c>
      <c r="I2922" s="360" t="s">
        <v>7966</v>
      </c>
      <c r="K2922" s="5" t="s">
        <v>89</v>
      </c>
      <c r="L2922" s="5" t="s">
        <v>11632</v>
      </c>
      <c r="M2922" s="5" t="s">
        <v>11778</v>
      </c>
      <c r="N2922" s="5" t="s">
        <v>4443</v>
      </c>
      <c r="O2922" s="5" t="s">
        <v>15255</v>
      </c>
      <c r="P2922" s="5" t="s">
        <v>15888</v>
      </c>
      <c r="Q2922" s="5">
        <v>72969489</v>
      </c>
      <c r="R2922" s="5">
        <v>24700533</v>
      </c>
      <c r="S2922" t="s">
        <v>42</v>
      </c>
      <c r="T2922" t="s">
        <v>1786</v>
      </c>
      <c r="U2922" t="s">
        <v>19610</v>
      </c>
      <c r="V2922" t="s">
        <v>4443</v>
      </c>
    </row>
    <row r="2923" spans="1:22" ht="15" x14ac:dyDescent="0.35">
      <c r="A2923" s="5" t="s">
        <v>4468</v>
      </c>
      <c r="B2923" s="344" t="s">
        <v>3781</v>
      </c>
      <c r="C2923" s="5" t="s">
        <v>3463</v>
      </c>
      <c r="D2923" s="5" t="s">
        <v>9818</v>
      </c>
      <c r="E2923" s="5" t="s">
        <v>8</v>
      </c>
      <c r="F2923" s="5" t="s">
        <v>45</v>
      </c>
      <c r="G2923" s="5" t="s">
        <v>22</v>
      </c>
      <c r="H2923" s="5" t="s">
        <v>8</v>
      </c>
      <c r="I2923" s="360" t="s">
        <v>7961</v>
      </c>
      <c r="K2923" s="5" t="s">
        <v>89</v>
      </c>
      <c r="L2923" s="5" t="s">
        <v>11632</v>
      </c>
      <c r="M2923" s="5" t="s">
        <v>15656</v>
      </c>
      <c r="N2923" s="5" t="s">
        <v>3463</v>
      </c>
      <c r="O2923" s="5" t="s">
        <v>15255</v>
      </c>
      <c r="P2923" s="5" t="s">
        <v>11989</v>
      </c>
      <c r="Q2923" s="5">
        <v>70186916</v>
      </c>
      <c r="S2923" t="s">
        <v>42</v>
      </c>
      <c r="T2923" t="s">
        <v>3262</v>
      </c>
      <c r="U2923" t="s">
        <v>19611</v>
      </c>
      <c r="V2923" t="s">
        <v>3463</v>
      </c>
    </row>
    <row r="2924" spans="1:22" ht="15" x14ac:dyDescent="0.35">
      <c r="A2924" s="5" t="s">
        <v>3908</v>
      </c>
      <c r="B2924" s="344" t="s">
        <v>3910</v>
      </c>
      <c r="C2924" s="5" t="s">
        <v>3909</v>
      </c>
      <c r="D2924" s="5" t="s">
        <v>9818</v>
      </c>
      <c r="E2924" s="5" t="s">
        <v>7</v>
      </c>
      <c r="F2924" s="5" t="s">
        <v>45</v>
      </c>
      <c r="G2924" s="5" t="s">
        <v>22</v>
      </c>
      <c r="H2924" s="5" t="s">
        <v>14</v>
      </c>
      <c r="I2924" s="360" t="s">
        <v>7966</v>
      </c>
      <c r="K2924" s="5" t="s">
        <v>89</v>
      </c>
      <c r="L2924" s="5" t="s">
        <v>11632</v>
      </c>
      <c r="M2924" s="5" t="s">
        <v>11778</v>
      </c>
      <c r="N2924" s="5" t="s">
        <v>3909</v>
      </c>
      <c r="O2924" s="5" t="s">
        <v>15255</v>
      </c>
      <c r="P2924" s="5" t="s">
        <v>8416</v>
      </c>
      <c r="Q2924" s="5">
        <v>24660805</v>
      </c>
      <c r="R2924" s="5">
        <v>24660805</v>
      </c>
      <c r="S2924" t="s">
        <v>42</v>
      </c>
      <c r="T2924" t="s">
        <v>6677</v>
      </c>
      <c r="U2924" t="s">
        <v>19612</v>
      </c>
      <c r="V2924" t="s">
        <v>3909</v>
      </c>
    </row>
    <row r="2925" spans="1:22" ht="15" x14ac:dyDescent="0.35">
      <c r="A2925" s="5" t="s">
        <v>4455</v>
      </c>
      <c r="B2925" s="344" t="s">
        <v>3270</v>
      </c>
      <c r="C2925" s="5" t="s">
        <v>1037</v>
      </c>
      <c r="D2925" s="5" t="s">
        <v>9818</v>
      </c>
      <c r="E2925" s="5" t="s">
        <v>6</v>
      </c>
      <c r="F2925" s="5" t="s">
        <v>45</v>
      </c>
      <c r="G2925" s="5" t="s">
        <v>22</v>
      </c>
      <c r="H2925" s="5" t="s">
        <v>10</v>
      </c>
      <c r="I2925" s="360" t="s">
        <v>7963</v>
      </c>
      <c r="K2925" s="5" t="s">
        <v>89</v>
      </c>
      <c r="L2925" s="5" t="s">
        <v>11632</v>
      </c>
      <c r="M2925" s="5" t="s">
        <v>11822</v>
      </c>
      <c r="N2925" s="5" t="s">
        <v>11822</v>
      </c>
      <c r="O2925" s="5" t="s">
        <v>15255</v>
      </c>
      <c r="P2925" s="5" t="s">
        <v>10993</v>
      </c>
      <c r="Q2925" s="5">
        <v>24702980</v>
      </c>
      <c r="S2925" t="s">
        <v>42</v>
      </c>
      <c r="T2925" t="s">
        <v>147</v>
      </c>
      <c r="U2925" t="s">
        <v>19613</v>
      </c>
      <c r="V2925" t="s">
        <v>1037</v>
      </c>
    </row>
    <row r="2926" spans="1:22" ht="15" x14ac:dyDescent="0.35">
      <c r="A2926" s="5" t="s">
        <v>4473</v>
      </c>
      <c r="B2926" s="344" t="s">
        <v>4475</v>
      </c>
      <c r="C2926" s="5" t="s">
        <v>4474</v>
      </c>
      <c r="D2926" s="5" t="s">
        <v>9818</v>
      </c>
      <c r="E2926" s="5" t="s">
        <v>9</v>
      </c>
      <c r="F2926" s="5" t="s">
        <v>45</v>
      </c>
      <c r="G2926" s="5" t="s">
        <v>22</v>
      </c>
      <c r="H2926" s="5" t="s">
        <v>9</v>
      </c>
      <c r="I2926" s="360" t="s">
        <v>7962</v>
      </c>
      <c r="K2926" s="5" t="s">
        <v>89</v>
      </c>
      <c r="L2926" s="5" t="s">
        <v>11632</v>
      </c>
      <c r="M2926" s="5" t="s">
        <v>11633</v>
      </c>
      <c r="N2926" s="5" t="s">
        <v>4474</v>
      </c>
      <c r="O2926" s="5" t="s">
        <v>15255</v>
      </c>
      <c r="P2926" s="5" t="s">
        <v>15968</v>
      </c>
      <c r="Q2926" s="5">
        <v>24666054</v>
      </c>
      <c r="S2926" t="s">
        <v>42</v>
      </c>
      <c r="T2926" t="s">
        <v>7239</v>
      </c>
      <c r="U2926" t="s">
        <v>19614</v>
      </c>
      <c r="V2926" t="s">
        <v>4474</v>
      </c>
    </row>
    <row r="2927" spans="1:22" ht="15" x14ac:dyDescent="0.35">
      <c r="A2927" s="5" t="s">
        <v>4428</v>
      </c>
      <c r="B2927" s="344" t="s">
        <v>4430</v>
      </c>
      <c r="C2927" s="5" t="s">
        <v>4429</v>
      </c>
      <c r="D2927" s="5" t="s">
        <v>9818</v>
      </c>
      <c r="E2927" s="5" t="s">
        <v>7</v>
      </c>
      <c r="F2927" s="5" t="s">
        <v>45</v>
      </c>
      <c r="G2927" s="5" t="s">
        <v>22</v>
      </c>
      <c r="H2927" s="5" t="s">
        <v>14</v>
      </c>
      <c r="I2927" s="360" t="s">
        <v>7966</v>
      </c>
      <c r="K2927" s="5" t="s">
        <v>89</v>
      </c>
      <c r="L2927" s="5" t="s">
        <v>11632</v>
      </c>
      <c r="M2927" s="5" t="s">
        <v>11778</v>
      </c>
      <c r="N2927" s="5" t="s">
        <v>4429</v>
      </c>
      <c r="O2927" s="5" t="s">
        <v>15255</v>
      </c>
      <c r="P2927" s="5" t="s">
        <v>14890</v>
      </c>
      <c r="Q2927" s="5">
        <v>85378881</v>
      </c>
      <c r="S2927" t="s">
        <v>42</v>
      </c>
      <c r="T2927" t="s">
        <v>4427</v>
      </c>
      <c r="U2927" t="s">
        <v>19615</v>
      </c>
      <c r="V2927" t="s">
        <v>4429</v>
      </c>
    </row>
    <row r="2928" spans="1:22" ht="15" x14ac:dyDescent="0.35">
      <c r="A2928" s="5" t="s">
        <v>3900</v>
      </c>
      <c r="B2928" s="344" t="s">
        <v>3901</v>
      </c>
      <c r="C2928" s="5" t="s">
        <v>3659</v>
      </c>
      <c r="D2928" s="5" t="s">
        <v>9818</v>
      </c>
      <c r="E2928" s="5" t="s">
        <v>8</v>
      </c>
      <c r="F2928" s="5" t="s">
        <v>45</v>
      </c>
      <c r="G2928" s="5" t="s">
        <v>22</v>
      </c>
      <c r="H2928" s="5" t="s">
        <v>8</v>
      </c>
      <c r="I2928" s="360" t="s">
        <v>7961</v>
      </c>
      <c r="K2928" s="5" t="s">
        <v>89</v>
      </c>
      <c r="L2928" s="5" t="s">
        <v>11632</v>
      </c>
      <c r="M2928" s="5" t="s">
        <v>15656</v>
      </c>
      <c r="N2928" s="5" t="s">
        <v>11986</v>
      </c>
      <c r="O2928" s="5" t="s">
        <v>15255</v>
      </c>
      <c r="P2928" s="5" t="s">
        <v>9475</v>
      </c>
      <c r="Q2928" s="5">
        <v>40056229</v>
      </c>
      <c r="S2928" t="s">
        <v>42</v>
      </c>
      <c r="T2928" t="s">
        <v>3899</v>
      </c>
      <c r="U2928" t="s">
        <v>19616</v>
      </c>
      <c r="V2928" t="s">
        <v>3659</v>
      </c>
    </row>
    <row r="2929" spans="1:22" ht="15" x14ac:dyDescent="0.35">
      <c r="A2929" s="5" t="s">
        <v>4465</v>
      </c>
      <c r="B2929" s="344" t="s">
        <v>2711</v>
      </c>
      <c r="C2929" s="5" t="s">
        <v>8250</v>
      </c>
      <c r="D2929" s="5" t="s">
        <v>9818</v>
      </c>
      <c r="E2929" s="5" t="s">
        <v>6</v>
      </c>
      <c r="F2929" s="5" t="s">
        <v>45</v>
      </c>
      <c r="G2929" s="5" t="s">
        <v>22</v>
      </c>
      <c r="H2929" s="5" t="s">
        <v>10</v>
      </c>
      <c r="I2929" s="360" t="s">
        <v>7963</v>
      </c>
      <c r="K2929" s="5" t="s">
        <v>89</v>
      </c>
      <c r="L2929" s="5" t="s">
        <v>11632</v>
      </c>
      <c r="M2929" s="5" t="s">
        <v>11822</v>
      </c>
      <c r="N2929" s="5" t="s">
        <v>11745</v>
      </c>
      <c r="O2929" s="5" t="s">
        <v>15255</v>
      </c>
      <c r="P2929" s="5" t="s">
        <v>4466</v>
      </c>
      <c r="Q2929" s="5">
        <v>24700533</v>
      </c>
      <c r="R2929" s="5">
        <v>24700533</v>
      </c>
      <c r="S2929" t="s">
        <v>42</v>
      </c>
      <c r="T2929" t="s">
        <v>4464</v>
      </c>
      <c r="U2929" t="s">
        <v>19617</v>
      </c>
      <c r="V2929" t="s">
        <v>8250</v>
      </c>
    </row>
    <row r="2930" spans="1:22" ht="15" x14ac:dyDescent="0.35">
      <c r="A2930" s="5" t="s">
        <v>4477</v>
      </c>
      <c r="B2930" s="344" t="s">
        <v>4479</v>
      </c>
      <c r="C2930" s="5" t="s">
        <v>4478</v>
      </c>
      <c r="D2930" s="5" t="s">
        <v>9818</v>
      </c>
      <c r="E2930" s="5" t="s">
        <v>9</v>
      </c>
      <c r="F2930" s="5" t="s">
        <v>45</v>
      </c>
      <c r="G2930" s="5" t="s">
        <v>22</v>
      </c>
      <c r="H2930" s="5" t="s">
        <v>14</v>
      </c>
      <c r="I2930" s="360" t="s">
        <v>7966</v>
      </c>
      <c r="K2930" s="5" t="s">
        <v>89</v>
      </c>
      <c r="L2930" s="5" t="s">
        <v>11632</v>
      </c>
      <c r="M2930" s="5" t="s">
        <v>11778</v>
      </c>
      <c r="N2930" s="5" t="s">
        <v>4478</v>
      </c>
      <c r="O2930" s="5" t="s">
        <v>15255</v>
      </c>
      <c r="P2930" s="5" t="s">
        <v>14745</v>
      </c>
      <c r="Q2930" s="5">
        <v>24668812</v>
      </c>
      <c r="R2930" s="5">
        <v>24708152</v>
      </c>
      <c r="S2930" t="s">
        <v>42</v>
      </c>
      <c r="T2930" t="s">
        <v>4476</v>
      </c>
      <c r="U2930" t="s">
        <v>19618</v>
      </c>
      <c r="V2930" t="s">
        <v>4478</v>
      </c>
    </row>
    <row r="2931" spans="1:22" ht="15" x14ac:dyDescent="0.35">
      <c r="A2931" s="5" t="s">
        <v>10672</v>
      </c>
      <c r="B2931" s="344" t="s">
        <v>7424</v>
      </c>
      <c r="C2931" s="5" t="s">
        <v>10673</v>
      </c>
      <c r="D2931" s="5" t="s">
        <v>9818</v>
      </c>
      <c r="E2931" s="5" t="s">
        <v>11</v>
      </c>
      <c r="F2931" s="5" t="s">
        <v>45</v>
      </c>
      <c r="G2931" s="5" t="s">
        <v>189</v>
      </c>
      <c r="H2931" s="5" t="s">
        <v>7</v>
      </c>
      <c r="I2931" s="360" t="s">
        <v>7972</v>
      </c>
      <c r="K2931" s="5" t="s">
        <v>89</v>
      </c>
      <c r="L2931" s="5" t="s">
        <v>190</v>
      </c>
      <c r="M2931" s="5" t="s">
        <v>11679</v>
      </c>
      <c r="N2931" s="5" t="s">
        <v>10673</v>
      </c>
      <c r="O2931" s="5" t="s">
        <v>15255</v>
      </c>
      <c r="P2931" s="5" t="s">
        <v>16282</v>
      </c>
      <c r="Q2931" s="5">
        <v>41050099</v>
      </c>
      <c r="S2931" t="s">
        <v>42</v>
      </c>
      <c r="T2931" t="s">
        <v>476</v>
      </c>
      <c r="U2931" t="s">
        <v>19619</v>
      </c>
      <c r="V2931" t="s">
        <v>10673</v>
      </c>
    </row>
    <row r="2932" spans="1:22" ht="15" x14ac:dyDescent="0.35">
      <c r="A2932" s="5" t="s">
        <v>4456</v>
      </c>
      <c r="B2932" s="344" t="s">
        <v>3273</v>
      </c>
      <c r="C2932" s="5" t="s">
        <v>2406</v>
      </c>
      <c r="D2932" s="5" t="s">
        <v>9818</v>
      </c>
      <c r="E2932" s="5" t="s">
        <v>8</v>
      </c>
      <c r="F2932" s="5" t="s">
        <v>45</v>
      </c>
      <c r="G2932" s="5" t="s">
        <v>22</v>
      </c>
      <c r="H2932" s="5" t="s">
        <v>6</v>
      </c>
      <c r="I2932" s="360" t="s">
        <v>7959</v>
      </c>
      <c r="K2932" s="5" t="s">
        <v>89</v>
      </c>
      <c r="L2932" s="5" t="s">
        <v>11632</v>
      </c>
      <c r="M2932" s="5" t="s">
        <v>11632</v>
      </c>
      <c r="N2932" s="5" t="s">
        <v>11823</v>
      </c>
      <c r="O2932" s="5" t="s">
        <v>15255</v>
      </c>
      <c r="P2932" s="5" t="s">
        <v>8623</v>
      </c>
      <c r="Q2932" s="5">
        <v>24700850</v>
      </c>
      <c r="R2932" s="5">
        <v>24701583</v>
      </c>
      <c r="S2932" t="s">
        <v>42</v>
      </c>
      <c r="T2932" t="s">
        <v>856</v>
      </c>
      <c r="U2932" t="s">
        <v>19620</v>
      </c>
      <c r="V2932" t="s">
        <v>2406</v>
      </c>
    </row>
    <row r="2933" spans="1:22" ht="15" x14ac:dyDescent="0.35">
      <c r="A2933" s="5" t="s">
        <v>4434</v>
      </c>
      <c r="B2933" s="344" t="s">
        <v>4436</v>
      </c>
      <c r="C2933" s="5" t="s">
        <v>4435</v>
      </c>
      <c r="D2933" s="5" t="s">
        <v>9818</v>
      </c>
      <c r="E2933" s="5" t="s">
        <v>6</v>
      </c>
      <c r="F2933" s="5" t="s">
        <v>45</v>
      </c>
      <c r="G2933" s="5" t="s">
        <v>22</v>
      </c>
      <c r="H2933" s="5" t="s">
        <v>12</v>
      </c>
      <c r="I2933" s="360" t="s">
        <v>7965</v>
      </c>
      <c r="K2933" s="5" t="s">
        <v>89</v>
      </c>
      <c r="L2933" s="5" t="s">
        <v>11632</v>
      </c>
      <c r="M2933" s="5" t="s">
        <v>14534</v>
      </c>
      <c r="N2933" s="5" t="s">
        <v>4435</v>
      </c>
      <c r="O2933" s="5" t="s">
        <v>15255</v>
      </c>
      <c r="P2933" s="5" t="s">
        <v>13890</v>
      </c>
      <c r="Q2933" s="5">
        <v>24702320</v>
      </c>
      <c r="S2933" t="s">
        <v>42</v>
      </c>
      <c r="T2933" t="s">
        <v>4433</v>
      </c>
      <c r="U2933" t="s">
        <v>19621</v>
      </c>
      <c r="V2933" t="s">
        <v>4435</v>
      </c>
    </row>
    <row r="2934" spans="1:22" ht="15" x14ac:dyDescent="0.35">
      <c r="A2934" s="5" t="s">
        <v>3894</v>
      </c>
      <c r="B2934" s="344" t="s">
        <v>3896</v>
      </c>
      <c r="C2934" s="5" t="s">
        <v>3895</v>
      </c>
      <c r="D2934" s="5" t="s">
        <v>9818</v>
      </c>
      <c r="E2934" s="5" t="s">
        <v>8</v>
      </c>
      <c r="F2934" s="5" t="s">
        <v>45</v>
      </c>
      <c r="G2934" s="5" t="s">
        <v>22</v>
      </c>
      <c r="H2934" s="5" t="s">
        <v>8</v>
      </c>
      <c r="I2934" s="360" t="s">
        <v>7961</v>
      </c>
      <c r="K2934" s="5" t="s">
        <v>89</v>
      </c>
      <c r="L2934" s="5" t="s">
        <v>11632</v>
      </c>
      <c r="M2934" s="5" t="s">
        <v>15656</v>
      </c>
      <c r="N2934" s="5" t="s">
        <v>11987</v>
      </c>
      <c r="O2934" s="5" t="s">
        <v>15255</v>
      </c>
      <c r="P2934" s="5" t="s">
        <v>15890</v>
      </c>
      <c r="Q2934" s="5">
        <v>87341391</v>
      </c>
      <c r="R2934" s="5">
        <v>24701583</v>
      </c>
      <c r="S2934" t="s">
        <v>42</v>
      </c>
      <c r="T2934" t="s">
        <v>3893</v>
      </c>
      <c r="U2934" t="s">
        <v>19622</v>
      </c>
      <c r="V2934" t="s">
        <v>3895</v>
      </c>
    </row>
    <row r="2935" spans="1:22" ht="15" x14ac:dyDescent="0.35">
      <c r="A2935" s="5" t="s">
        <v>4439</v>
      </c>
      <c r="B2935" s="344" t="s">
        <v>2946</v>
      </c>
      <c r="C2935" s="5" t="s">
        <v>14559</v>
      </c>
      <c r="D2935" s="5" t="s">
        <v>9818</v>
      </c>
      <c r="E2935" s="5" t="s">
        <v>6</v>
      </c>
      <c r="F2935" s="5" t="s">
        <v>45</v>
      </c>
      <c r="G2935" s="5" t="s">
        <v>22</v>
      </c>
      <c r="H2935" s="5" t="s">
        <v>6</v>
      </c>
      <c r="I2935" s="360" t="s">
        <v>7959</v>
      </c>
      <c r="K2935" s="5" t="s">
        <v>89</v>
      </c>
      <c r="L2935" s="5" t="s">
        <v>11632</v>
      </c>
      <c r="M2935" s="5" t="s">
        <v>11632</v>
      </c>
      <c r="N2935" s="5" t="s">
        <v>326</v>
      </c>
      <c r="O2935" s="5" t="s">
        <v>15255</v>
      </c>
      <c r="P2935" s="5" t="s">
        <v>10985</v>
      </c>
      <c r="Q2935" s="5">
        <v>44057994</v>
      </c>
      <c r="S2935" t="s">
        <v>42</v>
      </c>
      <c r="T2935" t="s">
        <v>2547</v>
      </c>
      <c r="U2935" t="s">
        <v>19623</v>
      </c>
      <c r="V2935" t="s">
        <v>14559</v>
      </c>
    </row>
    <row r="2936" spans="1:22" ht="15" x14ac:dyDescent="0.35">
      <c r="A2936" s="5" t="s">
        <v>4469</v>
      </c>
      <c r="B2936" s="344" t="s">
        <v>3279</v>
      </c>
      <c r="C2936" s="5" t="s">
        <v>3510</v>
      </c>
      <c r="D2936" s="5" t="s">
        <v>9818</v>
      </c>
      <c r="E2936" s="5" t="s">
        <v>6</v>
      </c>
      <c r="F2936" s="5" t="s">
        <v>45</v>
      </c>
      <c r="G2936" s="5" t="s">
        <v>22</v>
      </c>
      <c r="H2936" s="5" t="s">
        <v>10</v>
      </c>
      <c r="I2936" s="360" t="s">
        <v>7963</v>
      </c>
      <c r="K2936" s="5" t="s">
        <v>89</v>
      </c>
      <c r="L2936" s="5" t="s">
        <v>11632</v>
      </c>
      <c r="M2936" s="5" t="s">
        <v>11822</v>
      </c>
      <c r="N2936" s="5" t="s">
        <v>3510</v>
      </c>
      <c r="O2936" s="5" t="s">
        <v>15255</v>
      </c>
      <c r="P2936" s="5" t="s">
        <v>11824</v>
      </c>
      <c r="Q2936" s="5">
        <v>44057934</v>
      </c>
      <c r="S2936" t="s">
        <v>42</v>
      </c>
      <c r="T2936" t="s">
        <v>3276</v>
      </c>
      <c r="U2936" t="s">
        <v>19624</v>
      </c>
      <c r="V2936" t="s">
        <v>3510</v>
      </c>
    </row>
    <row r="2937" spans="1:22" ht="15" x14ac:dyDescent="0.35">
      <c r="A2937" s="5" t="s">
        <v>11237</v>
      </c>
      <c r="B2937" s="344" t="s">
        <v>11238</v>
      </c>
      <c r="C2937" s="5" t="s">
        <v>11239</v>
      </c>
      <c r="D2937" s="5" t="s">
        <v>9818</v>
      </c>
      <c r="E2937" s="5" t="s">
        <v>7</v>
      </c>
      <c r="F2937" s="5" t="s">
        <v>45</v>
      </c>
      <c r="G2937" s="5" t="s">
        <v>22</v>
      </c>
      <c r="H2937" s="5" t="s">
        <v>14</v>
      </c>
      <c r="I2937" s="360" t="s">
        <v>7966</v>
      </c>
      <c r="K2937" s="5" t="s">
        <v>89</v>
      </c>
      <c r="L2937" s="5" t="s">
        <v>11632</v>
      </c>
      <c r="M2937" s="5" t="s">
        <v>11778</v>
      </c>
      <c r="N2937" s="5" t="s">
        <v>12051</v>
      </c>
      <c r="O2937" s="5" t="s">
        <v>15255</v>
      </c>
      <c r="P2937" s="5" t="s">
        <v>12052</v>
      </c>
      <c r="Q2937" s="5">
        <v>24660220</v>
      </c>
      <c r="R2937" s="5">
        <v>24660220</v>
      </c>
      <c r="S2937" t="s">
        <v>42</v>
      </c>
      <c r="T2937" t="s">
        <v>13286</v>
      </c>
      <c r="U2937" t="s">
        <v>19625</v>
      </c>
      <c r="V2937" t="s">
        <v>11239</v>
      </c>
    </row>
    <row r="2938" spans="1:22" ht="15" x14ac:dyDescent="0.35">
      <c r="A2938" s="5" t="s">
        <v>5771</v>
      </c>
      <c r="B2938" s="344" t="s">
        <v>4999</v>
      </c>
      <c r="C2938" s="5" t="s">
        <v>2940</v>
      </c>
      <c r="D2938" s="5" t="s">
        <v>9818</v>
      </c>
      <c r="E2938" s="5" t="s">
        <v>14</v>
      </c>
      <c r="F2938" s="5" t="s">
        <v>45</v>
      </c>
      <c r="G2938" s="5" t="s">
        <v>22</v>
      </c>
      <c r="H2938" s="5" t="s">
        <v>6</v>
      </c>
      <c r="I2938" s="360" t="s">
        <v>7959</v>
      </c>
      <c r="K2938" s="5" t="s">
        <v>89</v>
      </c>
      <c r="L2938" s="5" t="s">
        <v>11632</v>
      </c>
      <c r="M2938" s="5" t="s">
        <v>11632</v>
      </c>
      <c r="N2938" s="5" t="s">
        <v>2940</v>
      </c>
      <c r="O2938" s="5" t="s">
        <v>15255</v>
      </c>
      <c r="P2938" s="5" t="s">
        <v>14855</v>
      </c>
      <c r="Q2938" s="5">
        <v>24708169</v>
      </c>
      <c r="R2938" s="5">
        <v>24708169</v>
      </c>
      <c r="S2938" t="s">
        <v>42</v>
      </c>
      <c r="T2938" t="s">
        <v>7272</v>
      </c>
      <c r="U2938" t="s">
        <v>19626</v>
      </c>
      <c r="V2938" t="s">
        <v>2940</v>
      </c>
    </row>
    <row r="2939" spans="1:22" ht="15" x14ac:dyDescent="0.35">
      <c r="A2939" s="5" t="s">
        <v>3943</v>
      </c>
      <c r="B2939" s="344" t="s">
        <v>3946</v>
      </c>
      <c r="C2939" s="5" t="s">
        <v>3944</v>
      </c>
      <c r="D2939" s="5" t="s">
        <v>9818</v>
      </c>
      <c r="E2939" s="5" t="s">
        <v>12</v>
      </c>
      <c r="F2939" s="5" t="s">
        <v>45</v>
      </c>
      <c r="G2939" s="5" t="s">
        <v>22</v>
      </c>
      <c r="H2939" s="5" t="s">
        <v>11</v>
      </c>
      <c r="I2939" s="360" t="s">
        <v>7964</v>
      </c>
      <c r="K2939" s="5" t="s">
        <v>89</v>
      </c>
      <c r="L2939" s="5" t="s">
        <v>11632</v>
      </c>
      <c r="M2939" s="5" t="s">
        <v>3921</v>
      </c>
      <c r="N2939" s="5" t="s">
        <v>3944</v>
      </c>
      <c r="O2939" s="5" t="s">
        <v>15255</v>
      </c>
      <c r="P2939" s="5" t="s">
        <v>3945</v>
      </c>
      <c r="Q2939" s="5">
        <v>24702533</v>
      </c>
      <c r="S2939" t="s">
        <v>42</v>
      </c>
      <c r="T2939" t="s">
        <v>3942</v>
      </c>
      <c r="U2939" t="s">
        <v>19627</v>
      </c>
      <c r="V2939" t="s">
        <v>3944</v>
      </c>
    </row>
    <row r="2940" spans="1:22" ht="15" x14ac:dyDescent="0.35">
      <c r="A2940" s="5" t="s">
        <v>14891</v>
      </c>
      <c r="B2940" s="344" t="s">
        <v>7388</v>
      </c>
      <c r="C2940" s="5" t="s">
        <v>196</v>
      </c>
      <c r="D2940" s="5" t="s">
        <v>9818</v>
      </c>
      <c r="E2940" s="5" t="s">
        <v>9</v>
      </c>
      <c r="F2940" s="5" t="s">
        <v>45</v>
      </c>
      <c r="G2940" s="5" t="s">
        <v>22</v>
      </c>
      <c r="H2940" s="5" t="s">
        <v>9</v>
      </c>
      <c r="I2940" s="360" t="s">
        <v>7962</v>
      </c>
      <c r="K2940" s="5" t="s">
        <v>89</v>
      </c>
      <c r="L2940" s="5" t="s">
        <v>11632</v>
      </c>
      <c r="M2940" s="5" t="s">
        <v>11633</v>
      </c>
      <c r="N2940" s="5" t="s">
        <v>196</v>
      </c>
      <c r="O2940" s="5" t="s">
        <v>15255</v>
      </c>
      <c r="P2940" s="5" t="s">
        <v>16329</v>
      </c>
      <c r="Q2940" s="5">
        <v>44051988</v>
      </c>
      <c r="R2940" s="5">
        <v>50107012</v>
      </c>
      <c r="S2940" t="s">
        <v>42</v>
      </c>
      <c r="T2940" t="s">
        <v>3885</v>
      </c>
      <c r="U2940" t="s">
        <v>19628</v>
      </c>
      <c r="V2940" t="s">
        <v>196</v>
      </c>
    </row>
    <row r="2941" spans="1:22" ht="15" x14ac:dyDescent="0.35">
      <c r="A2941" s="5" t="s">
        <v>10674</v>
      </c>
      <c r="B2941" s="344" t="s">
        <v>7269</v>
      </c>
      <c r="C2941" s="5" t="s">
        <v>2710</v>
      </c>
      <c r="D2941" s="5" t="s">
        <v>9818</v>
      </c>
      <c r="E2941" s="5" t="s">
        <v>6</v>
      </c>
      <c r="F2941" s="5" t="s">
        <v>45</v>
      </c>
      <c r="G2941" s="5" t="s">
        <v>22</v>
      </c>
      <c r="H2941" s="5" t="s">
        <v>12</v>
      </c>
      <c r="I2941" s="360" t="s">
        <v>7965</v>
      </c>
      <c r="K2941" s="5" t="s">
        <v>89</v>
      </c>
      <c r="L2941" s="5" t="s">
        <v>11632</v>
      </c>
      <c r="M2941" s="5" t="s">
        <v>14534</v>
      </c>
      <c r="N2941" s="5" t="s">
        <v>2710</v>
      </c>
      <c r="O2941" s="5" t="s">
        <v>15255</v>
      </c>
      <c r="P2941" s="5" t="s">
        <v>10986</v>
      </c>
      <c r="Q2941" s="5">
        <v>24708020</v>
      </c>
      <c r="S2941" t="s">
        <v>42</v>
      </c>
      <c r="T2941" t="s">
        <v>2301</v>
      </c>
      <c r="U2941" t="s">
        <v>19629</v>
      </c>
      <c r="V2941" t="s">
        <v>2710</v>
      </c>
    </row>
    <row r="2942" spans="1:22" ht="15" x14ac:dyDescent="0.35">
      <c r="A2942" s="5" t="s">
        <v>4458</v>
      </c>
      <c r="B2942" s="344" t="s">
        <v>3280</v>
      </c>
      <c r="C2942" s="5" t="s">
        <v>4459</v>
      </c>
      <c r="D2942" s="5" t="s">
        <v>9818</v>
      </c>
      <c r="E2942" s="5" t="s">
        <v>6</v>
      </c>
      <c r="F2942" s="5" t="s">
        <v>45</v>
      </c>
      <c r="G2942" s="5" t="s">
        <v>22</v>
      </c>
      <c r="H2942" s="5" t="s">
        <v>10</v>
      </c>
      <c r="I2942" s="360" t="s">
        <v>7963</v>
      </c>
      <c r="K2942" s="5" t="s">
        <v>89</v>
      </c>
      <c r="L2942" s="5" t="s">
        <v>11632</v>
      </c>
      <c r="M2942" s="5" t="s">
        <v>11822</v>
      </c>
      <c r="N2942" s="5" t="s">
        <v>4459</v>
      </c>
      <c r="O2942" s="5" t="s">
        <v>15255</v>
      </c>
      <c r="P2942" s="5" t="s">
        <v>13237</v>
      </c>
      <c r="Q2942" s="5">
        <v>24700467</v>
      </c>
      <c r="R2942" s="5">
        <v>24700467</v>
      </c>
      <c r="S2942" t="s">
        <v>42</v>
      </c>
      <c r="T2942" t="s">
        <v>997</v>
      </c>
      <c r="U2942" t="s">
        <v>19630</v>
      </c>
      <c r="V2942" t="s">
        <v>4459</v>
      </c>
    </row>
    <row r="2943" spans="1:22" ht="15" x14ac:dyDescent="0.35">
      <c r="A2943" s="5" t="s">
        <v>3971</v>
      </c>
      <c r="B2943" s="344" t="s">
        <v>3973</v>
      </c>
      <c r="C2943" s="5" t="s">
        <v>8321</v>
      </c>
      <c r="D2943" s="5" t="s">
        <v>805</v>
      </c>
      <c r="E2943" s="5" t="s">
        <v>10</v>
      </c>
      <c r="F2943" s="5" t="s">
        <v>218</v>
      </c>
      <c r="G2943" s="5" t="s">
        <v>16</v>
      </c>
      <c r="H2943" s="5" t="s">
        <v>7</v>
      </c>
      <c r="I2943" s="360" t="s">
        <v>8125</v>
      </c>
      <c r="K2943" s="5" t="s">
        <v>219</v>
      </c>
      <c r="L2943" s="5" t="s">
        <v>676</v>
      </c>
      <c r="M2943" s="5" t="s">
        <v>1442</v>
      </c>
      <c r="N2943" s="5" t="s">
        <v>12099</v>
      </c>
      <c r="O2943" s="5" t="s">
        <v>15255</v>
      </c>
      <c r="P2943" s="5" t="s">
        <v>8432</v>
      </c>
      <c r="Q2943" s="5">
        <v>26777025</v>
      </c>
      <c r="R2943" s="5">
        <v>26777022</v>
      </c>
      <c r="S2943" t="s">
        <v>42</v>
      </c>
      <c r="T2943" t="s">
        <v>7299</v>
      </c>
      <c r="U2943" t="s">
        <v>19631</v>
      </c>
      <c r="V2943" t="s">
        <v>8321</v>
      </c>
    </row>
    <row r="2944" spans="1:22" ht="15" x14ac:dyDescent="0.35">
      <c r="A2944" s="5" t="s">
        <v>11339</v>
      </c>
      <c r="B2944" s="344" t="s">
        <v>7072</v>
      </c>
      <c r="C2944" s="5" t="s">
        <v>11340</v>
      </c>
      <c r="D2944" s="5" t="s">
        <v>9818</v>
      </c>
      <c r="E2944" s="5" t="s">
        <v>14</v>
      </c>
      <c r="F2944" s="5" t="s">
        <v>45</v>
      </c>
      <c r="G2944" s="5" t="s">
        <v>22</v>
      </c>
      <c r="H2944" s="5" t="s">
        <v>12</v>
      </c>
      <c r="I2944" s="360" t="s">
        <v>7965</v>
      </c>
      <c r="K2944" s="5" t="s">
        <v>89</v>
      </c>
      <c r="L2944" s="5" t="s">
        <v>11632</v>
      </c>
      <c r="M2944" s="5" t="s">
        <v>14534</v>
      </c>
      <c r="N2944" s="5" t="s">
        <v>11340</v>
      </c>
      <c r="O2944" s="5" t="s">
        <v>15255</v>
      </c>
      <c r="P2944" s="5" t="s">
        <v>16331</v>
      </c>
      <c r="Q2944" s="5">
        <v>24804569</v>
      </c>
      <c r="S2944" s="4" t="s">
        <v>42</v>
      </c>
      <c r="T2944" s="358" t="s">
        <v>7638</v>
      </c>
      <c r="U2944" t="s">
        <v>19632</v>
      </c>
      <c r="V2944" t="s">
        <v>11340</v>
      </c>
    </row>
    <row r="2945" spans="1:22" ht="15" x14ac:dyDescent="0.35">
      <c r="A2945" s="5" t="s">
        <v>8700</v>
      </c>
      <c r="B2945" s="344" t="s">
        <v>7314</v>
      </c>
      <c r="C2945" s="5" t="s">
        <v>8701</v>
      </c>
      <c r="D2945" s="5" t="s">
        <v>9818</v>
      </c>
      <c r="E2945" s="5" t="s">
        <v>11</v>
      </c>
      <c r="F2945" s="5" t="s">
        <v>45</v>
      </c>
      <c r="G2945" s="5" t="s">
        <v>189</v>
      </c>
      <c r="H2945" s="5" t="s">
        <v>9</v>
      </c>
      <c r="I2945" s="360" t="s">
        <v>7974</v>
      </c>
      <c r="K2945" s="5" t="s">
        <v>89</v>
      </c>
      <c r="L2945" s="5" t="s">
        <v>190</v>
      </c>
      <c r="M2945" s="5" t="s">
        <v>14543</v>
      </c>
      <c r="N2945" s="5" t="s">
        <v>225</v>
      </c>
      <c r="O2945" s="5" t="s">
        <v>15255</v>
      </c>
      <c r="P2945" s="5" t="s">
        <v>15820</v>
      </c>
      <c r="Q2945" s="5">
        <v>41051110</v>
      </c>
      <c r="S2945" t="s">
        <v>42</v>
      </c>
      <c r="T2945" t="s">
        <v>8702</v>
      </c>
      <c r="U2945" t="s">
        <v>19633</v>
      </c>
      <c r="V2945" t="s">
        <v>8701</v>
      </c>
    </row>
    <row r="2946" spans="1:22" ht="15" x14ac:dyDescent="0.35">
      <c r="A2946" s="5" t="s">
        <v>5738</v>
      </c>
      <c r="B2946" s="344" t="s">
        <v>4758</v>
      </c>
      <c r="C2946" s="5" t="s">
        <v>178</v>
      </c>
      <c r="D2946" s="5" t="s">
        <v>9818</v>
      </c>
      <c r="E2946" s="5" t="s">
        <v>11</v>
      </c>
      <c r="F2946" s="5" t="s">
        <v>45</v>
      </c>
      <c r="G2946" s="5" t="s">
        <v>189</v>
      </c>
      <c r="H2946" s="5" t="s">
        <v>9</v>
      </c>
      <c r="I2946" s="360" t="s">
        <v>7974</v>
      </c>
      <c r="K2946" s="5" t="s">
        <v>89</v>
      </c>
      <c r="L2946" s="5" t="s">
        <v>190</v>
      </c>
      <c r="M2946" s="5" t="s">
        <v>14543</v>
      </c>
      <c r="N2946" s="5" t="s">
        <v>178</v>
      </c>
      <c r="O2946" s="5" t="s">
        <v>15255</v>
      </c>
      <c r="P2946" s="5" t="s">
        <v>10128</v>
      </c>
      <c r="Q2946" s="5">
        <v>41051122</v>
      </c>
      <c r="S2946" t="s">
        <v>42</v>
      </c>
      <c r="T2946" t="s">
        <v>4368</v>
      </c>
      <c r="U2946" t="s">
        <v>19634</v>
      </c>
      <c r="V2946" t="s">
        <v>178</v>
      </c>
    </row>
    <row r="2947" spans="1:22" ht="15" x14ac:dyDescent="0.35">
      <c r="A2947" s="5" t="s">
        <v>10675</v>
      </c>
      <c r="B2947" s="344" t="s">
        <v>7068</v>
      </c>
      <c r="C2947" s="5" t="s">
        <v>231</v>
      </c>
      <c r="D2947" s="5" t="s">
        <v>9818</v>
      </c>
      <c r="E2947" s="5" t="s">
        <v>7</v>
      </c>
      <c r="F2947" s="5" t="s">
        <v>45</v>
      </c>
      <c r="G2947" s="5" t="s">
        <v>22</v>
      </c>
      <c r="H2947" s="5" t="s">
        <v>7</v>
      </c>
      <c r="I2947" s="360" t="s">
        <v>7960</v>
      </c>
      <c r="K2947" s="5" t="s">
        <v>89</v>
      </c>
      <c r="L2947" s="5" t="s">
        <v>11632</v>
      </c>
      <c r="M2947" s="5" t="s">
        <v>11802</v>
      </c>
      <c r="N2947" s="5" t="s">
        <v>231</v>
      </c>
      <c r="O2947" s="5" t="s">
        <v>15255</v>
      </c>
      <c r="P2947" s="5" t="s">
        <v>16278</v>
      </c>
      <c r="Q2947" s="5">
        <v>72964412</v>
      </c>
      <c r="S2947" t="s">
        <v>42</v>
      </c>
      <c r="T2947" t="s">
        <v>9112</v>
      </c>
      <c r="U2947" t="s">
        <v>19635</v>
      </c>
      <c r="V2947" t="s">
        <v>231</v>
      </c>
    </row>
    <row r="2948" spans="1:22" ht="15" x14ac:dyDescent="0.35">
      <c r="A2948" s="5" t="s">
        <v>9947</v>
      </c>
      <c r="B2948" s="344" t="s">
        <v>7198</v>
      </c>
      <c r="C2948" s="5" t="s">
        <v>399</v>
      </c>
      <c r="D2948" s="5" t="s">
        <v>9818</v>
      </c>
      <c r="E2948" s="5" t="s">
        <v>7</v>
      </c>
      <c r="F2948" s="5" t="s">
        <v>45</v>
      </c>
      <c r="G2948" s="5" t="s">
        <v>22</v>
      </c>
      <c r="H2948" s="5" t="s">
        <v>14</v>
      </c>
      <c r="I2948" s="360" t="s">
        <v>7966</v>
      </c>
      <c r="K2948" s="5" t="s">
        <v>89</v>
      </c>
      <c r="L2948" s="5" t="s">
        <v>11632</v>
      </c>
      <c r="M2948" s="5" t="s">
        <v>11778</v>
      </c>
      <c r="N2948" s="5" t="s">
        <v>12231</v>
      </c>
      <c r="O2948" s="5" t="s">
        <v>15255</v>
      </c>
      <c r="P2948" s="5" t="s">
        <v>10210</v>
      </c>
      <c r="Q2948" s="5">
        <v>44057991</v>
      </c>
      <c r="R2948" s="5">
        <v>24460220</v>
      </c>
      <c r="S2948" t="s">
        <v>42</v>
      </c>
      <c r="T2948" t="s">
        <v>10222</v>
      </c>
      <c r="U2948" t="s">
        <v>19636</v>
      </c>
      <c r="V2948" t="s">
        <v>399</v>
      </c>
    </row>
    <row r="2949" spans="1:22" ht="15" x14ac:dyDescent="0.35">
      <c r="A2949" s="5" t="s">
        <v>10676</v>
      </c>
      <c r="B2949" s="344" t="s">
        <v>7413</v>
      </c>
      <c r="C2949" s="5" t="s">
        <v>14866</v>
      </c>
      <c r="D2949" s="5" t="s">
        <v>9818</v>
      </c>
      <c r="E2949" s="5" t="s">
        <v>8</v>
      </c>
      <c r="F2949" s="5" t="s">
        <v>45</v>
      </c>
      <c r="G2949" s="5" t="s">
        <v>22</v>
      </c>
      <c r="H2949" s="5" t="s">
        <v>8</v>
      </c>
      <c r="I2949" s="360" t="s">
        <v>7961</v>
      </c>
      <c r="K2949" s="5" t="s">
        <v>89</v>
      </c>
      <c r="L2949" s="5" t="s">
        <v>11632</v>
      </c>
      <c r="M2949" s="5" t="s">
        <v>15656</v>
      </c>
      <c r="N2949" s="5" t="s">
        <v>11764</v>
      </c>
      <c r="O2949" s="5" t="s">
        <v>15255</v>
      </c>
      <c r="P2949" s="5" t="s">
        <v>10987</v>
      </c>
      <c r="Q2949" s="5">
        <v>44064351</v>
      </c>
      <c r="R2949" s="5">
        <v>24701583</v>
      </c>
      <c r="S2949" t="s">
        <v>42</v>
      </c>
      <c r="T2949" t="s">
        <v>9134</v>
      </c>
      <c r="U2949" t="s">
        <v>19637</v>
      </c>
      <c r="V2949" t="s">
        <v>14866</v>
      </c>
    </row>
    <row r="2950" spans="1:22" ht="15" x14ac:dyDescent="0.35">
      <c r="A2950" s="5" t="s">
        <v>11342</v>
      </c>
      <c r="B2950" s="344" t="s">
        <v>7125</v>
      </c>
      <c r="C2950" s="5" t="s">
        <v>153</v>
      </c>
      <c r="D2950" s="5" t="s">
        <v>805</v>
      </c>
      <c r="E2950" s="5" t="s">
        <v>10</v>
      </c>
      <c r="F2950" s="5" t="s">
        <v>218</v>
      </c>
      <c r="G2950" s="5" t="s">
        <v>16</v>
      </c>
      <c r="H2950" s="5" t="s">
        <v>7</v>
      </c>
      <c r="I2950" s="360" t="s">
        <v>8125</v>
      </c>
      <c r="K2950" s="5" t="s">
        <v>219</v>
      </c>
      <c r="L2950" s="5" t="s">
        <v>676</v>
      </c>
      <c r="M2950" s="5" t="s">
        <v>1442</v>
      </c>
      <c r="N2950" s="5" t="s">
        <v>153</v>
      </c>
      <c r="O2950" s="5" t="s">
        <v>15255</v>
      </c>
      <c r="P2950" s="5" t="s">
        <v>13747</v>
      </c>
      <c r="Q2950" s="5">
        <v>87057177</v>
      </c>
      <c r="S2950" t="s">
        <v>42</v>
      </c>
      <c r="T2950" t="s">
        <v>3660</v>
      </c>
      <c r="U2950" t="s">
        <v>19638</v>
      </c>
      <c r="V2950" t="s">
        <v>153</v>
      </c>
    </row>
    <row r="2951" spans="1:22" ht="15" x14ac:dyDescent="0.35">
      <c r="A2951" s="5" t="s">
        <v>4438</v>
      </c>
      <c r="B2951" s="344" t="s">
        <v>3578</v>
      </c>
      <c r="C2951" s="5" t="s">
        <v>249</v>
      </c>
      <c r="D2951" s="5" t="s">
        <v>9818</v>
      </c>
      <c r="E2951" s="5" t="s">
        <v>6</v>
      </c>
      <c r="F2951" s="5" t="s">
        <v>45</v>
      </c>
      <c r="G2951" s="5" t="s">
        <v>22</v>
      </c>
      <c r="H2951" s="5" t="s">
        <v>12</v>
      </c>
      <c r="I2951" s="360" t="s">
        <v>7965</v>
      </c>
      <c r="K2951" s="5" t="s">
        <v>89</v>
      </c>
      <c r="L2951" s="5" t="s">
        <v>11632</v>
      </c>
      <c r="M2951" s="5" t="s">
        <v>14534</v>
      </c>
      <c r="N2951" s="5" t="s">
        <v>249</v>
      </c>
      <c r="O2951" s="5" t="s">
        <v>15255</v>
      </c>
      <c r="P2951" s="5" t="s">
        <v>13895</v>
      </c>
      <c r="Q2951" s="5">
        <v>44051983</v>
      </c>
      <c r="R2951" s="5">
        <v>24701078</v>
      </c>
      <c r="S2951" t="s">
        <v>42</v>
      </c>
      <c r="T2951" t="s">
        <v>4437</v>
      </c>
      <c r="U2951" t="s">
        <v>19639</v>
      </c>
      <c r="V2951" t="s">
        <v>15796</v>
      </c>
    </row>
    <row r="2952" spans="1:22" ht="15" x14ac:dyDescent="0.35">
      <c r="A2952" s="5" t="s">
        <v>3902</v>
      </c>
      <c r="B2952" s="344" t="s">
        <v>3879</v>
      </c>
      <c r="C2952" s="5" t="s">
        <v>3903</v>
      </c>
      <c r="D2952" s="5" t="s">
        <v>9818</v>
      </c>
      <c r="E2952" s="5" t="s">
        <v>7</v>
      </c>
      <c r="F2952" s="5" t="s">
        <v>45</v>
      </c>
      <c r="G2952" s="5" t="s">
        <v>22</v>
      </c>
      <c r="H2952" s="5" t="s">
        <v>7</v>
      </c>
      <c r="I2952" s="360" t="s">
        <v>7960</v>
      </c>
      <c r="K2952" s="5" t="s">
        <v>89</v>
      </c>
      <c r="L2952" s="5" t="s">
        <v>11632</v>
      </c>
      <c r="M2952" s="5" t="s">
        <v>11802</v>
      </c>
      <c r="N2952" s="5" t="s">
        <v>3903</v>
      </c>
      <c r="O2952" s="5" t="s">
        <v>15255</v>
      </c>
      <c r="P2952" s="5" t="s">
        <v>6675</v>
      </c>
      <c r="Q2952" s="5">
        <v>24660520</v>
      </c>
      <c r="R2952" s="5">
        <v>24660520</v>
      </c>
      <c r="S2952" t="s">
        <v>42</v>
      </c>
      <c r="T2952" t="s">
        <v>7063</v>
      </c>
      <c r="U2952" t="s">
        <v>19640</v>
      </c>
      <c r="V2952" t="s">
        <v>3903</v>
      </c>
    </row>
    <row r="2953" spans="1:22" ht="15" x14ac:dyDescent="0.35">
      <c r="A2953" s="5" t="s">
        <v>4491</v>
      </c>
      <c r="B2953" s="344" t="s">
        <v>3314</v>
      </c>
      <c r="C2953" s="5" t="s">
        <v>91</v>
      </c>
      <c r="D2953" s="5" t="s">
        <v>9818</v>
      </c>
      <c r="E2953" s="5" t="s">
        <v>14</v>
      </c>
      <c r="F2953" s="5" t="s">
        <v>45</v>
      </c>
      <c r="G2953" s="5" t="s">
        <v>22</v>
      </c>
      <c r="H2953" s="5" t="s">
        <v>12</v>
      </c>
      <c r="I2953" s="360" t="s">
        <v>7965</v>
      </c>
      <c r="K2953" s="5" t="s">
        <v>89</v>
      </c>
      <c r="L2953" s="5" t="s">
        <v>11632</v>
      </c>
      <c r="M2953" s="5" t="s">
        <v>14534</v>
      </c>
      <c r="N2953" s="5" t="s">
        <v>91</v>
      </c>
      <c r="O2953" s="5" t="s">
        <v>15255</v>
      </c>
      <c r="P2953" s="5" t="s">
        <v>14581</v>
      </c>
      <c r="Q2953" s="5">
        <v>24708509</v>
      </c>
      <c r="R2953" s="5">
        <v>24708509</v>
      </c>
      <c r="S2953" t="s">
        <v>42</v>
      </c>
      <c r="T2953" t="s">
        <v>3896</v>
      </c>
      <c r="U2953" t="s">
        <v>19641</v>
      </c>
      <c r="V2953" t="s">
        <v>91</v>
      </c>
    </row>
    <row r="2954" spans="1:22" ht="15" x14ac:dyDescent="0.35">
      <c r="A2954" s="5" t="s">
        <v>4467</v>
      </c>
      <c r="B2954" s="344" t="s">
        <v>2709</v>
      </c>
      <c r="C2954" s="5" t="s">
        <v>43</v>
      </c>
      <c r="D2954" s="5" t="s">
        <v>9818</v>
      </c>
      <c r="E2954" s="5" t="s">
        <v>8</v>
      </c>
      <c r="F2954" s="5" t="s">
        <v>45</v>
      </c>
      <c r="G2954" s="5" t="s">
        <v>22</v>
      </c>
      <c r="H2954" s="5" t="s">
        <v>8</v>
      </c>
      <c r="I2954" s="360" t="s">
        <v>7961</v>
      </c>
      <c r="K2954" s="5" t="s">
        <v>89</v>
      </c>
      <c r="L2954" s="5" t="s">
        <v>11632</v>
      </c>
      <c r="M2954" s="5" t="s">
        <v>15656</v>
      </c>
      <c r="N2954" s="5" t="s">
        <v>43</v>
      </c>
      <c r="O2954" s="5" t="s">
        <v>15255</v>
      </c>
      <c r="P2954" s="5" t="s">
        <v>11744</v>
      </c>
      <c r="Q2954" s="5">
        <v>24703292</v>
      </c>
      <c r="R2954" s="5">
        <v>24703292</v>
      </c>
      <c r="S2954" t="s">
        <v>42</v>
      </c>
      <c r="T2954" t="s">
        <v>6696</v>
      </c>
      <c r="U2954" t="s">
        <v>19642</v>
      </c>
      <c r="V2954" t="s">
        <v>43</v>
      </c>
    </row>
    <row r="2955" spans="1:22" ht="15" x14ac:dyDescent="0.35">
      <c r="A2955" s="5" t="s">
        <v>4460</v>
      </c>
      <c r="B2955" s="344" t="s">
        <v>2989</v>
      </c>
      <c r="C2955" s="5" t="s">
        <v>4461</v>
      </c>
      <c r="D2955" s="5" t="s">
        <v>9818</v>
      </c>
      <c r="E2955" s="5" t="s">
        <v>8</v>
      </c>
      <c r="F2955" s="5" t="s">
        <v>45</v>
      </c>
      <c r="G2955" s="5" t="s">
        <v>22</v>
      </c>
      <c r="H2955" s="5" t="s">
        <v>8</v>
      </c>
      <c r="I2955" s="360" t="s">
        <v>7961</v>
      </c>
      <c r="K2955" s="5" t="s">
        <v>89</v>
      </c>
      <c r="L2955" s="5" t="s">
        <v>11632</v>
      </c>
      <c r="M2955" s="5" t="s">
        <v>15656</v>
      </c>
      <c r="N2955" s="5" t="s">
        <v>11885</v>
      </c>
      <c r="O2955" s="5" t="s">
        <v>15255</v>
      </c>
      <c r="P2955" s="5" t="s">
        <v>11886</v>
      </c>
      <c r="Q2955" s="5">
        <v>24702034</v>
      </c>
      <c r="R2955" s="5">
        <v>24702034</v>
      </c>
      <c r="S2955" t="s">
        <v>42</v>
      </c>
      <c r="T2955" t="s">
        <v>7052</v>
      </c>
      <c r="U2955" t="s">
        <v>19643</v>
      </c>
      <c r="V2955" t="s">
        <v>4461</v>
      </c>
    </row>
    <row r="2956" spans="1:22" ht="15" x14ac:dyDescent="0.35">
      <c r="A2956" s="5" t="s">
        <v>11327</v>
      </c>
      <c r="B2956" s="344" t="s">
        <v>9660</v>
      </c>
      <c r="C2956" s="5" t="s">
        <v>61</v>
      </c>
      <c r="D2956" s="5" t="s">
        <v>9818</v>
      </c>
      <c r="E2956" s="5" t="s">
        <v>9</v>
      </c>
      <c r="F2956" s="5" t="s">
        <v>45</v>
      </c>
      <c r="G2956" s="5" t="s">
        <v>22</v>
      </c>
      <c r="H2956" s="5" t="s">
        <v>9</v>
      </c>
      <c r="I2956" s="360" t="s">
        <v>7962</v>
      </c>
      <c r="K2956" s="5" t="s">
        <v>89</v>
      </c>
      <c r="L2956" s="5" t="s">
        <v>11632</v>
      </c>
      <c r="M2956" s="5" t="s">
        <v>11633</v>
      </c>
      <c r="N2956" s="5" t="s">
        <v>61</v>
      </c>
      <c r="O2956" s="5" t="s">
        <v>15255</v>
      </c>
      <c r="P2956" s="5" t="s">
        <v>12297</v>
      </c>
      <c r="Q2956" s="5">
        <v>70152781</v>
      </c>
      <c r="R2956" s="5">
        <v>86836702</v>
      </c>
      <c r="S2956" t="s">
        <v>42</v>
      </c>
      <c r="T2956" t="s">
        <v>3020</v>
      </c>
      <c r="U2956" t="s">
        <v>19644</v>
      </c>
      <c r="V2956" t="s">
        <v>61</v>
      </c>
    </row>
    <row r="2957" spans="1:22" ht="15" x14ac:dyDescent="0.35">
      <c r="A2957" s="5" t="s">
        <v>9948</v>
      </c>
      <c r="B2957" s="344" t="s">
        <v>9649</v>
      </c>
      <c r="C2957" s="5" t="s">
        <v>9949</v>
      </c>
      <c r="D2957" s="5" t="s">
        <v>9818</v>
      </c>
      <c r="E2957" s="5" t="s">
        <v>12</v>
      </c>
      <c r="F2957" s="5" t="s">
        <v>45</v>
      </c>
      <c r="G2957" s="5" t="s">
        <v>22</v>
      </c>
      <c r="H2957" s="5" t="s">
        <v>11</v>
      </c>
      <c r="I2957" s="360" t="s">
        <v>7964</v>
      </c>
      <c r="K2957" s="5" t="s">
        <v>89</v>
      </c>
      <c r="L2957" s="5" t="s">
        <v>11632</v>
      </c>
      <c r="M2957" s="5" t="s">
        <v>3921</v>
      </c>
      <c r="N2957" s="5" t="s">
        <v>12232</v>
      </c>
      <c r="O2957" s="5" t="s">
        <v>15255</v>
      </c>
      <c r="P2957" s="5" t="s">
        <v>16221</v>
      </c>
      <c r="Q2957" s="5">
        <v>24702822</v>
      </c>
      <c r="S2957" t="s">
        <v>42</v>
      </c>
      <c r="T2957" t="s">
        <v>8281</v>
      </c>
      <c r="U2957" t="s">
        <v>19645</v>
      </c>
      <c r="V2957" t="s">
        <v>9949</v>
      </c>
    </row>
    <row r="2958" spans="1:22" ht="15" x14ac:dyDescent="0.35">
      <c r="A2958" s="5" t="s">
        <v>4470</v>
      </c>
      <c r="B2958" s="344" t="s">
        <v>714</v>
      </c>
      <c r="C2958" s="5" t="s">
        <v>90</v>
      </c>
      <c r="D2958" s="5" t="s">
        <v>9818</v>
      </c>
      <c r="E2958" s="5" t="s">
        <v>8</v>
      </c>
      <c r="F2958" s="5" t="s">
        <v>45</v>
      </c>
      <c r="G2958" s="5" t="s">
        <v>22</v>
      </c>
      <c r="H2958" s="5" t="s">
        <v>8</v>
      </c>
      <c r="I2958" s="360" t="s">
        <v>7961</v>
      </c>
      <c r="K2958" s="5" t="s">
        <v>89</v>
      </c>
      <c r="L2958" s="5" t="s">
        <v>11632</v>
      </c>
      <c r="M2958" s="5" t="s">
        <v>15656</v>
      </c>
      <c r="N2958" s="5" t="s">
        <v>90</v>
      </c>
      <c r="O2958" s="5" t="s">
        <v>15255</v>
      </c>
      <c r="P2958" s="5" t="s">
        <v>13892</v>
      </c>
      <c r="Q2958" s="5">
        <v>44056279</v>
      </c>
      <c r="S2958" t="s">
        <v>42</v>
      </c>
      <c r="T2958" t="s">
        <v>7084</v>
      </c>
      <c r="U2958" t="s">
        <v>19646</v>
      </c>
      <c r="V2958" t="s">
        <v>90</v>
      </c>
    </row>
    <row r="2959" spans="1:22" ht="15" x14ac:dyDescent="0.35">
      <c r="A2959" s="5" t="s">
        <v>4462</v>
      </c>
      <c r="B2959" s="344" t="s">
        <v>2947</v>
      </c>
      <c r="C2959" s="5" t="s">
        <v>2534</v>
      </c>
      <c r="D2959" s="5" t="s">
        <v>9818</v>
      </c>
      <c r="E2959" s="5" t="s">
        <v>8</v>
      </c>
      <c r="F2959" s="5" t="s">
        <v>45</v>
      </c>
      <c r="G2959" s="5" t="s">
        <v>22</v>
      </c>
      <c r="H2959" s="5" t="s">
        <v>10</v>
      </c>
      <c r="I2959" s="360" t="s">
        <v>7963</v>
      </c>
      <c r="K2959" s="5" t="s">
        <v>89</v>
      </c>
      <c r="L2959" s="5" t="s">
        <v>11632</v>
      </c>
      <c r="M2959" s="5" t="s">
        <v>11822</v>
      </c>
      <c r="N2959" s="5" t="s">
        <v>2534</v>
      </c>
      <c r="O2959" s="5" t="s">
        <v>15255</v>
      </c>
      <c r="P2959" s="5" t="s">
        <v>11828</v>
      </c>
      <c r="Q2959" s="5">
        <v>24706729</v>
      </c>
      <c r="R2959" s="5">
        <v>24706729</v>
      </c>
      <c r="S2959" t="s">
        <v>42</v>
      </c>
      <c r="T2959" t="s">
        <v>6970</v>
      </c>
      <c r="U2959" t="s">
        <v>19647</v>
      </c>
      <c r="V2959" t="s">
        <v>2534</v>
      </c>
    </row>
    <row r="2960" spans="1:22" ht="15" x14ac:dyDescent="0.35">
      <c r="A2960" s="5" t="s">
        <v>9552</v>
      </c>
      <c r="B2960" s="344" t="s">
        <v>9569</v>
      </c>
      <c r="C2960" s="5" t="s">
        <v>9553</v>
      </c>
      <c r="D2960" s="5" t="s">
        <v>9818</v>
      </c>
      <c r="E2960" s="5" t="s">
        <v>12</v>
      </c>
      <c r="F2960" s="5" t="s">
        <v>45</v>
      </c>
      <c r="G2960" s="5" t="s">
        <v>22</v>
      </c>
      <c r="H2960" s="5" t="s">
        <v>8</v>
      </c>
      <c r="I2960" s="360" t="s">
        <v>7961</v>
      </c>
      <c r="K2960" s="5" t="s">
        <v>89</v>
      </c>
      <c r="L2960" s="5" t="s">
        <v>11632</v>
      </c>
      <c r="M2960" s="5" t="s">
        <v>15656</v>
      </c>
      <c r="N2960" s="5" t="s">
        <v>12226</v>
      </c>
      <c r="O2960" s="5" t="s">
        <v>15255</v>
      </c>
      <c r="P2960" s="5" t="s">
        <v>10994</v>
      </c>
      <c r="Q2960" s="5">
        <v>83138337</v>
      </c>
      <c r="R2960" s="5">
        <v>24702822</v>
      </c>
      <c r="S2960" t="s">
        <v>42</v>
      </c>
      <c r="T2960" t="s">
        <v>3250</v>
      </c>
      <c r="U2960" t="s">
        <v>19648</v>
      </c>
      <c r="V2960" t="s">
        <v>9553</v>
      </c>
    </row>
    <row r="2961" spans="1:22" ht="15" x14ac:dyDescent="0.35">
      <c r="A2961" s="5" t="s">
        <v>4486</v>
      </c>
      <c r="B2961" s="344" t="s">
        <v>3302</v>
      </c>
      <c r="C2961" s="5" t="s">
        <v>1109</v>
      </c>
      <c r="D2961" s="5" t="s">
        <v>9818</v>
      </c>
      <c r="E2961" s="5" t="s">
        <v>14</v>
      </c>
      <c r="F2961" s="5" t="s">
        <v>45</v>
      </c>
      <c r="G2961" s="5" t="s">
        <v>22</v>
      </c>
      <c r="H2961" s="5" t="s">
        <v>6</v>
      </c>
      <c r="I2961" s="360" t="s">
        <v>7959</v>
      </c>
      <c r="K2961" s="5" t="s">
        <v>89</v>
      </c>
      <c r="L2961" s="5" t="s">
        <v>11632</v>
      </c>
      <c r="M2961" s="5" t="s">
        <v>11632</v>
      </c>
      <c r="N2961" s="5" t="s">
        <v>1109</v>
      </c>
      <c r="O2961" s="5" t="s">
        <v>15255</v>
      </c>
      <c r="P2961" s="5" t="s">
        <v>13883</v>
      </c>
      <c r="Q2961" s="5">
        <v>24708290</v>
      </c>
      <c r="R2961" s="5">
        <v>24708290</v>
      </c>
      <c r="S2961" t="s">
        <v>42</v>
      </c>
      <c r="T2961" t="s">
        <v>4485</v>
      </c>
      <c r="U2961" t="s">
        <v>19649</v>
      </c>
      <c r="V2961" t="s">
        <v>1109</v>
      </c>
    </row>
    <row r="2962" spans="1:22" ht="15" x14ac:dyDescent="0.35">
      <c r="A2962" s="5" t="s">
        <v>10677</v>
      </c>
      <c r="B2962" s="344" t="s">
        <v>7344</v>
      </c>
      <c r="C2962" s="5" t="s">
        <v>1455</v>
      </c>
      <c r="D2962" s="5" t="s">
        <v>9818</v>
      </c>
      <c r="E2962" s="5" t="s">
        <v>9</v>
      </c>
      <c r="F2962" s="5" t="s">
        <v>45</v>
      </c>
      <c r="G2962" s="5" t="s">
        <v>22</v>
      </c>
      <c r="H2962" s="5" t="s">
        <v>9</v>
      </c>
      <c r="I2962" s="360" t="s">
        <v>7962</v>
      </c>
      <c r="K2962" s="5" t="s">
        <v>89</v>
      </c>
      <c r="L2962" s="5" t="s">
        <v>11632</v>
      </c>
      <c r="M2962" s="5" t="s">
        <v>11633</v>
      </c>
      <c r="N2962" s="5" t="s">
        <v>1455</v>
      </c>
      <c r="O2962" s="5" t="s">
        <v>15255</v>
      </c>
      <c r="P2962" s="5" t="s">
        <v>10988</v>
      </c>
      <c r="Q2962" s="5">
        <v>73006089</v>
      </c>
      <c r="S2962" t="s">
        <v>42</v>
      </c>
      <c r="T2962" t="s">
        <v>3901</v>
      </c>
      <c r="U2962" t="s">
        <v>19650</v>
      </c>
      <c r="V2962" t="s">
        <v>1455</v>
      </c>
    </row>
    <row r="2963" spans="1:22" ht="15" x14ac:dyDescent="0.35">
      <c r="A2963" s="5" t="s">
        <v>4421</v>
      </c>
      <c r="B2963" s="344" t="s">
        <v>4422</v>
      </c>
      <c r="C2963" s="5" t="s">
        <v>231</v>
      </c>
      <c r="D2963" s="5" t="s">
        <v>9818</v>
      </c>
      <c r="E2963" s="5" t="s">
        <v>6</v>
      </c>
      <c r="F2963" s="5" t="s">
        <v>45</v>
      </c>
      <c r="G2963" s="5" t="s">
        <v>22</v>
      </c>
      <c r="H2963" s="5" t="s">
        <v>12</v>
      </c>
      <c r="I2963" s="360" t="s">
        <v>7965</v>
      </c>
      <c r="K2963" s="5" t="s">
        <v>89</v>
      </c>
      <c r="L2963" s="5" t="s">
        <v>11632</v>
      </c>
      <c r="M2963" s="5" t="s">
        <v>14534</v>
      </c>
      <c r="N2963" s="5" t="s">
        <v>231</v>
      </c>
      <c r="O2963" s="5" t="s">
        <v>15255</v>
      </c>
      <c r="P2963" s="5" t="s">
        <v>15889</v>
      </c>
      <c r="Q2963" s="5">
        <v>44056323</v>
      </c>
      <c r="R2963" s="5">
        <v>44056323</v>
      </c>
      <c r="S2963" t="s">
        <v>42</v>
      </c>
      <c r="T2963" t="s">
        <v>2484</v>
      </c>
      <c r="U2963" t="s">
        <v>19651</v>
      </c>
      <c r="V2963" t="s">
        <v>231</v>
      </c>
    </row>
    <row r="2964" spans="1:22" ht="15" x14ac:dyDescent="0.35">
      <c r="A2964" s="5" t="s">
        <v>3898</v>
      </c>
      <c r="B2964" s="344" t="s">
        <v>3778</v>
      </c>
      <c r="C2964" s="5" t="s">
        <v>249</v>
      </c>
      <c r="D2964" s="5" t="s">
        <v>9818</v>
      </c>
      <c r="E2964" s="5" t="s">
        <v>7</v>
      </c>
      <c r="F2964" s="5" t="s">
        <v>45</v>
      </c>
      <c r="G2964" s="5" t="s">
        <v>22</v>
      </c>
      <c r="H2964" s="5" t="s">
        <v>7</v>
      </c>
      <c r="I2964" s="360" t="s">
        <v>7960</v>
      </c>
      <c r="K2964" s="5" t="s">
        <v>89</v>
      </c>
      <c r="L2964" s="5" t="s">
        <v>11632</v>
      </c>
      <c r="M2964" s="5" t="s">
        <v>11802</v>
      </c>
      <c r="N2964" s="5" t="s">
        <v>249</v>
      </c>
      <c r="O2964" s="5" t="s">
        <v>15255</v>
      </c>
      <c r="P2964" s="5" t="s">
        <v>10077</v>
      </c>
      <c r="Q2964" s="5">
        <v>24660224</v>
      </c>
      <c r="R2964" s="5">
        <v>24660224</v>
      </c>
      <c r="S2964" t="s">
        <v>42</v>
      </c>
      <c r="T2964" t="s">
        <v>3897</v>
      </c>
      <c r="U2964" t="s">
        <v>19652</v>
      </c>
      <c r="V2964" t="s">
        <v>249</v>
      </c>
    </row>
    <row r="2965" spans="1:22" ht="15" x14ac:dyDescent="0.35">
      <c r="A2965" s="5" t="s">
        <v>3057</v>
      </c>
      <c r="B2965" s="344" t="s">
        <v>3058</v>
      </c>
      <c r="C2965" s="5" t="s">
        <v>43</v>
      </c>
      <c r="D2965" s="5" t="s">
        <v>9818</v>
      </c>
      <c r="E2965" s="5" t="s">
        <v>11</v>
      </c>
      <c r="F2965" s="5" t="s">
        <v>45</v>
      </c>
      <c r="G2965" s="5" t="s">
        <v>189</v>
      </c>
      <c r="H2965" s="5" t="s">
        <v>7</v>
      </c>
      <c r="I2965" s="360" t="s">
        <v>7972</v>
      </c>
      <c r="K2965" s="5" t="s">
        <v>89</v>
      </c>
      <c r="L2965" s="5" t="s">
        <v>190</v>
      </c>
      <c r="M2965" s="5" t="s">
        <v>11679</v>
      </c>
      <c r="N2965" s="5" t="s">
        <v>11679</v>
      </c>
      <c r="O2965" s="5" t="s">
        <v>15255</v>
      </c>
      <c r="P2965" s="5" t="s">
        <v>9573</v>
      </c>
      <c r="Q2965" s="5">
        <v>41051116</v>
      </c>
      <c r="S2965" t="s">
        <v>42</v>
      </c>
      <c r="T2965" t="s">
        <v>1251</v>
      </c>
      <c r="U2965" t="s">
        <v>19653</v>
      </c>
      <c r="V2965" t="s">
        <v>43</v>
      </c>
    </row>
    <row r="2966" spans="1:22" ht="15" x14ac:dyDescent="0.35">
      <c r="A2966" s="5" t="s">
        <v>12917</v>
      </c>
      <c r="B2966" s="344" t="s">
        <v>12918</v>
      </c>
      <c r="C2966" s="5" t="s">
        <v>2991</v>
      </c>
      <c r="D2966" s="5" t="s">
        <v>9818</v>
      </c>
      <c r="E2966" s="5" t="s">
        <v>8</v>
      </c>
      <c r="F2966" s="5" t="s">
        <v>45</v>
      </c>
      <c r="G2966" s="5" t="s">
        <v>22</v>
      </c>
      <c r="H2966" s="5" t="s">
        <v>8</v>
      </c>
      <c r="I2966" s="360" t="s">
        <v>7961</v>
      </c>
      <c r="K2966" s="5" t="s">
        <v>89</v>
      </c>
      <c r="L2966" s="5" t="s">
        <v>11632</v>
      </c>
      <c r="M2966" s="5" t="s">
        <v>15656</v>
      </c>
      <c r="N2966" s="5" t="s">
        <v>2991</v>
      </c>
      <c r="O2966" s="5" t="s">
        <v>15255</v>
      </c>
      <c r="P2966" s="5" t="s">
        <v>13241</v>
      </c>
      <c r="Q2966" s="5">
        <v>72964637</v>
      </c>
      <c r="S2966" t="s">
        <v>42</v>
      </c>
      <c r="T2966" t="s">
        <v>4141</v>
      </c>
      <c r="U2966" t="s">
        <v>19654</v>
      </c>
      <c r="V2966" t="s">
        <v>2991</v>
      </c>
    </row>
    <row r="2967" spans="1:22" ht="15" x14ac:dyDescent="0.35">
      <c r="A2967" s="5" t="s">
        <v>4431</v>
      </c>
      <c r="B2967" s="344" t="s">
        <v>1201</v>
      </c>
      <c r="C2967" s="5" t="s">
        <v>4432</v>
      </c>
      <c r="D2967" s="5" t="s">
        <v>9818</v>
      </c>
      <c r="E2967" s="5" t="s">
        <v>6</v>
      </c>
      <c r="F2967" s="5" t="s">
        <v>45</v>
      </c>
      <c r="G2967" s="5" t="s">
        <v>22</v>
      </c>
      <c r="H2967" s="5" t="s">
        <v>6</v>
      </c>
      <c r="I2967" s="360" t="s">
        <v>7959</v>
      </c>
      <c r="K2967" s="5" t="s">
        <v>89</v>
      </c>
      <c r="L2967" s="5" t="s">
        <v>11632</v>
      </c>
      <c r="M2967" s="5" t="s">
        <v>11632</v>
      </c>
      <c r="N2967" s="5" t="s">
        <v>11632</v>
      </c>
      <c r="O2967" s="5" t="s">
        <v>15255</v>
      </c>
      <c r="P2967" s="5" t="s">
        <v>14865</v>
      </c>
      <c r="Q2967" s="5">
        <v>24700113</v>
      </c>
      <c r="R2967" s="5">
        <v>24700113</v>
      </c>
      <c r="S2967" t="s">
        <v>42</v>
      </c>
      <c r="T2967" t="s">
        <v>877</v>
      </c>
      <c r="U2967" t="s">
        <v>19655</v>
      </c>
      <c r="V2967" t="s">
        <v>4432</v>
      </c>
    </row>
    <row r="2968" spans="1:22" ht="15" x14ac:dyDescent="0.35">
      <c r="A2968" s="5" t="s">
        <v>6087</v>
      </c>
      <c r="B2968" s="344" t="s">
        <v>4833</v>
      </c>
      <c r="C2968" s="5" t="s">
        <v>2685</v>
      </c>
      <c r="D2968" s="5" t="s">
        <v>9818</v>
      </c>
      <c r="E2968" s="5" t="s">
        <v>9</v>
      </c>
      <c r="F2968" s="5" t="s">
        <v>45</v>
      </c>
      <c r="G2968" s="5" t="s">
        <v>22</v>
      </c>
      <c r="H2968" s="5" t="s">
        <v>9</v>
      </c>
      <c r="I2968" s="360" t="s">
        <v>7962</v>
      </c>
      <c r="K2968" s="5" t="s">
        <v>89</v>
      </c>
      <c r="L2968" s="5" t="s">
        <v>11632</v>
      </c>
      <c r="M2968" s="5" t="s">
        <v>11633</v>
      </c>
      <c r="N2968" s="5" t="s">
        <v>2685</v>
      </c>
      <c r="O2968" s="5" t="s">
        <v>15255</v>
      </c>
      <c r="P2968" s="5" t="s">
        <v>15969</v>
      </c>
      <c r="Q2968" s="5">
        <v>24668906</v>
      </c>
      <c r="R2968" s="5">
        <v>24668906</v>
      </c>
      <c r="S2968" t="s">
        <v>42</v>
      </c>
      <c r="T2968" t="s">
        <v>7240</v>
      </c>
      <c r="U2968" t="s">
        <v>19656</v>
      </c>
      <c r="V2968" t="s">
        <v>2685</v>
      </c>
    </row>
    <row r="2969" spans="1:22" ht="15" x14ac:dyDescent="0.35">
      <c r="A2969" s="5" t="s">
        <v>4451</v>
      </c>
      <c r="B2969" s="344" t="s">
        <v>2941</v>
      </c>
      <c r="C2969" s="5" t="s">
        <v>1546</v>
      </c>
      <c r="D2969" s="5" t="s">
        <v>9818</v>
      </c>
      <c r="E2969" s="5" t="s">
        <v>8</v>
      </c>
      <c r="F2969" s="5" t="s">
        <v>45</v>
      </c>
      <c r="G2969" s="5" t="s">
        <v>22</v>
      </c>
      <c r="H2969" s="5" t="s">
        <v>8</v>
      </c>
      <c r="I2969" s="360" t="s">
        <v>7961</v>
      </c>
      <c r="K2969" s="5" t="s">
        <v>89</v>
      </c>
      <c r="L2969" s="5" t="s">
        <v>11632</v>
      </c>
      <c r="M2969" s="5" t="s">
        <v>15656</v>
      </c>
      <c r="N2969" s="5" t="s">
        <v>1546</v>
      </c>
      <c r="O2969" s="5" t="s">
        <v>15255</v>
      </c>
      <c r="P2969" s="5" t="s">
        <v>15688</v>
      </c>
      <c r="Q2969" s="5">
        <v>24702089</v>
      </c>
      <c r="R2969" s="5">
        <v>24702089</v>
      </c>
      <c r="S2969" t="s">
        <v>42</v>
      </c>
      <c r="T2969" t="s">
        <v>788</v>
      </c>
      <c r="U2969" t="s">
        <v>19657</v>
      </c>
      <c r="V2969" t="s">
        <v>1546</v>
      </c>
    </row>
    <row r="2970" spans="1:22" ht="15" x14ac:dyDescent="0.35">
      <c r="A2970" s="5" t="s">
        <v>4454</v>
      </c>
      <c r="B2970" s="344" t="s">
        <v>4012</v>
      </c>
      <c r="C2970" s="5" t="s">
        <v>1114</v>
      </c>
      <c r="D2970" s="5" t="s">
        <v>9818</v>
      </c>
      <c r="E2970" s="5" t="s">
        <v>12</v>
      </c>
      <c r="F2970" s="5" t="s">
        <v>45</v>
      </c>
      <c r="G2970" s="5" t="s">
        <v>22</v>
      </c>
      <c r="H2970" s="5" t="s">
        <v>8</v>
      </c>
      <c r="I2970" s="360" t="s">
        <v>7961</v>
      </c>
      <c r="K2970" s="5" t="s">
        <v>89</v>
      </c>
      <c r="L2970" s="5" t="s">
        <v>11632</v>
      </c>
      <c r="M2970" s="5" t="s">
        <v>15656</v>
      </c>
      <c r="N2970" s="5" t="s">
        <v>1114</v>
      </c>
      <c r="O2970" s="5" t="s">
        <v>15255</v>
      </c>
      <c r="P2970" s="5" t="s">
        <v>15814</v>
      </c>
      <c r="Q2970" s="5">
        <v>72962554</v>
      </c>
      <c r="R2970" s="5">
        <v>24702822</v>
      </c>
      <c r="S2970" t="s">
        <v>42</v>
      </c>
      <c r="T2970" t="s">
        <v>834</v>
      </c>
      <c r="U2970" t="s">
        <v>19658</v>
      </c>
      <c r="V2970" t="s">
        <v>1114</v>
      </c>
    </row>
    <row r="2971" spans="1:22" ht="15" x14ac:dyDescent="0.35">
      <c r="A2971" s="5" t="s">
        <v>10678</v>
      </c>
      <c r="B2971" s="344" t="s">
        <v>10679</v>
      </c>
      <c r="C2971" s="5" t="s">
        <v>100</v>
      </c>
      <c r="D2971" s="5" t="s">
        <v>9818</v>
      </c>
      <c r="E2971" s="5" t="s">
        <v>9</v>
      </c>
      <c r="F2971" s="5" t="s">
        <v>45</v>
      </c>
      <c r="G2971" s="5" t="s">
        <v>22</v>
      </c>
      <c r="H2971" s="5" t="s">
        <v>9</v>
      </c>
      <c r="I2971" s="360" t="s">
        <v>7962</v>
      </c>
      <c r="K2971" s="5" t="s">
        <v>89</v>
      </c>
      <c r="L2971" s="5" t="s">
        <v>11632</v>
      </c>
      <c r="M2971" s="5" t="s">
        <v>11633</v>
      </c>
      <c r="N2971" s="5" t="s">
        <v>100</v>
      </c>
      <c r="O2971" s="5" t="s">
        <v>15255</v>
      </c>
      <c r="P2971" s="5" t="s">
        <v>10992</v>
      </c>
      <c r="Q2971" s="5">
        <v>24664682</v>
      </c>
      <c r="S2971" t="s">
        <v>42</v>
      </c>
      <c r="T2971" t="s">
        <v>4441</v>
      </c>
      <c r="U2971" t="s">
        <v>19659</v>
      </c>
      <c r="V2971" t="s">
        <v>100</v>
      </c>
    </row>
    <row r="2972" spans="1:22" ht="15" x14ac:dyDescent="0.35">
      <c r="A2972" s="5" t="s">
        <v>9894</v>
      </c>
      <c r="B2972" s="344" t="s">
        <v>7195</v>
      </c>
      <c r="C2972" s="5" t="s">
        <v>603</v>
      </c>
      <c r="D2972" s="5" t="s">
        <v>9818</v>
      </c>
      <c r="E2972" s="5" t="s">
        <v>8</v>
      </c>
      <c r="F2972" s="5" t="s">
        <v>45</v>
      </c>
      <c r="G2972" s="5" t="s">
        <v>22</v>
      </c>
      <c r="H2972" s="5" t="s">
        <v>8</v>
      </c>
      <c r="I2972" s="360" t="s">
        <v>7961</v>
      </c>
      <c r="K2972" s="5" t="s">
        <v>89</v>
      </c>
      <c r="L2972" s="5" t="s">
        <v>11632</v>
      </c>
      <c r="M2972" s="5" t="s">
        <v>15656</v>
      </c>
      <c r="N2972" s="5" t="s">
        <v>603</v>
      </c>
      <c r="O2972" s="5" t="s">
        <v>15255</v>
      </c>
      <c r="P2972" s="5" t="s">
        <v>10158</v>
      </c>
      <c r="Q2972" s="5">
        <v>24701583</v>
      </c>
      <c r="R2972" s="5">
        <v>24701583</v>
      </c>
      <c r="S2972" t="s">
        <v>42</v>
      </c>
      <c r="T2972" t="s">
        <v>3499</v>
      </c>
      <c r="U2972" t="s">
        <v>19660</v>
      </c>
      <c r="V2972" t="s">
        <v>603</v>
      </c>
    </row>
    <row r="2973" spans="1:22" ht="15" x14ac:dyDescent="0.35">
      <c r="A2973" s="5" t="s">
        <v>8620</v>
      </c>
      <c r="B2973" s="344" t="s">
        <v>6946</v>
      </c>
      <c r="C2973" s="5" t="s">
        <v>8621</v>
      </c>
      <c r="D2973" s="5" t="s">
        <v>9818</v>
      </c>
      <c r="E2973" s="5" t="s">
        <v>8</v>
      </c>
      <c r="F2973" s="5" t="s">
        <v>45</v>
      </c>
      <c r="G2973" s="5" t="s">
        <v>22</v>
      </c>
      <c r="H2973" s="5" t="s">
        <v>8</v>
      </c>
      <c r="I2973" s="360" t="s">
        <v>7961</v>
      </c>
      <c r="K2973" s="5" t="s">
        <v>89</v>
      </c>
      <c r="L2973" s="5" t="s">
        <v>11632</v>
      </c>
      <c r="M2973" s="5" t="s">
        <v>15656</v>
      </c>
      <c r="N2973" s="5" t="s">
        <v>8621</v>
      </c>
      <c r="O2973" s="5" t="s">
        <v>15255</v>
      </c>
      <c r="P2973" s="5" t="s">
        <v>14763</v>
      </c>
      <c r="Q2973" s="5">
        <v>44064352</v>
      </c>
      <c r="S2973" t="s">
        <v>42</v>
      </c>
      <c r="T2973" t="s">
        <v>8622</v>
      </c>
      <c r="U2973" t="s">
        <v>19661</v>
      </c>
      <c r="V2973" t="s">
        <v>8621</v>
      </c>
    </row>
    <row r="2974" spans="1:22" ht="15" x14ac:dyDescent="0.35">
      <c r="A2974" s="5" t="s">
        <v>3029</v>
      </c>
      <c r="B2974" s="344" t="s">
        <v>3032</v>
      </c>
      <c r="C2974" s="5" t="s">
        <v>3030</v>
      </c>
      <c r="D2974" s="5" t="s">
        <v>9818</v>
      </c>
      <c r="E2974" s="5" t="s">
        <v>11</v>
      </c>
      <c r="F2974" s="5" t="s">
        <v>45</v>
      </c>
      <c r="G2974" s="5" t="s">
        <v>189</v>
      </c>
      <c r="H2974" s="5" t="s">
        <v>7</v>
      </c>
      <c r="I2974" s="360" t="s">
        <v>7972</v>
      </c>
      <c r="K2974" s="5" t="s">
        <v>89</v>
      </c>
      <c r="L2974" s="5" t="s">
        <v>190</v>
      </c>
      <c r="M2974" s="5" t="s">
        <v>11679</v>
      </c>
      <c r="N2974" s="5" t="s">
        <v>3030</v>
      </c>
      <c r="O2974" s="5" t="s">
        <v>15255</v>
      </c>
      <c r="P2974" s="5" t="s">
        <v>3031</v>
      </c>
      <c r="Q2974" s="5">
        <v>41051119</v>
      </c>
      <c r="S2974" t="s">
        <v>42</v>
      </c>
      <c r="T2974" t="s">
        <v>7167</v>
      </c>
      <c r="U2974" t="s">
        <v>19662</v>
      </c>
      <c r="V2974" t="s">
        <v>3030</v>
      </c>
    </row>
    <row r="2975" spans="1:22" ht="15" x14ac:dyDescent="0.35">
      <c r="A2975" s="5" t="s">
        <v>10680</v>
      </c>
      <c r="B2975" s="344" t="s">
        <v>6992</v>
      </c>
      <c r="C2975" s="5" t="s">
        <v>79</v>
      </c>
      <c r="D2975" s="5" t="s">
        <v>9818</v>
      </c>
      <c r="E2975" s="5" t="s">
        <v>7</v>
      </c>
      <c r="F2975" s="5" t="s">
        <v>45</v>
      </c>
      <c r="G2975" s="5" t="s">
        <v>22</v>
      </c>
      <c r="H2975" s="5" t="s">
        <v>7</v>
      </c>
      <c r="I2975" s="360" t="s">
        <v>7960</v>
      </c>
      <c r="K2975" s="5" t="s">
        <v>89</v>
      </c>
      <c r="L2975" s="5" t="s">
        <v>11632</v>
      </c>
      <c r="M2975" s="5" t="s">
        <v>11802</v>
      </c>
      <c r="N2975" s="5" t="s">
        <v>79</v>
      </c>
      <c r="O2975" s="5" t="s">
        <v>15255</v>
      </c>
      <c r="P2975" s="5" t="s">
        <v>16279</v>
      </c>
      <c r="Q2975" s="5">
        <v>44056280</v>
      </c>
      <c r="S2975" t="s">
        <v>42</v>
      </c>
      <c r="T2975" t="s">
        <v>3887</v>
      </c>
      <c r="U2975" t="s">
        <v>19663</v>
      </c>
      <c r="V2975" t="s">
        <v>79</v>
      </c>
    </row>
    <row r="2976" spans="1:22" ht="15" x14ac:dyDescent="0.35">
      <c r="A2976" s="5" t="s">
        <v>4424</v>
      </c>
      <c r="B2976" s="344" t="s">
        <v>4426</v>
      </c>
      <c r="C2976" s="5" t="s">
        <v>4425</v>
      </c>
      <c r="D2976" s="5" t="s">
        <v>9818</v>
      </c>
      <c r="E2976" s="5" t="s">
        <v>9</v>
      </c>
      <c r="F2976" s="5" t="s">
        <v>45</v>
      </c>
      <c r="G2976" s="5" t="s">
        <v>22</v>
      </c>
      <c r="H2976" s="5" t="s">
        <v>14</v>
      </c>
      <c r="I2976" s="360" t="s">
        <v>7966</v>
      </c>
      <c r="K2976" s="5" t="s">
        <v>89</v>
      </c>
      <c r="L2976" s="5" t="s">
        <v>11632</v>
      </c>
      <c r="M2976" s="5" t="s">
        <v>11778</v>
      </c>
      <c r="N2976" s="5" t="s">
        <v>4425</v>
      </c>
      <c r="O2976" s="5" t="s">
        <v>15255</v>
      </c>
      <c r="P2976" s="5" t="s">
        <v>13891</v>
      </c>
      <c r="Q2976" s="5">
        <v>24701217</v>
      </c>
      <c r="S2976" t="s">
        <v>42</v>
      </c>
      <c r="T2976" t="s">
        <v>4423</v>
      </c>
      <c r="U2976" t="s">
        <v>19664</v>
      </c>
      <c r="V2976" t="s">
        <v>4425</v>
      </c>
    </row>
    <row r="2977" spans="1:22" ht="15" x14ac:dyDescent="0.35">
      <c r="A2977" s="5" t="s">
        <v>4445</v>
      </c>
      <c r="B2977" s="344" t="s">
        <v>3283</v>
      </c>
      <c r="C2977" s="5" t="s">
        <v>2836</v>
      </c>
      <c r="D2977" s="5" t="s">
        <v>9818</v>
      </c>
      <c r="E2977" s="5" t="s">
        <v>6</v>
      </c>
      <c r="F2977" s="5" t="s">
        <v>45</v>
      </c>
      <c r="G2977" s="5" t="s">
        <v>22</v>
      </c>
      <c r="H2977" s="5" t="s">
        <v>6</v>
      </c>
      <c r="I2977" s="360" t="s">
        <v>7959</v>
      </c>
      <c r="K2977" s="5" t="s">
        <v>89</v>
      </c>
      <c r="L2977" s="5" t="s">
        <v>11632</v>
      </c>
      <c r="M2977" s="5" t="s">
        <v>11632</v>
      </c>
      <c r="N2977" s="5" t="s">
        <v>2836</v>
      </c>
      <c r="O2977" s="5" t="s">
        <v>15255</v>
      </c>
      <c r="P2977" s="5" t="s">
        <v>4446</v>
      </c>
      <c r="Q2977" s="5">
        <v>24702404</v>
      </c>
      <c r="R2977" s="5">
        <v>24700533</v>
      </c>
      <c r="S2977" t="s">
        <v>42</v>
      </c>
      <c r="T2977" t="s">
        <v>7008</v>
      </c>
      <c r="U2977" t="s">
        <v>19665</v>
      </c>
      <c r="V2977" t="s">
        <v>2836</v>
      </c>
    </row>
    <row r="2978" spans="1:22" ht="15" x14ac:dyDescent="0.35">
      <c r="A2978" s="5" t="s">
        <v>4482</v>
      </c>
      <c r="B2978" s="344" t="s">
        <v>3317</v>
      </c>
      <c r="C2978" s="5" t="s">
        <v>656</v>
      </c>
      <c r="D2978" s="5" t="s">
        <v>9818</v>
      </c>
      <c r="E2978" s="5" t="s">
        <v>14</v>
      </c>
      <c r="F2978" s="5" t="s">
        <v>45</v>
      </c>
      <c r="G2978" s="5" t="s">
        <v>22</v>
      </c>
      <c r="H2978" s="5" t="s">
        <v>6</v>
      </c>
      <c r="I2978" s="360" t="s">
        <v>7959</v>
      </c>
      <c r="K2978" s="5" t="s">
        <v>89</v>
      </c>
      <c r="L2978" s="5" t="s">
        <v>11632</v>
      </c>
      <c r="M2978" s="5" t="s">
        <v>11632</v>
      </c>
      <c r="N2978" s="5" t="s">
        <v>656</v>
      </c>
      <c r="O2978" s="5" t="s">
        <v>15255</v>
      </c>
      <c r="P2978" s="5" t="s">
        <v>14744</v>
      </c>
      <c r="Q2978" s="5">
        <v>24021225</v>
      </c>
      <c r="R2978" s="5">
        <v>24021225</v>
      </c>
      <c r="S2978" t="s">
        <v>42</v>
      </c>
      <c r="T2978" t="s">
        <v>3799</v>
      </c>
      <c r="U2978" t="s">
        <v>19666</v>
      </c>
      <c r="V2978" t="s">
        <v>656</v>
      </c>
    </row>
    <row r="2979" spans="1:22" ht="15" x14ac:dyDescent="0.35">
      <c r="A2979" s="5" t="s">
        <v>4483</v>
      </c>
      <c r="B2979" s="344" t="s">
        <v>4484</v>
      </c>
      <c r="C2979" s="5" t="s">
        <v>480</v>
      </c>
      <c r="D2979" s="5" t="s">
        <v>9818</v>
      </c>
      <c r="E2979" s="5" t="s">
        <v>14</v>
      </c>
      <c r="F2979" s="5" t="s">
        <v>45</v>
      </c>
      <c r="G2979" s="5" t="s">
        <v>22</v>
      </c>
      <c r="H2979" s="5" t="s">
        <v>12</v>
      </c>
      <c r="I2979" s="360" t="s">
        <v>7965</v>
      </c>
      <c r="K2979" s="5" t="s">
        <v>89</v>
      </c>
      <c r="L2979" s="5" t="s">
        <v>11632</v>
      </c>
      <c r="M2979" s="5" t="s">
        <v>14534</v>
      </c>
      <c r="N2979" s="5" t="s">
        <v>480</v>
      </c>
      <c r="O2979" s="5" t="s">
        <v>15255</v>
      </c>
      <c r="P2979" s="5" t="s">
        <v>14765</v>
      </c>
      <c r="Q2979" s="5">
        <v>72965256</v>
      </c>
      <c r="S2979" t="s">
        <v>42</v>
      </c>
      <c r="T2979" t="s">
        <v>3811</v>
      </c>
      <c r="U2979" t="s">
        <v>19667</v>
      </c>
      <c r="V2979" t="s">
        <v>480</v>
      </c>
    </row>
    <row r="2980" spans="1:22" ht="15" x14ac:dyDescent="0.35">
      <c r="A2980" s="5" t="s">
        <v>4447</v>
      </c>
      <c r="B2980" s="344" t="s">
        <v>4003</v>
      </c>
      <c r="C2980" s="5" t="s">
        <v>1442</v>
      </c>
      <c r="D2980" s="5" t="s">
        <v>9818</v>
      </c>
      <c r="E2980" s="5" t="s">
        <v>6</v>
      </c>
      <c r="F2980" s="5" t="s">
        <v>45</v>
      </c>
      <c r="G2980" s="5" t="s">
        <v>22</v>
      </c>
      <c r="H2980" s="5" t="s">
        <v>6</v>
      </c>
      <c r="I2980" s="360" t="s">
        <v>7959</v>
      </c>
      <c r="K2980" s="5" t="s">
        <v>89</v>
      </c>
      <c r="L2980" s="5" t="s">
        <v>11632</v>
      </c>
      <c r="M2980" s="5" t="s">
        <v>11632</v>
      </c>
      <c r="N2980" s="5" t="s">
        <v>1442</v>
      </c>
      <c r="O2980" s="5" t="s">
        <v>15255</v>
      </c>
      <c r="P2980" s="5" t="s">
        <v>8398</v>
      </c>
      <c r="Q2980" s="5">
        <v>22005580</v>
      </c>
      <c r="S2980" t="s">
        <v>42</v>
      </c>
      <c r="T2980" t="s">
        <v>6694</v>
      </c>
      <c r="U2980" t="s">
        <v>19668</v>
      </c>
      <c r="V2980" t="s">
        <v>1442</v>
      </c>
    </row>
    <row r="2981" spans="1:22" ht="15" x14ac:dyDescent="0.35">
      <c r="A2981" s="5" t="s">
        <v>10681</v>
      </c>
      <c r="B2981" s="344" t="s">
        <v>7299</v>
      </c>
      <c r="C2981" s="5" t="s">
        <v>10682</v>
      </c>
      <c r="D2981" s="5" t="s">
        <v>805</v>
      </c>
      <c r="E2981" s="5" t="s">
        <v>10</v>
      </c>
      <c r="F2981" s="5" t="s">
        <v>218</v>
      </c>
      <c r="G2981" s="5" t="s">
        <v>16</v>
      </c>
      <c r="H2981" s="5" t="s">
        <v>7</v>
      </c>
      <c r="I2981" s="360" t="s">
        <v>8125</v>
      </c>
      <c r="K2981" s="5" t="s">
        <v>219</v>
      </c>
      <c r="L2981" s="5" t="s">
        <v>676</v>
      </c>
      <c r="M2981" s="5" t="s">
        <v>1442</v>
      </c>
      <c r="N2981" s="5" t="s">
        <v>10682</v>
      </c>
      <c r="O2981" s="5" t="s">
        <v>15255</v>
      </c>
      <c r="P2981" s="5" t="s">
        <v>13894</v>
      </c>
      <c r="Q2981" s="5">
        <v>25140120</v>
      </c>
      <c r="R2981" s="5">
        <v>26777025</v>
      </c>
      <c r="S2981" t="s">
        <v>42</v>
      </c>
      <c r="T2981" t="s">
        <v>7598</v>
      </c>
      <c r="U2981" t="s">
        <v>19669</v>
      </c>
      <c r="V2981" t="s">
        <v>10682</v>
      </c>
    </row>
    <row r="2982" spans="1:22" ht="15" x14ac:dyDescent="0.35">
      <c r="A2982" s="5" t="s">
        <v>4457</v>
      </c>
      <c r="B2982" s="344" t="s">
        <v>6387</v>
      </c>
      <c r="C2982" s="5" t="s">
        <v>225</v>
      </c>
      <c r="D2982" s="5" t="s">
        <v>9818</v>
      </c>
      <c r="E2982" s="5" t="s">
        <v>8</v>
      </c>
      <c r="F2982" s="5" t="s">
        <v>45</v>
      </c>
      <c r="G2982" s="5" t="s">
        <v>22</v>
      </c>
      <c r="H2982" s="5" t="s">
        <v>8</v>
      </c>
      <c r="I2982" s="360" t="s">
        <v>7961</v>
      </c>
      <c r="K2982" s="5" t="s">
        <v>89</v>
      </c>
      <c r="L2982" s="5" t="s">
        <v>11632</v>
      </c>
      <c r="M2982" s="5" t="s">
        <v>15656</v>
      </c>
      <c r="N2982" s="5" t="s">
        <v>225</v>
      </c>
      <c r="O2982" s="5" t="s">
        <v>15255</v>
      </c>
      <c r="P2982" s="5" t="s">
        <v>15766</v>
      </c>
      <c r="Q2982" s="5">
        <v>72965273</v>
      </c>
      <c r="S2982" t="s">
        <v>42</v>
      </c>
      <c r="T2982" t="s">
        <v>7037</v>
      </c>
      <c r="U2982" t="s">
        <v>19670</v>
      </c>
      <c r="V2982" t="s">
        <v>225</v>
      </c>
    </row>
    <row r="2983" spans="1:22" ht="15" x14ac:dyDescent="0.35">
      <c r="A2983" s="5" t="s">
        <v>10683</v>
      </c>
      <c r="B2983" s="344" t="s">
        <v>7219</v>
      </c>
      <c r="C2983" s="5" t="s">
        <v>10684</v>
      </c>
      <c r="D2983" s="5" t="s">
        <v>9818</v>
      </c>
      <c r="E2983" s="5" t="s">
        <v>11</v>
      </c>
      <c r="F2983" s="5" t="s">
        <v>45</v>
      </c>
      <c r="G2983" s="5" t="s">
        <v>189</v>
      </c>
      <c r="H2983" s="5" t="s">
        <v>9</v>
      </c>
      <c r="I2983" s="360" t="s">
        <v>7974</v>
      </c>
      <c r="K2983" s="5" t="s">
        <v>89</v>
      </c>
      <c r="L2983" s="5" t="s">
        <v>190</v>
      </c>
      <c r="M2983" s="5" t="s">
        <v>14543</v>
      </c>
      <c r="N2983" s="5" t="s">
        <v>10684</v>
      </c>
      <c r="O2983" s="5" t="s">
        <v>15255</v>
      </c>
      <c r="P2983" s="5" t="s">
        <v>10995</v>
      </c>
      <c r="Q2983" s="5">
        <v>41051092</v>
      </c>
      <c r="S2983" t="s">
        <v>42</v>
      </c>
      <c r="T2983" t="s">
        <v>3038</v>
      </c>
      <c r="U2983" t="s">
        <v>19671</v>
      </c>
      <c r="V2983" t="s">
        <v>10684</v>
      </c>
    </row>
    <row r="2984" spans="1:22" ht="15" x14ac:dyDescent="0.35">
      <c r="A2984" s="5" t="s">
        <v>3986</v>
      </c>
      <c r="B2984" s="344" t="s">
        <v>3987</v>
      </c>
      <c r="C2984" s="5" t="s">
        <v>1709</v>
      </c>
      <c r="D2984" s="5" t="s">
        <v>9818</v>
      </c>
      <c r="E2984" s="5" t="s">
        <v>12</v>
      </c>
      <c r="F2984" s="5" t="s">
        <v>45</v>
      </c>
      <c r="G2984" s="5" t="s">
        <v>22</v>
      </c>
      <c r="H2984" s="5" t="s">
        <v>11</v>
      </c>
      <c r="I2984" s="360" t="s">
        <v>7964</v>
      </c>
      <c r="K2984" s="5" t="s">
        <v>89</v>
      </c>
      <c r="L2984" s="5" t="s">
        <v>11632</v>
      </c>
      <c r="M2984" s="5" t="s">
        <v>3921</v>
      </c>
      <c r="N2984" s="5" t="s">
        <v>1709</v>
      </c>
      <c r="O2984" s="5" t="s">
        <v>15255</v>
      </c>
      <c r="P2984" s="5" t="s">
        <v>11917</v>
      </c>
      <c r="Q2984" s="5">
        <v>24702542</v>
      </c>
      <c r="R2984" s="5">
        <v>89211733</v>
      </c>
      <c r="S2984" t="s">
        <v>42</v>
      </c>
      <c r="T2984" t="s">
        <v>7095</v>
      </c>
      <c r="U2984" t="s">
        <v>19672</v>
      </c>
      <c r="V2984" t="s">
        <v>1709</v>
      </c>
    </row>
    <row r="2985" spans="1:22" ht="15" x14ac:dyDescent="0.35">
      <c r="A2985" s="5" t="s">
        <v>3974</v>
      </c>
      <c r="B2985" s="344" t="s">
        <v>3977</v>
      </c>
      <c r="C2985" s="5" t="s">
        <v>3975</v>
      </c>
      <c r="D2985" s="5" t="s">
        <v>9818</v>
      </c>
      <c r="E2985" s="5" t="s">
        <v>12</v>
      </c>
      <c r="F2985" s="5" t="s">
        <v>45</v>
      </c>
      <c r="G2985" s="5" t="s">
        <v>22</v>
      </c>
      <c r="H2985" s="5" t="s">
        <v>11</v>
      </c>
      <c r="I2985" s="360" t="s">
        <v>7964</v>
      </c>
      <c r="K2985" s="5" t="s">
        <v>89</v>
      </c>
      <c r="L2985" s="5" t="s">
        <v>11632</v>
      </c>
      <c r="M2985" s="5" t="s">
        <v>3921</v>
      </c>
      <c r="N2985" s="5" t="s">
        <v>3975</v>
      </c>
      <c r="O2985" s="5" t="s">
        <v>15255</v>
      </c>
      <c r="P2985" s="5" t="s">
        <v>3976</v>
      </c>
      <c r="Q2985" s="5">
        <v>44056367</v>
      </c>
      <c r="R2985" s="5">
        <v>24700002</v>
      </c>
      <c r="S2985" t="s">
        <v>42</v>
      </c>
      <c r="T2985" t="s">
        <v>7096</v>
      </c>
      <c r="U2985" t="s">
        <v>19673</v>
      </c>
      <c r="V2985" t="s">
        <v>3975</v>
      </c>
    </row>
    <row r="2986" spans="1:22" ht="15" x14ac:dyDescent="0.35">
      <c r="A2986" s="5" t="s">
        <v>10685</v>
      </c>
      <c r="B2986" s="344" t="s">
        <v>10686</v>
      </c>
      <c r="C2986" s="5" t="s">
        <v>963</v>
      </c>
      <c r="D2986" s="5" t="s">
        <v>9818</v>
      </c>
      <c r="E2986" s="5" t="s">
        <v>12</v>
      </c>
      <c r="F2986" s="5" t="s">
        <v>45</v>
      </c>
      <c r="G2986" s="5" t="s">
        <v>22</v>
      </c>
      <c r="H2986" s="5" t="s">
        <v>8</v>
      </c>
      <c r="I2986" s="360" t="s">
        <v>7961</v>
      </c>
      <c r="K2986" s="5" t="s">
        <v>89</v>
      </c>
      <c r="L2986" s="5" t="s">
        <v>11632</v>
      </c>
      <c r="M2986" s="5" t="s">
        <v>15656</v>
      </c>
      <c r="N2986" s="5" t="s">
        <v>963</v>
      </c>
      <c r="O2986" s="5" t="s">
        <v>15255</v>
      </c>
      <c r="P2986" s="5" t="s">
        <v>16286</v>
      </c>
      <c r="Q2986" s="5">
        <v>83967574</v>
      </c>
      <c r="S2986" t="s">
        <v>42</v>
      </c>
      <c r="T2986" t="s">
        <v>7658</v>
      </c>
      <c r="U2986" t="s">
        <v>19674</v>
      </c>
      <c r="V2986" t="s">
        <v>963</v>
      </c>
    </row>
    <row r="2987" spans="1:22" ht="15" x14ac:dyDescent="0.35">
      <c r="A2987" s="5" t="s">
        <v>3982</v>
      </c>
      <c r="B2987" s="344" t="s">
        <v>3855</v>
      </c>
      <c r="C2987" s="5" t="s">
        <v>3983</v>
      </c>
      <c r="D2987" s="5" t="s">
        <v>805</v>
      </c>
      <c r="E2987" s="5" t="s">
        <v>10</v>
      </c>
      <c r="F2987" s="5" t="s">
        <v>218</v>
      </c>
      <c r="G2987" s="5" t="s">
        <v>16</v>
      </c>
      <c r="H2987" s="5" t="s">
        <v>7</v>
      </c>
      <c r="I2987" s="360" t="s">
        <v>8125</v>
      </c>
      <c r="K2987" s="5" t="s">
        <v>219</v>
      </c>
      <c r="L2987" s="5" t="s">
        <v>676</v>
      </c>
      <c r="M2987" s="5" t="s">
        <v>1442</v>
      </c>
      <c r="N2987" s="5" t="s">
        <v>3983</v>
      </c>
      <c r="O2987" s="5" t="s">
        <v>15255</v>
      </c>
      <c r="P2987" s="5" t="s">
        <v>9476</v>
      </c>
      <c r="Q2987" s="5">
        <v>83194539</v>
      </c>
      <c r="R2987" s="5">
        <v>26777025</v>
      </c>
      <c r="S2987" t="s">
        <v>42</v>
      </c>
      <c r="T2987" t="s">
        <v>7130</v>
      </c>
      <c r="U2987" t="s">
        <v>19675</v>
      </c>
      <c r="V2987" t="s">
        <v>3983</v>
      </c>
    </row>
    <row r="2988" spans="1:22" ht="15" x14ac:dyDescent="0.35">
      <c r="A2988" s="5" t="s">
        <v>6125</v>
      </c>
      <c r="B2988" s="344" t="s">
        <v>6414</v>
      </c>
      <c r="C2988" s="5" t="s">
        <v>6126</v>
      </c>
      <c r="D2988" s="5" t="s">
        <v>207</v>
      </c>
      <c r="E2988" s="5" t="s">
        <v>14</v>
      </c>
      <c r="F2988" s="5" t="s">
        <v>45</v>
      </c>
      <c r="G2988" s="5" t="s">
        <v>16</v>
      </c>
      <c r="H2988" s="5" t="s">
        <v>22</v>
      </c>
      <c r="I2988" s="360" t="s">
        <v>7946</v>
      </c>
      <c r="K2988" s="5" t="s">
        <v>89</v>
      </c>
      <c r="L2988" s="5" t="s">
        <v>207</v>
      </c>
      <c r="M2988" s="5" t="s">
        <v>248</v>
      </c>
      <c r="N2988" s="5" t="s">
        <v>12027</v>
      </c>
      <c r="O2988" s="5" t="s">
        <v>15255</v>
      </c>
      <c r="P2988" s="5" t="s">
        <v>13896</v>
      </c>
      <c r="Q2988" s="5">
        <v>24778482</v>
      </c>
      <c r="R2988" s="5">
        <v>24778482</v>
      </c>
      <c r="S2988" t="s">
        <v>42</v>
      </c>
      <c r="T2988" t="s">
        <v>7210</v>
      </c>
      <c r="U2988" t="s">
        <v>19676</v>
      </c>
      <c r="V2988" t="s">
        <v>6126</v>
      </c>
    </row>
    <row r="2989" spans="1:22" ht="15" x14ac:dyDescent="0.35">
      <c r="A2989" s="5" t="s">
        <v>142</v>
      </c>
      <c r="B2989" s="344" t="s">
        <v>144</v>
      </c>
      <c r="C2989" s="5" t="s">
        <v>9789</v>
      </c>
      <c r="D2989" s="5" t="s">
        <v>9787</v>
      </c>
      <c r="E2989" s="5" t="s">
        <v>10</v>
      </c>
      <c r="F2989" s="5" t="s">
        <v>42</v>
      </c>
      <c r="G2989" s="5" t="s">
        <v>22</v>
      </c>
      <c r="H2989" s="5" t="s">
        <v>10</v>
      </c>
      <c r="I2989" s="360" t="s">
        <v>7825</v>
      </c>
      <c r="K2989" s="5" t="s">
        <v>43</v>
      </c>
      <c r="L2989" s="5" t="s">
        <v>143</v>
      </c>
      <c r="M2989" s="5" t="s">
        <v>11488</v>
      </c>
      <c r="N2989" s="5" t="s">
        <v>11488</v>
      </c>
      <c r="O2989" s="5" t="s">
        <v>15255</v>
      </c>
      <c r="P2989" s="5" t="s">
        <v>11996</v>
      </c>
      <c r="Q2989" s="5">
        <v>22350147</v>
      </c>
      <c r="R2989" s="5">
        <v>22350147</v>
      </c>
      <c r="S2989" t="s">
        <v>42</v>
      </c>
      <c r="T2989" t="s">
        <v>141</v>
      </c>
      <c r="U2989" t="s">
        <v>19677</v>
      </c>
      <c r="V2989" t="s">
        <v>9789</v>
      </c>
    </row>
    <row r="2990" spans="1:22" ht="15" x14ac:dyDescent="0.35">
      <c r="A2990" s="5" t="s">
        <v>6270</v>
      </c>
      <c r="B2990" s="344" t="s">
        <v>317</v>
      </c>
      <c r="C2990" s="5" t="s">
        <v>8507</v>
      </c>
      <c r="D2990" s="5" t="s">
        <v>9788</v>
      </c>
      <c r="E2990" s="5" t="s">
        <v>10</v>
      </c>
      <c r="F2990" s="5" t="s">
        <v>42</v>
      </c>
      <c r="G2990" s="5" t="s">
        <v>6</v>
      </c>
      <c r="H2990" s="5" t="s">
        <v>16</v>
      </c>
      <c r="I2990" s="360" t="s">
        <v>7750</v>
      </c>
      <c r="K2990" s="5" t="s">
        <v>43</v>
      </c>
      <c r="L2990" s="5" t="s">
        <v>43</v>
      </c>
      <c r="M2990" s="5" t="s">
        <v>256</v>
      </c>
      <c r="N2990" s="5" t="s">
        <v>11501</v>
      </c>
      <c r="O2990" s="5" t="s">
        <v>15255</v>
      </c>
      <c r="P2990" s="5" t="s">
        <v>6534</v>
      </c>
      <c r="Q2990" s="5">
        <v>22524014</v>
      </c>
      <c r="R2990" s="5">
        <v>22146662</v>
      </c>
      <c r="S2990" t="s">
        <v>45</v>
      </c>
      <c r="T2990" t="s">
        <v>13574</v>
      </c>
    </row>
    <row r="2991" spans="1:22" ht="15" x14ac:dyDescent="0.35">
      <c r="A2991" s="5" t="s">
        <v>6127</v>
      </c>
      <c r="B2991" s="344" t="s">
        <v>4592</v>
      </c>
      <c r="C2991" s="5" t="s">
        <v>6128</v>
      </c>
      <c r="D2991" s="5" t="s">
        <v>57</v>
      </c>
      <c r="E2991" s="5" t="s">
        <v>7</v>
      </c>
      <c r="F2991" s="5" t="s">
        <v>42</v>
      </c>
      <c r="G2991" s="5" t="s">
        <v>8</v>
      </c>
      <c r="H2991" s="5" t="s">
        <v>8</v>
      </c>
      <c r="I2991" s="360" t="s">
        <v>7757</v>
      </c>
      <c r="K2991" s="5" t="s">
        <v>43</v>
      </c>
      <c r="L2991" s="5" t="s">
        <v>57</v>
      </c>
      <c r="M2991" s="5" t="s">
        <v>293</v>
      </c>
      <c r="N2991" s="5" t="s">
        <v>12004</v>
      </c>
      <c r="O2991" s="5" t="s">
        <v>15255</v>
      </c>
      <c r="P2991" s="5" t="s">
        <v>487</v>
      </c>
      <c r="Q2991" s="5">
        <v>22757622</v>
      </c>
      <c r="R2991" s="5">
        <v>22757622</v>
      </c>
      <c r="S2991" t="s">
        <v>42</v>
      </c>
      <c r="T2991" t="s">
        <v>7185</v>
      </c>
      <c r="U2991" t="s">
        <v>19678</v>
      </c>
      <c r="V2991" t="s">
        <v>6128</v>
      </c>
    </row>
    <row r="2992" spans="1:22" ht="15" x14ac:dyDescent="0.35">
      <c r="A2992" s="5" t="s">
        <v>548</v>
      </c>
      <c r="B2992" s="344" t="s">
        <v>544</v>
      </c>
      <c r="C2992" s="5" t="s">
        <v>6491</v>
      </c>
      <c r="D2992" s="5" t="s">
        <v>57</v>
      </c>
      <c r="E2992" s="5" t="s">
        <v>8</v>
      </c>
      <c r="F2992" s="5" t="s">
        <v>42</v>
      </c>
      <c r="G2992" s="5" t="s">
        <v>11</v>
      </c>
      <c r="H2992" s="5" t="s">
        <v>12</v>
      </c>
      <c r="I2992" s="360" t="s">
        <v>7786</v>
      </c>
      <c r="K2992" s="5" t="s">
        <v>43</v>
      </c>
      <c r="L2992" s="5" t="s">
        <v>467</v>
      </c>
      <c r="M2992" s="5" t="s">
        <v>470</v>
      </c>
      <c r="N2992" s="5" t="s">
        <v>470</v>
      </c>
      <c r="O2992" s="5" t="s">
        <v>15255</v>
      </c>
      <c r="P2992" s="5" t="s">
        <v>15523</v>
      </c>
      <c r="Q2992" s="5">
        <v>22308544</v>
      </c>
      <c r="R2992" s="5">
        <v>22308544</v>
      </c>
      <c r="S2992" t="s">
        <v>42</v>
      </c>
      <c r="T2992" t="s">
        <v>542</v>
      </c>
      <c r="U2992" t="s">
        <v>19679</v>
      </c>
      <c r="V2992" t="s">
        <v>6491</v>
      </c>
    </row>
    <row r="2993" spans="1:22" ht="15" x14ac:dyDescent="0.35">
      <c r="A2993" s="5" t="s">
        <v>11232</v>
      </c>
      <c r="B2993" s="344" t="s">
        <v>11233</v>
      </c>
      <c r="C2993" s="5" t="s">
        <v>11234</v>
      </c>
      <c r="D2993" s="5" t="s">
        <v>1063</v>
      </c>
      <c r="E2993" s="5" t="s">
        <v>11</v>
      </c>
      <c r="F2993" s="5" t="s">
        <v>42</v>
      </c>
      <c r="G2993" s="5" t="s">
        <v>1064</v>
      </c>
      <c r="H2993" s="5" t="s">
        <v>14</v>
      </c>
      <c r="I2993" s="360" t="s">
        <v>7852</v>
      </c>
      <c r="K2993" s="5" t="s">
        <v>43</v>
      </c>
      <c r="L2993" s="5" t="s">
        <v>1063</v>
      </c>
      <c r="M2993" s="5" t="s">
        <v>14388</v>
      </c>
      <c r="N2993" s="5" t="s">
        <v>11234</v>
      </c>
      <c r="O2993" s="5" t="s">
        <v>15255</v>
      </c>
      <c r="P2993" s="5" t="s">
        <v>14721</v>
      </c>
      <c r="Q2993" s="5">
        <v>71219347</v>
      </c>
      <c r="S2993" t="s">
        <v>42</v>
      </c>
      <c r="T2993" t="s">
        <v>12341</v>
      </c>
      <c r="U2993" t="s">
        <v>19680</v>
      </c>
      <c r="V2993" t="s">
        <v>11234</v>
      </c>
    </row>
    <row r="2994" spans="1:22" ht="15" x14ac:dyDescent="0.35">
      <c r="A2994" s="5" t="s">
        <v>8752</v>
      </c>
      <c r="B2994" s="344" t="s">
        <v>7091</v>
      </c>
      <c r="C2994" s="5" t="s">
        <v>8753</v>
      </c>
      <c r="D2994" s="5" t="s">
        <v>9807</v>
      </c>
      <c r="E2994" s="5" t="s">
        <v>10</v>
      </c>
      <c r="F2994" s="5" t="s">
        <v>134</v>
      </c>
      <c r="G2994" s="5" t="s">
        <v>8</v>
      </c>
      <c r="H2994" s="5" t="s">
        <v>10</v>
      </c>
      <c r="I2994" s="360" t="s">
        <v>8155</v>
      </c>
      <c r="K2994" s="5" t="s">
        <v>135</v>
      </c>
      <c r="L2994" s="5" t="s">
        <v>1514</v>
      </c>
      <c r="M2994" s="5" t="s">
        <v>11553</v>
      </c>
      <c r="N2994" s="5" t="s">
        <v>12103</v>
      </c>
      <c r="O2994" s="5" t="s">
        <v>15255</v>
      </c>
      <c r="P2994" s="5" t="s">
        <v>12966</v>
      </c>
      <c r="Q2994" s="5">
        <v>27300748</v>
      </c>
      <c r="R2994" s="5">
        <v>27300159</v>
      </c>
      <c r="S2994" t="s">
        <v>42</v>
      </c>
      <c r="T2994" t="s">
        <v>8754</v>
      </c>
      <c r="U2994" t="s">
        <v>19681</v>
      </c>
      <c r="V2994" t="s">
        <v>8753</v>
      </c>
    </row>
    <row r="2995" spans="1:22" ht="15" x14ac:dyDescent="0.35">
      <c r="A2995" s="5" t="s">
        <v>6130</v>
      </c>
      <c r="B2995" s="344" t="s">
        <v>4824</v>
      </c>
      <c r="C2995" s="5" t="s">
        <v>6131</v>
      </c>
      <c r="D2995" s="5" t="s">
        <v>9807</v>
      </c>
      <c r="E2995" s="5" t="s">
        <v>8</v>
      </c>
      <c r="F2995" s="5" t="s">
        <v>134</v>
      </c>
      <c r="G2995" s="5" t="s">
        <v>8</v>
      </c>
      <c r="H2995" s="5" t="s">
        <v>8</v>
      </c>
      <c r="I2995" s="360" t="s">
        <v>8153</v>
      </c>
      <c r="K2995" s="5" t="s">
        <v>135</v>
      </c>
      <c r="L2995" s="5" t="s">
        <v>1514</v>
      </c>
      <c r="M2995" s="5" t="s">
        <v>1594</v>
      </c>
      <c r="N2995" s="5" t="s">
        <v>11982</v>
      </c>
      <c r="O2995" s="5" t="s">
        <v>15255</v>
      </c>
      <c r="P2995" s="5" t="s">
        <v>10996</v>
      </c>
      <c r="Q2995" s="5">
        <v>89255022</v>
      </c>
      <c r="R2995" s="5">
        <v>27300744</v>
      </c>
      <c r="S2995" t="s">
        <v>42</v>
      </c>
      <c r="T2995" t="s">
        <v>7238</v>
      </c>
      <c r="U2995" t="s">
        <v>19682</v>
      </c>
      <c r="V2995" t="s">
        <v>6131</v>
      </c>
    </row>
    <row r="2996" spans="1:22" ht="15" x14ac:dyDescent="0.35">
      <c r="A2996" s="5" t="s">
        <v>6117</v>
      </c>
      <c r="B2996" s="344" t="s">
        <v>5113</v>
      </c>
      <c r="C2996" s="5" t="s">
        <v>77</v>
      </c>
      <c r="D2996" s="5" t="s">
        <v>1063</v>
      </c>
      <c r="E2996" s="5" t="s">
        <v>16</v>
      </c>
      <c r="F2996" s="5" t="s">
        <v>42</v>
      </c>
      <c r="G2996" s="5" t="s">
        <v>1064</v>
      </c>
      <c r="H2996" s="5" t="s">
        <v>6</v>
      </c>
      <c r="I2996" s="360" t="s">
        <v>7845</v>
      </c>
      <c r="K2996" s="5" t="s">
        <v>43</v>
      </c>
      <c r="L2996" s="5" t="s">
        <v>1063</v>
      </c>
      <c r="M2996" s="5" t="s">
        <v>15295</v>
      </c>
      <c r="N2996" s="5" t="s">
        <v>77</v>
      </c>
      <c r="O2996" s="5" t="s">
        <v>15255</v>
      </c>
      <c r="P2996" s="5" t="s">
        <v>13243</v>
      </c>
      <c r="Q2996" s="5">
        <v>27724935</v>
      </c>
      <c r="S2996" t="s">
        <v>42</v>
      </c>
      <c r="T2996" t="s">
        <v>7301</v>
      </c>
      <c r="U2996" t="s">
        <v>19683</v>
      </c>
      <c r="V2996" t="s">
        <v>77</v>
      </c>
    </row>
    <row r="2997" spans="1:22" ht="15" x14ac:dyDescent="0.35">
      <c r="A2997" s="5" t="s">
        <v>6118</v>
      </c>
      <c r="B2997" s="344" t="s">
        <v>4363</v>
      </c>
      <c r="C2997" s="5" t="s">
        <v>555</v>
      </c>
      <c r="D2997" s="5" t="s">
        <v>1063</v>
      </c>
      <c r="E2997" s="5" t="s">
        <v>10</v>
      </c>
      <c r="F2997" s="5" t="s">
        <v>42</v>
      </c>
      <c r="G2997" s="5" t="s">
        <v>1064</v>
      </c>
      <c r="H2997" s="5" t="s">
        <v>9</v>
      </c>
      <c r="I2997" s="360" t="s">
        <v>7848</v>
      </c>
      <c r="K2997" s="5" t="s">
        <v>43</v>
      </c>
      <c r="L2997" s="5" t="s">
        <v>1063</v>
      </c>
      <c r="M2997" s="5" t="s">
        <v>11537</v>
      </c>
      <c r="N2997" s="5" t="s">
        <v>555</v>
      </c>
      <c r="O2997" s="5" t="s">
        <v>15255</v>
      </c>
      <c r="P2997" s="5" t="s">
        <v>12050</v>
      </c>
      <c r="Q2997" s="5">
        <v>27725668</v>
      </c>
      <c r="S2997" t="s">
        <v>42</v>
      </c>
      <c r="T2997" t="s">
        <v>7236</v>
      </c>
      <c r="U2997" t="s">
        <v>19684</v>
      </c>
      <c r="V2997" t="s">
        <v>555</v>
      </c>
    </row>
    <row r="2998" spans="1:22" ht="15" x14ac:dyDescent="0.35">
      <c r="A2998" s="5" t="s">
        <v>6007</v>
      </c>
      <c r="B2998" s="344" t="s">
        <v>3411</v>
      </c>
      <c r="C2998" s="5" t="s">
        <v>1818</v>
      </c>
      <c r="D2998" s="5" t="s">
        <v>89</v>
      </c>
      <c r="E2998" s="5" t="s">
        <v>11</v>
      </c>
      <c r="F2998" s="5" t="s">
        <v>45</v>
      </c>
      <c r="G2998" s="5" t="s">
        <v>8</v>
      </c>
      <c r="H2998" s="5" t="s">
        <v>9</v>
      </c>
      <c r="I2998" s="360" t="s">
        <v>7892</v>
      </c>
      <c r="K2998" s="5" t="s">
        <v>89</v>
      </c>
      <c r="L2998" s="5" t="s">
        <v>11555</v>
      </c>
      <c r="M2998" s="5" t="s">
        <v>1966</v>
      </c>
      <c r="N2998" s="5" t="s">
        <v>11841</v>
      </c>
      <c r="O2998" s="5" t="s">
        <v>15255</v>
      </c>
      <c r="P2998" s="5" t="s">
        <v>15740</v>
      </c>
      <c r="Q2998" s="5">
        <v>24948742</v>
      </c>
      <c r="R2998" s="5">
        <v>24948742</v>
      </c>
      <c r="S2998" t="s">
        <v>42</v>
      </c>
      <c r="T2998" t="s">
        <v>7019</v>
      </c>
      <c r="U2998" t="s">
        <v>19685</v>
      </c>
      <c r="V2998" t="s">
        <v>1818</v>
      </c>
    </row>
    <row r="2999" spans="1:22" ht="15" x14ac:dyDescent="0.35">
      <c r="A2999" s="5" t="s">
        <v>6099</v>
      </c>
      <c r="B2999" s="344" t="s">
        <v>4546</v>
      </c>
      <c r="C2999" s="5" t="s">
        <v>3451</v>
      </c>
      <c r="D2999" s="5" t="s">
        <v>89</v>
      </c>
      <c r="E2999" s="5" t="s">
        <v>12</v>
      </c>
      <c r="F2999" s="5" t="s">
        <v>45</v>
      </c>
      <c r="G2999" s="5" t="s">
        <v>14</v>
      </c>
      <c r="H2999" s="5" t="s">
        <v>8</v>
      </c>
      <c r="I2999" s="360" t="s">
        <v>7926</v>
      </c>
      <c r="K2999" s="5" t="s">
        <v>89</v>
      </c>
      <c r="L2999" s="5" t="s">
        <v>11518</v>
      </c>
      <c r="M2999" s="5" t="s">
        <v>153</v>
      </c>
      <c r="N2999" s="5" t="s">
        <v>555</v>
      </c>
      <c r="O2999" s="5" t="s">
        <v>15255</v>
      </c>
      <c r="P2999" s="5" t="s">
        <v>15899</v>
      </c>
      <c r="Q2999" s="5">
        <v>24480375</v>
      </c>
      <c r="R2999" s="5">
        <v>24480375</v>
      </c>
      <c r="S2999" t="s">
        <v>42</v>
      </c>
      <c r="T2999" t="s">
        <v>7175</v>
      </c>
      <c r="U2999" t="s">
        <v>19686</v>
      </c>
      <c r="V2999" t="s">
        <v>3451</v>
      </c>
    </row>
    <row r="3000" spans="1:22" ht="15" x14ac:dyDescent="0.35">
      <c r="A3000" s="5" t="s">
        <v>8326</v>
      </c>
      <c r="B3000" s="344" t="s">
        <v>8327</v>
      </c>
      <c r="C3000" s="5" t="s">
        <v>3477</v>
      </c>
      <c r="D3000" s="5" t="s">
        <v>9818</v>
      </c>
      <c r="E3000" s="5" t="s">
        <v>10</v>
      </c>
      <c r="F3000" s="5" t="s">
        <v>45</v>
      </c>
      <c r="G3000" s="5" t="s">
        <v>189</v>
      </c>
      <c r="H3000" s="5" t="s">
        <v>6</v>
      </c>
      <c r="I3000" s="360" t="s">
        <v>7971</v>
      </c>
      <c r="K3000" s="5" t="s">
        <v>89</v>
      </c>
      <c r="L3000" s="5" t="s">
        <v>190</v>
      </c>
      <c r="M3000" s="5" t="s">
        <v>153</v>
      </c>
      <c r="N3000" s="5" t="s">
        <v>12124</v>
      </c>
      <c r="O3000" s="5" t="s">
        <v>15255</v>
      </c>
      <c r="P3000" s="5" t="s">
        <v>8439</v>
      </c>
      <c r="Q3000" s="5">
        <v>41051087</v>
      </c>
      <c r="S3000" t="s">
        <v>42</v>
      </c>
      <c r="T3000" t="s">
        <v>8474</v>
      </c>
      <c r="U3000" t="s">
        <v>19687</v>
      </c>
      <c r="V3000" t="s">
        <v>3477</v>
      </c>
    </row>
    <row r="3001" spans="1:22" ht="15" x14ac:dyDescent="0.35">
      <c r="A3001" s="5" t="s">
        <v>8274</v>
      </c>
      <c r="B3001" s="344" t="s">
        <v>7097</v>
      </c>
      <c r="C3001" s="5" t="s">
        <v>8275</v>
      </c>
      <c r="D3001" s="5" t="s">
        <v>207</v>
      </c>
      <c r="E3001" s="5" t="s">
        <v>16</v>
      </c>
      <c r="F3001" s="5" t="s">
        <v>45</v>
      </c>
      <c r="G3001" s="5" t="s">
        <v>208</v>
      </c>
      <c r="H3001" s="5" t="s">
        <v>8</v>
      </c>
      <c r="I3001" s="360" t="s">
        <v>7969</v>
      </c>
      <c r="K3001" s="5" t="s">
        <v>89</v>
      </c>
      <c r="L3001" s="5" t="s">
        <v>209</v>
      </c>
      <c r="M3001" s="5" t="s">
        <v>14520</v>
      </c>
      <c r="N3001" s="5" t="s">
        <v>11905</v>
      </c>
      <c r="O3001" s="5" t="s">
        <v>15255</v>
      </c>
      <c r="P3001" s="5" t="s">
        <v>13245</v>
      </c>
      <c r="Q3001" s="5">
        <v>41051031</v>
      </c>
      <c r="R3001" s="5">
        <v>24718011</v>
      </c>
      <c r="S3001" t="s">
        <v>42</v>
      </c>
      <c r="T3001" t="s">
        <v>8462</v>
      </c>
      <c r="U3001" t="s">
        <v>19688</v>
      </c>
      <c r="V3001" t="s">
        <v>8275</v>
      </c>
    </row>
    <row r="3002" spans="1:22" ht="15" x14ac:dyDescent="0.35">
      <c r="A3002" s="5" t="s">
        <v>6124</v>
      </c>
      <c r="B3002" s="344" t="s">
        <v>4866</v>
      </c>
      <c r="C3002" s="5" t="s">
        <v>153</v>
      </c>
      <c r="D3002" s="5" t="s">
        <v>513</v>
      </c>
      <c r="E3002" s="5" t="s">
        <v>7</v>
      </c>
      <c r="F3002" s="5" t="s">
        <v>42</v>
      </c>
      <c r="G3002" s="5" t="s">
        <v>3128</v>
      </c>
      <c r="H3002" s="5" t="s">
        <v>6</v>
      </c>
      <c r="I3002" s="360" t="s">
        <v>7838</v>
      </c>
      <c r="K3002" s="5" t="s">
        <v>43</v>
      </c>
      <c r="L3002" s="5" t="s">
        <v>14411</v>
      </c>
      <c r="M3002" s="5" t="s">
        <v>2863</v>
      </c>
      <c r="N3002" s="5" t="s">
        <v>153</v>
      </c>
      <c r="O3002" s="5" t="s">
        <v>15255</v>
      </c>
      <c r="P3002" s="5" t="s">
        <v>15976</v>
      </c>
      <c r="Q3002" s="5">
        <v>25411836</v>
      </c>
      <c r="S3002" t="s">
        <v>42</v>
      </c>
      <c r="T3002" t="s">
        <v>7245</v>
      </c>
      <c r="U3002" t="s">
        <v>19689</v>
      </c>
      <c r="V3002" t="s">
        <v>153</v>
      </c>
    </row>
    <row r="3003" spans="1:22" ht="15" x14ac:dyDescent="0.35">
      <c r="A3003" s="5" t="s">
        <v>6306</v>
      </c>
      <c r="B3003" s="344" t="s">
        <v>1228</v>
      </c>
      <c r="C3003" s="5" t="s">
        <v>8228</v>
      </c>
      <c r="D3003" s="5" t="s">
        <v>224</v>
      </c>
      <c r="E3003" s="5" t="s">
        <v>12</v>
      </c>
      <c r="F3003" s="5" t="s">
        <v>74</v>
      </c>
      <c r="G3003" s="5" t="s">
        <v>6</v>
      </c>
      <c r="H3003" s="5" t="s">
        <v>10</v>
      </c>
      <c r="I3003" s="360" t="s">
        <v>7979</v>
      </c>
      <c r="K3003" s="5" t="s">
        <v>224</v>
      </c>
      <c r="L3003" s="5" t="s">
        <v>224</v>
      </c>
      <c r="M3003" s="5" t="s">
        <v>15251</v>
      </c>
      <c r="N3003" s="5" t="s">
        <v>11586</v>
      </c>
      <c r="O3003" s="5" t="s">
        <v>15255</v>
      </c>
      <c r="P3003" s="5" t="s">
        <v>7698</v>
      </c>
      <c r="Q3003" s="5">
        <v>25913158</v>
      </c>
      <c r="R3003" s="5">
        <v>25913158</v>
      </c>
      <c r="S3003" t="s">
        <v>45</v>
      </c>
      <c r="T3003" t="s">
        <v>13574</v>
      </c>
    </row>
    <row r="3004" spans="1:22" ht="15" x14ac:dyDescent="0.35">
      <c r="A3004" s="5" t="s">
        <v>5959</v>
      </c>
      <c r="B3004" s="344" t="s">
        <v>2810</v>
      </c>
      <c r="C3004" s="5" t="s">
        <v>5960</v>
      </c>
      <c r="D3004" s="5" t="s">
        <v>224</v>
      </c>
      <c r="E3004" s="5" t="s">
        <v>12</v>
      </c>
      <c r="F3004" s="5" t="s">
        <v>74</v>
      </c>
      <c r="G3004" s="5" t="s">
        <v>6</v>
      </c>
      <c r="H3004" s="5" t="s">
        <v>10</v>
      </c>
      <c r="I3004" s="360" t="s">
        <v>7979</v>
      </c>
      <c r="K3004" s="5" t="s">
        <v>224</v>
      </c>
      <c r="L3004" s="5" t="s">
        <v>224</v>
      </c>
      <c r="M3004" s="5" t="s">
        <v>15251</v>
      </c>
      <c r="N3004" s="5" t="s">
        <v>11762</v>
      </c>
      <c r="O3004" s="5" t="s">
        <v>15255</v>
      </c>
      <c r="P3004" s="5" t="s">
        <v>13899</v>
      </c>
      <c r="Q3004" s="5">
        <v>25530715</v>
      </c>
      <c r="S3004" t="s">
        <v>42</v>
      </c>
      <c r="T3004" t="s">
        <v>6960</v>
      </c>
      <c r="U3004" t="s">
        <v>19690</v>
      </c>
      <c r="V3004" t="s">
        <v>5960</v>
      </c>
    </row>
    <row r="3005" spans="1:22" ht="15" x14ac:dyDescent="0.35">
      <c r="A3005" s="5" t="s">
        <v>9357</v>
      </c>
      <c r="B3005" s="344" t="s">
        <v>9358</v>
      </c>
      <c r="C3005" s="5" t="s">
        <v>9359</v>
      </c>
      <c r="D3005" s="5" t="s">
        <v>3446</v>
      </c>
      <c r="E3005" s="5" t="s">
        <v>15</v>
      </c>
      <c r="F3005" s="5" t="s">
        <v>74</v>
      </c>
      <c r="G3005" s="5" t="s">
        <v>10</v>
      </c>
      <c r="H3005" s="5" t="s">
        <v>21</v>
      </c>
      <c r="I3005" s="360" t="s">
        <v>8013</v>
      </c>
      <c r="K3005" s="5" t="s">
        <v>224</v>
      </c>
      <c r="L3005" s="5" t="s">
        <v>3446</v>
      </c>
      <c r="M3005" s="5" t="s">
        <v>12217</v>
      </c>
      <c r="N3005" s="5" t="s">
        <v>12217</v>
      </c>
      <c r="O3005" s="5" t="s">
        <v>15255</v>
      </c>
      <c r="P3005" s="5" t="s">
        <v>9480</v>
      </c>
      <c r="Q3005" s="5">
        <v>83455626</v>
      </c>
      <c r="S3005" t="s">
        <v>42</v>
      </c>
      <c r="T3005" t="s">
        <v>9499</v>
      </c>
      <c r="U3005" t="s">
        <v>19691</v>
      </c>
      <c r="V3005" t="s">
        <v>9359</v>
      </c>
    </row>
    <row r="3006" spans="1:22" ht="15" x14ac:dyDescent="0.35">
      <c r="A3006" s="5" t="s">
        <v>9360</v>
      </c>
      <c r="B3006" s="344" t="s">
        <v>9361</v>
      </c>
      <c r="C3006" s="5" t="s">
        <v>9362</v>
      </c>
      <c r="D3006" s="5" t="s">
        <v>3446</v>
      </c>
      <c r="E3006" s="5" t="s">
        <v>12</v>
      </c>
      <c r="F3006" s="5" t="s">
        <v>93</v>
      </c>
      <c r="G3006" s="5" t="s">
        <v>6</v>
      </c>
      <c r="H3006" s="5" t="s">
        <v>7</v>
      </c>
      <c r="I3006" s="360" t="s">
        <v>8188</v>
      </c>
      <c r="K3006" s="5" t="s">
        <v>92</v>
      </c>
      <c r="L3006" s="5" t="s">
        <v>92</v>
      </c>
      <c r="M3006" s="5" t="s">
        <v>14512</v>
      </c>
      <c r="N3006" s="5" t="s">
        <v>1365</v>
      </c>
      <c r="O3006" s="5" t="s">
        <v>15255</v>
      </c>
      <c r="P3006" s="5" t="s">
        <v>14722</v>
      </c>
      <c r="S3006" t="s">
        <v>42</v>
      </c>
      <c r="T3006" t="s">
        <v>9500</v>
      </c>
      <c r="U3006" t="s">
        <v>19692</v>
      </c>
      <c r="V3006" t="s">
        <v>9362</v>
      </c>
    </row>
    <row r="3007" spans="1:22" ht="15" x14ac:dyDescent="0.35">
      <c r="A3007" s="5" t="s">
        <v>10687</v>
      </c>
      <c r="B3007" s="344" t="s">
        <v>7244</v>
      </c>
      <c r="C3007" s="5" t="s">
        <v>10688</v>
      </c>
      <c r="D3007" s="5" t="s">
        <v>3446</v>
      </c>
      <c r="E3007" s="5" t="s">
        <v>11</v>
      </c>
      <c r="F3007" s="5" t="s">
        <v>93</v>
      </c>
      <c r="G3007" s="5" t="s">
        <v>6</v>
      </c>
      <c r="H3007" s="5" t="s">
        <v>7</v>
      </c>
      <c r="I3007" s="360" t="s">
        <v>8188</v>
      </c>
      <c r="K3007" s="5" t="s">
        <v>92</v>
      </c>
      <c r="L3007" s="5" t="s">
        <v>92</v>
      </c>
      <c r="M3007" s="5" t="s">
        <v>14512</v>
      </c>
      <c r="N3007" s="5" t="s">
        <v>10688</v>
      </c>
      <c r="O3007" s="5" t="s">
        <v>15255</v>
      </c>
      <c r="P3007" s="5" t="s">
        <v>12240</v>
      </c>
      <c r="Q3007" s="5">
        <v>86375496</v>
      </c>
      <c r="S3007" t="s">
        <v>42</v>
      </c>
      <c r="T3007" t="s">
        <v>11002</v>
      </c>
      <c r="U3007" t="s">
        <v>19693</v>
      </c>
      <c r="V3007" t="s">
        <v>10688</v>
      </c>
    </row>
    <row r="3008" spans="1:22" ht="15" x14ac:dyDescent="0.35">
      <c r="A3008" s="5" t="s">
        <v>8748</v>
      </c>
      <c r="B3008" s="344" t="s">
        <v>8749</v>
      </c>
      <c r="C3008" s="5" t="s">
        <v>8750</v>
      </c>
      <c r="D3008" s="5" t="s">
        <v>3446</v>
      </c>
      <c r="E3008" s="5" t="s">
        <v>15</v>
      </c>
      <c r="F3008" s="5" t="s">
        <v>74</v>
      </c>
      <c r="G3008" s="5" t="s">
        <v>10</v>
      </c>
      <c r="H3008" s="5" t="s">
        <v>21</v>
      </c>
      <c r="I3008" s="360" t="s">
        <v>8013</v>
      </c>
      <c r="K3008" s="5" t="s">
        <v>224</v>
      </c>
      <c r="L3008" s="5" t="s">
        <v>3446</v>
      </c>
      <c r="M3008" s="5" t="s">
        <v>12217</v>
      </c>
      <c r="N3008" s="5" t="s">
        <v>8750</v>
      </c>
      <c r="O3008" s="5" t="s">
        <v>15255</v>
      </c>
      <c r="P3008" s="5" t="s">
        <v>16191</v>
      </c>
      <c r="S3008" t="s">
        <v>42</v>
      </c>
      <c r="T3008" t="s">
        <v>8751</v>
      </c>
      <c r="U3008" t="s">
        <v>19694</v>
      </c>
      <c r="V3008" t="s">
        <v>8750</v>
      </c>
    </row>
    <row r="3009" spans="1:22" ht="15" x14ac:dyDescent="0.35">
      <c r="A3009" s="5" t="s">
        <v>6105</v>
      </c>
      <c r="B3009" s="344" t="s">
        <v>5033</v>
      </c>
      <c r="C3009" s="5" t="s">
        <v>8320</v>
      </c>
      <c r="D3009" s="5" t="s">
        <v>192</v>
      </c>
      <c r="E3009" s="5" t="s">
        <v>6</v>
      </c>
      <c r="F3009" s="5" t="s">
        <v>193</v>
      </c>
      <c r="G3009" s="5" t="s">
        <v>16</v>
      </c>
      <c r="H3009" s="5" t="s">
        <v>7</v>
      </c>
      <c r="I3009" s="360" t="s">
        <v>8069</v>
      </c>
      <c r="K3009" s="5" t="s">
        <v>194</v>
      </c>
      <c r="L3009" s="5" t="s">
        <v>192</v>
      </c>
      <c r="M3009" s="5" t="s">
        <v>1803</v>
      </c>
      <c r="N3009" s="5" t="s">
        <v>12089</v>
      </c>
      <c r="O3009" s="5" t="s">
        <v>15255</v>
      </c>
      <c r="P3009" s="5" t="s">
        <v>9478</v>
      </c>
      <c r="Q3009" s="5">
        <v>27611790</v>
      </c>
      <c r="S3009" t="s">
        <v>42</v>
      </c>
      <c r="T3009" t="s">
        <v>7280</v>
      </c>
      <c r="U3009" t="s">
        <v>19695</v>
      </c>
      <c r="V3009" t="s">
        <v>8320</v>
      </c>
    </row>
    <row r="3010" spans="1:22" ht="15" x14ac:dyDescent="0.35">
      <c r="A3010" s="5" t="s">
        <v>11449</v>
      </c>
      <c r="B3010" s="344" t="s">
        <v>9499</v>
      </c>
      <c r="C3010" s="5" t="s">
        <v>15471</v>
      </c>
      <c r="D3010" s="5" t="s">
        <v>192</v>
      </c>
      <c r="E3010" s="5" t="s">
        <v>8</v>
      </c>
      <c r="F3010" s="5" t="s">
        <v>193</v>
      </c>
      <c r="G3010" s="5" t="s">
        <v>16</v>
      </c>
      <c r="H3010" s="5" t="s">
        <v>6</v>
      </c>
      <c r="I3010" s="360" t="s">
        <v>8068</v>
      </c>
      <c r="K3010" s="5" t="s">
        <v>194</v>
      </c>
      <c r="L3010" s="5" t="s">
        <v>192</v>
      </c>
      <c r="M3010" s="5" t="s">
        <v>3065</v>
      </c>
      <c r="N3010" s="5" t="s">
        <v>12332</v>
      </c>
      <c r="O3010" s="5" t="s">
        <v>15255</v>
      </c>
      <c r="P3010" s="5" t="s">
        <v>12333</v>
      </c>
      <c r="Q3010" s="5">
        <v>44050998</v>
      </c>
      <c r="S3010" t="s">
        <v>42</v>
      </c>
      <c r="T3010" t="s">
        <v>11458</v>
      </c>
      <c r="U3010" t="s">
        <v>19696</v>
      </c>
      <c r="V3010" t="s">
        <v>15471</v>
      </c>
    </row>
    <row r="3011" spans="1:22" ht="15" x14ac:dyDescent="0.35">
      <c r="A3011" s="5" t="s">
        <v>13562</v>
      </c>
      <c r="B3011" s="344" t="s">
        <v>11046</v>
      </c>
      <c r="C3011" s="5" t="s">
        <v>13563</v>
      </c>
      <c r="D3011" s="5" t="s">
        <v>192</v>
      </c>
      <c r="E3011" s="5" t="s">
        <v>6</v>
      </c>
      <c r="F3011" s="5" t="s">
        <v>193</v>
      </c>
      <c r="G3011" s="5" t="s">
        <v>16</v>
      </c>
      <c r="H3011" s="5" t="s">
        <v>7</v>
      </c>
      <c r="I3011" s="360" t="s">
        <v>8069</v>
      </c>
      <c r="K3011" s="5" t="s">
        <v>194</v>
      </c>
      <c r="L3011" s="5" t="s">
        <v>192</v>
      </c>
      <c r="M3011" s="5" t="s">
        <v>1803</v>
      </c>
      <c r="N3011" s="5" t="s">
        <v>13563</v>
      </c>
      <c r="O3011" s="5" t="s">
        <v>15255</v>
      </c>
      <c r="P3011" s="5" t="s">
        <v>16380</v>
      </c>
      <c r="Q3011" s="5">
        <v>44056169</v>
      </c>
      <c r="S3011" t="s">
        <v>42</v>
      </c>
      <c r="T3011" t="s">
        <v>11455</v>
      </c>
      <c r="U3011" t="s">
        <v>19697</v>
      </c>
      <c r="V3011" t="s">
        <v>13563</v>
      </c>
    </row>
    <row r="3012" spans="1:22" ht="15" x14ac:dyDescent="0.35">
      <c r="A3012" s="5" t="s">
        <v>3761</v>
      </c>
      <c r="B3012" s="344" t="s">
        <v>1598</v>
      </c>
      <c r="C3012" s="5" t="s">
        <v>483</v>
      </c>
      <c r="D3012" s="5" t="s">
        <v>194</v>
      </c>
      <c r="E3012" s="5" t="s">
        <v>11</v>
      </c>
      <c r="F3012" s="5" t="s">
        <v>193</v>
      </c>
      <c r="G3012" s="5" t="s">
        <v>11</v>
      </c>
      <c r="H3012" s="5" t="s">
        <v>9</v>
      </c>
      <c r="I3012" s="360" t="s">
        <v>8059</v>
      </c>
      <c r="K3012" s="5" t="s">
        <v>194</v>
      </c>
      <c r="L3012" s="5" t="s">
        <v>249</v>
      </c>
      <c r="M3012" s="5" t="s">
        <v>483</v>
      </c>
      <c r="N3012" s="5" t="s">
        <v>483</v>
      </c>
      <c r="O3012" s="5" t="s">
        <v>15255</v>
      </c>
      <c r="P3012" s="5" t="s">
        <v>13099</v>
      </c>
      <c r="Q3012" s="5">
        <v>22682397</v>
      </c>
      <c r="R3012" s="5">
        <v>22688682</v>
      </c>
      <c r="S3012" t="s">
        <v>42</v>
      </c>
      <c r="T3012" t="s">
        <v>2468</v>
      </c>
      <c r="U3012" t="s">
        <v>19698</v>
      </c>
      <c r="V3012" t="s">
        <v>483</v>
      </c>
    </row>
    <row r="3013" spans="1:22" ht="15" x14ac:dyDescent="0.35">
      <c r="A3013" s="5" t="s">
        <v>6114</v>
      </c>
      <c r="B3013" s="344" t="s">
        <v>4608</v>
      </c>
      <c r="C3013" s="5" t="s">
        <v>6526</v>
      </c>
      <c r="D3013" s="5" t="s">
        <v>805</v>
      </c>
      <c r="E3013" s="5" t="s">
        <v>7</v>
      </c>
      <c r="F3013" s="5" t="s">
        <v>218</v>
      </c>
      <c r="G3013" s="5" t="s">
        <v>6</v>
      </c>
      <c r="H3013" s="5" t="s">
        <v>6</v>
      </c>
      <c r="I3013" s="360" t="s">
        <v>8073</v>
      </c>
      <c r="K3013" s="5" t="s">
        <v>219</v>
      </c>
      <c r="L3013" s="5" t="s">
        <v>805</v>
      </c>
      <c r="M3013" s="5" t="s">
        <v>805</v>
      </c>
      <c r="N3013" s="5" t="s">
        <v>12008</v>
      </c>
      <c r="O3013" s="5" t="s">
        <v>15255</v>
      </c>
      <c r="P3013" s="5" t="s">
        <v>6115</v>
      </c>
      <c r="Q3013" s="5">
        <v>26652007</v>
      </c>
      <c r="R3013" s="5">
        <v>60248438</v>
      </c>
      <c r="S3013" t="s">
        <v>42</v>
      </c>
      <c r="T3013" t="s">
        <v>7188</v>
      </c>
      <c r="U3013" t="s">
        <v>19699</v>
      </c>
      <c r="V3013" t="s">
        <v>6526</v>
      </c>
    </row>
    <row r="3014" spans="1:22" ht="15" x14ac:dyDescent="0.35">
      <c r="A3014" s="5" t="s">
        <v>15396</v>
      </c>
      <c r="B3014" s="344" t="s">
        <v>9626</v>
      </c>
      <c r="C3014" s="5" t="s">
        <v>79</v>
      </c>
      <c r="D3014" s="5" t="s">
        <v>805</v>
      </c>
      <c r="E3014" s="5" t="s">
        <v>8</v>
      </c>
      <c r="F3014" s="5" t="s">
        <v>218</v>
      </c>
      <c r="G3014" s="5" t="s">
        <v>9</v>
      </c>
      <c r="H3014" s="5" t="s">
        <v>8</v>
      </c>
      <c r="I3014" s="360" t="s">
        <v>8096</v>
      </c>
      <c r="K3014" s="5" t="s">
        <v>219</v>
      </c>
      <c r="L3014" s="5" t="s">
        <v>14458</v>
      </c>
      <c r="M3014" s="5" t="s">
        <v>14529</v>
      </c>
      <c r="N3014" s="5" t="s">
        <v>79</v>
      </c>
      <c r="O3014" s="5" t="s">
        <v>15255</v>
      </c>
      <c r="P3014" s="5" t="s">
        <v>16262</v>
      </c>
      <c r="Q3014" s="5">
        <v>83302354</v>
      </c>
      <c r="R3014" s="5">
        <v>26711140</v>
      </c>
      <c r="S3014" t="s">
        <v>42</v>
      </c>
      <c r="T3014" t="s">
        <v>11003</v>
      </c>
      <c r="U3014" t="s">
        <v>19700</v>
      </c>
      <c r="V3014" t="s">
        <v>79</v>
      </c>
    </row>
    <row r="3015" spans="1:22" ht="15" x14ac:dyDescent="0.35">
      <c r="A3015" s="5" t="s">
        <v>4000</v>
      </c>
      <c r="B3015" s="344" t="s">
        <v>1967</v>
      </c>
      <c r="C3015" s="5" t="s">
        <v>4001</v>
      </c>
      <c r="D3015" s="5" t="s">
        <v>805</v>
      </c>
      <c r="E3015" s="5" t="s">
        <v>7</v>
      </c>
      <c r="F3015" s="5" t="s">
        <v>218</v>
      </c>
      <c r="G3015" s="5" t="s">
        <v>6</v>
      </c>
      <c r="H3015" s="5" t="s">
        <v>6</v>
      </c>
      <c r="I3015" s="360" t="s">
        <v>8073</v>
      </c>
      <c r="K3015" s="5" t="s">
        <v>219</v>
      </c>
      <c r="L3015" s="5" t="s">
        <v>805</v>
      </c>
      <c r="M3015" s="5" t="s">
        <v>805</v>
      </c>
      <c r="N3015" s="5" t="s">
        <v>4002</v>
      </c>
      <c r="O3015" s="5" t="s">
        <v>15255</v>
      </c>
      <c r="P3015" s="5" t="s">
        <v>13900</v>
      </c>
      <c r="Q3015" s="5">
        <v>26663583</v>
      </c>
      <c r="R3015" s="5">
        <v>86287596</v>
      </c>
      <c r="S3015" t="s">
        <v>42</v>
      </c>
      <c r="T3015" t="s">
        <v>2670</v>
      </c>
      <c r="U3015" t="s">
        <v>19701</v>
      </c>
      <c r="V3015" t="s">
        <v>4001</v>
      </c>
    </row>
    <row r="3016" spans="1:22" ht="15" x14ac:dyDescent="0.35">
      <c r="A3016" s="5" t="s">
        <v>4169</v>
      </c>
      <c r="B3016" s="344" t="s">
        <v>3623</v>
      </c>
      <c r="C3016" s="5" t="s">
        <v>4170</v>
      </c>
      <c r="D3016" s="5" t="s">
        <v>4066</v>
      </c>
      <c r="E3016" s="5" t="s">
        <v>10</v>
      </c>
      <c r="F3016" s="5" t="s">
        <v>218</v>
      </c>
      <c r="G3016" s="5" t="s">
        <v>20</v>
      </c>
      <c r="H3016" s="5" t="s">
        <v>9</v>
      </c>
      <c r="I3016" s="360" t="s">
        <v>8131</v>
      </c>
      <c r="K3016" s="5" t="s">
        <v>219</v>
      </c>
      <c r="L3016" s="5" t="s">
        <v>4168</v>
      </c>
      <c r="M3016" s="5" t="s">
        <v>4171</v>
      </c>
      <c r="N3016" s="5" t="s">
        <v>4171</v>
      </c>
      <c r="O3016" s="5" t="s">
        <v>15255</v>
      </c>
      <c r="P3016" s="5" t="s">
        <v>15764</v>
      </c>
      <c r="Q3016" s="5">
        <v>26596011</v>
      </c>
      <c r="R3016" s="5">
        <v>26596011</v>
      </c>
      <c r="S3016" t="s">
        <v>42</v>
      </c>
      <c r="T3016" t="s">
        <v>3882</v>
      </c>
      <c r="U3016" t="s">
        <v>19702</v>
      </c>
      <c r="V3016" t="s">
        <v>4170</v>
      </c>
    </row>
    <row r="3017" spans="1:22" ht="15" x14ac:dyDescent="0.35">
      <c r="A3017" s="5" t="s">
        <v>4173</v>
      </c>
      <c r="B3017" s="344" t="s">
        <v>3010</v>
      </c>
      <c r="C3017" s="5" t="s">
        <v>4174</v>
      </c>
      <c r="D3017" s="5" t="s">
        <v>4066</v>
      </c>
      <c r="E3017" s="5" t="s">
        <v>10</v>
      </c>
      <c r="F3017" s="5" t="s">
        <v>218</v>
      </c>
      <c r="G3017" s="5" t="s">
        <v>20</v>
      </c>
      <c r="H3017" s="5" t="s">
        <v>7</v>
      </c>
      <c r="I3017" s="360" t="s">
        <v>8129</v>
      </c>
      <c r="K3017" s="5" t="s">
        <v>219</v>
      </c>
      <c r="L3017" s="5" t="s">
        <v>4168</v>
      </c>
      <c r="M3017" s="5" t="s">
        <v>4174</v>
      </c>
      <c r="N3017" s="5" t="s">
        <v>4174</v>
      </c>
      <c r="O3017" s="5" t="s">
        <v>15255</v>
      </c>
      <c r="P3017" s="5" t="s">
        <v>4184</v>
      </c>
      <c r="Q3017" s="5">
        <v>26596080</v>
      </c>
      <c r="R3017" s="5">
        <v>26596080</v>
      </c>
      <c r="S3017" t="s">
        <v>42</v>
      </c>
      <c r="T3017" t="s">
        <v>3904</v>
      </c>
      <c r="U3017" t="s">
        <v>19703</v>
      </c>
      <c r="V3017" t="s">
        <v>4174</v>
      </c>
    </row>
    <row r="3018" spans="1:22" ht="15" x14ac:dyDescent="0.35">
      <c r="A3018" s="5" t="s">
        <v>4190</v>
      </c>
      <c r="B3018" s="344" t="s">
        <v>4191</v>
      </c>
      <c r="C3018" s="5" t="s">
        <v>4177</v>
      </c>
      <c r="D3018" s="5" t="s">
        <v>4066</v>
      </c>
      <c r="E3018" s="5" t="s">
        <v>10</v>
      </c>
      <c r="F3018" s="5" t="s">
        <v>218</v>
      </c>
      <c r="G3018" s="5" t="s">
        <v>20</v>
      </c>
      <c r="H3018" s="5" t="s">
        <v>8</v>
      </c>
      <c r="I3018" s="360" t="s">
        <v>8130</v>
      </c>
      <c r="K3018" s="5" t="s">
        <v>219</v>
      </c>
      <c r="L3018" s="5" t="s">
        <v>4168</v>
      </c>
      <c r="M3018" s="5" t="s">
        <v>15885</v>
      </c>
      <c r="N3018" s="5" t="s">
        <v>4177</v>
      </c>
      <c r="O3018" s="5" t="s">
        <v>15255</v>
      </c>
      <c r="P3018" s="5" t="s">
        <v>7699</v>
      </c>
      <c r="Q3018" s="5">
        <v>26560755</v>
      </c>
      <c r="R3018" s="5">
        <v>26562448</v>
      </c>
      <c r="S3018" t="s">
        <v>42</v>
      </c>
      <c r="T3018" t="s">
        <v>461</v>
      </c>
      <c r="U3018" t="s">
        <v>19704</v>
      </c>
      <c r="V3018" t="s">
        <v>4177</v>
      </c>
    </row>
    <row r="3019" spans="1:22" ht="15" x14ac:dyDescent="0.35">
      <c r="A3019" s="5" t="s">
        <v>4508</v>
      </c>
      <c r="B3019" s="344" t="s">
        <v>4509</v>
      </c>
      <c r="C3019" s="5" t="s">
        <v>4186</v>
      </c>
      <c r="D3019" s="5" t="s">
        <v>1634</v>
      </c>
      <c r="E3019" s="5" t="s">
        <v>6</v>
      </c>
      <c r="F3019" s="5" t="s">
        <v>218</v>
      </c>
      <c r="G3019" s="5" t="s">
        <v>11</v>
      </c>
      <c r="H3019" s="5" t="s">
        <v>8</v>
      </c>
      <c r="I3019" s="360" t="s">
        <v>8104</v>
      </c>
      <c r="K3019" s="5" t="s">
        <v>219</v>
      </c>
      <c r="L3019" s="5" t="s">
        <v>1634</v>
      </c>
      <c r="M3019" s="5" t="s">
        <v>61</v>
      </c>
      <c r="N3019" s="5" t="s">
        <v>4186</v>
      </c>
      <c r="O3019" s="5" t="s">
        <v>15255</v>
      </c>
      <c r="P3019" s="5" t="s">
        <v>10997</v>
      </c>
      <c r="Q3019" s="5">
        <v>22006921</v>
      </c>
      <c r="R3019" s="5">
        <v>26748254</v>
      </c>
      <c r="S3019" t="s">
        <v>42</v>
      </c>
      <c r="T3019" t="s">
        <v>4507</v>
      </c>
      <c r="U3019" t="s">
        <v>19705</v>
      </c>
      <c r="V3019" t="s">
        <v>4186</v>
      </c>
    </row>
    <row r="3020" spans="1:22" ht="15" x14ac:dyDescent="0.35">
      <c r="A3020" s="5" t="s">
        <v>6325</v>
      </c>
      <c r="B3020" s="344" t="s">
        <v>981</v>
      </c>
      <c r="C3020" s="5" t="s">
        <v>6514</v>
      </c>
      <c r="D3020" s="5" t="s">
        <v>1634</v>
      </c>
      <c r="E3020" s="5" t="s">
        <v>6</v>
      </c>
      <c r="F3020" s="5" t="s">
        <v>218</v>
      </c>
      <c r="G3020" s="5" t="s">
        <v>11</v>
      </c>
      <c r="H3020" s="5" t="s">
        <v>6</v>
      </c>
      <c r="I3020" s="360" t="s">
        <v>8102</v>
      </c>
      <c r="K3020" s="5" t="s">
        <v>219</v>
      </c>
      <c r="L3020" s="5" t="s">
        <v>1634</v>
      </c>
      <c r="M3020" s="5" t="s">
        <v>1634</v>
      </c>
      <c r="N3020" s="5" t="s">
        <v>1634</v>
      </c>
      <c r="O3020" s="5" t="s">
        <v>15255</v>
      </c>
      <c r="P3020" s="5" t="s">
        <v>12792</v>
      </c>
      <c r="Q3020" s="5">
        <v>26695552</v>
      </c>
      <c r="R3020" s="5">
        <v>26695552</v>
      </c>
      <c r="S3020" t="s">
        <v>45</v>
      </c>
      <c r="T3020" t="s">
        <v>13574</v>
      </c>
    </row>
    <row r="3021" spans="1:22" ht="15" x14ac:dyDescent="0.35">
      <c r="A3021" s="5" t="s">
        <v>6109</v>
      </c>
      <c r="B3021" s="344" t="s">
        <v>504</v>
      </c>
      <c r="C3021" s="5" t="s">
        <v>6110</v>
      </c>
      <c r="D3021" s="5" t="s">
        <v>135</v>
      </c>
      <c r="E3021" s="5" t="s">
        <v>6</v>
      </c>
      <c r="F3021" s="5" t="s">
        <v>134</v>
      </c>
      <c r="G3021" s="5" t="s">
        <v>6</v>
      </c>
      <c r="H3021" s="5" t="s">
        <v>14</v>
      </c>
      <c r="I3021" s="360" t="s">
        <v>8139</v>
      </c>
      <c r="K3021" s="5" t="s">
        <v>135</v>
      </c>
      <c r="L3021" s="5" t="s">
        <v>135</v>
      </c>
      <c r="M3021" s="5" t="s">
        <v>11634</v>
      </c>
      <c r="N3021" s="5" t="s">
        <v>12003</v>
      </c>
      <c r="O3021" s="5" t="s">
        <v>15255</v>
      </c>
      <c r="P3021" s="5" t="s">
        <v>14515</v>
      </c>
      <c r="Q3021" s="5">
        <v>26642211</v>
      </c>
      <c r="R3021" s="5">
        <v>26642211</v>
      </c>
      <c r="S3021" t="s">
        <v>42</v>
      </c>
      <c r="T3021" t="s">
        <v>7184</v>
      </c>
      <c r="U3021" t="s">
        <v>19706</v>
      </c>
      <c r="V3021" t="s">
        <v>6110</v>
      </c>
    </row>
    <row r="3022" spans="1:22" ht="15" x14ac:dyDescent="0.35">
      <c r="A3022" s="5" t="s">
        <v>10689</v>
      </c>
      <c r="B3022" s="344" t="s">
        <v>10690</v>
      </c>
      <c r="C3022" s="5" t="s">
        <v>10691</v>
      </c>
      <c r="D3022" s="5" t="s">
        <v>4369</v>
      </c>
      <c r="E3022" s="5" t="s">
        <v>7</v>
      </c>
      <c r="F3022" s="5" t="s">
        <v>134</v>
      </c>
      <c r="G3022" s="5" t="s">
        <v>6</v>
      </c>
      <c r="H3022" s="5" t="s">
        <v>20</v>
      </c>
      <c r="I3022" s="360" t="s">
        <v>8140</v>
      </c>
      <c r="K3022" s="5" t="s">
        <v>135</v>
      </c>
      <c r="L3022" s="5" t="s">
        <v>135</v>
      </c>
      <c r="M3022" s="5" t="s">
        <v>11694</v>
      </c>
      <c r="N3022" s="5" t="s">
        <v>10691</v>
      </c>
      <c r="O3022" s="5" t="s">
        <v>15255</v>
      </c>
      <c r="P3022" s="5" t="s">
        <v>13247</v>
      </c>
      <c r="Q3022" s="5">
        <v>22002837</v>
      </c>
      <c r="S3022" t="s">
        <v>42</v>
      </c>
      <c r="T3022" t="s">
        <v>11004</v>
      </c>
      <c r="U3022" t="s">
        <v>19707</v>
      </c>
      <c r="V3022" t="s">
        <v>10691</v>
      </c>
    </row>
    <row r="3023" spans="1:22" ht="15" x14ac:dyDescent="0.35">
      <c r="A3023" s="5" t="s">
        <v>6116</v>
      </c>
      <c r="B3023" s="344" t="s">
        <v>5746</v>
      </c>
      <c r="C3023" s="5" t="s">
        <v>3488</v>
      </c>
      <c r="D3023" s="5" t="s">
        <v>133</v>
      </c>
      <c r="E3023" s="5" t="s">
        <v>11</v>
      </c>
      <c r="F3023" s="5" t="s">
        <v>134</v>
      </c>
      <c r="G3023" s="5" t="s">
        <v>14</v>
      </c>
      <c r="H3023" s="5" t="s">
        <v>7</v>
      </c>
      <c r="I3023" s="360" t="s">
        <v>8176</v>
      </c>
      <c r="K3023" s="5" t="s">
        <v>135</v>
      </c>
      <c r="L3023" s="5" t="s">
        <v>14482</v>
      </c>
      <c r="M3023" s="5" t="s">
        <v>11260</v>
      </c>
      <c r="N3023" s="5" t="s">
        <v>3488</v>
      </c>
      <c r="O3023" s="5" t="s">
        <v>15255</v>
      </c>
      <c r="P3023" s="5" t="s">
        <v>16167</v>
      </c>
      <c r="Q3023" s="5">
        <v>27845016</v>
      </c>
      <c r="R3023" s="5">
        <v>27840580</v>
      </c>
      <c r="S3023" t="s">
        <v>42</v>
      </c>
      <c r="T3023" t="s">
        <v>7441</v>
      </c>
      <c r="U3023" t="s">
        <v>19708</v>
      </c>
      <c r="V3023" t="s">
        <v>3488</v>
      </c>
    </row>
    <row r="3024" spans="1:22" ht="15" x14ac:dyDescent="0.35">
      <c r="A3024" s="5" t="s">
        <v>10692</v>
      </c>
      <c r="B3024" s="344" t="s">
        <v>7018</v>
      </c>
      <c r="C3024" s="5" t="s">
        <v>10693</v>
      </c>
      <c r="D3024" s="5" t="s">
        <v>133</v>
      </c>
      <c r="E3024" s="5" t="s">
        <v>208</v>
      </c>
      <c r="F3024" s="5" t="s">
        <v>134</v>
      </c>
      <c r="G3024" s="5" t="s">
        <v>12</v>
      </c>
      <c r="H3024" s="5" t="s">
        <v>9</v>
      </c>
      <c r="I3024" s="360" t="s">
        <v>8174</v>
      </c>
      <c r="K3024" s="5" t="s">
        <v>135</v>
      </c>
      <c r="L3024" s="5" t="s">
        <v>12215</v>
      </c>
      <c r="M3024" s="5" t="s">
        <v>12885</v>
      </c>
      <c r="N3024" s="5" t="s">
        <v>10693</v>
      </c>
      <c r="O3024" s="5" t="s">
        <v>15255</v>
      </c>
      <c r="P3024" s="5" t="s">
        <v>16306</v>
      </c>
      <c r="Q3024" s="5">
        <v>25140069</v>
      </c>
      <c r="S3024" t="s">
        <v>42</v>
      </c>
      <c r="T3024" t="s">
        <v>11005</v>
      </c>
      <c r="U3024" t="s">
        <v>19709</v>
      </c>
      <c r="V3024" t="s">
        <v>10693</v>
      </c>
    </row>
    <row r="3025" spans="1:22" ht="15" x14ac:dyDescent="0.35">
      <c r="A3025" s="5" t="s">
        <v>6111</v>
      </c>
      <c r="B3025" s="344" t="s">
        <v>5065</v>
      </c>
      <c r="C3025" s="5" t="s">
        <v>6112</v>
      </c>
      <c r="D3025" s="5" t="s">
        <v>9825</v>
      </c>
      <c r="E3025" s="5" t="s">
        <v>6</v>
      </c>
      <c r="F3025" s="5" t="s">
        <v>93</v>
      </c>
      <c r="G3025" s="5" t="s">
        <v>9</v>
      </c>
      <c r="H3025" s="5" t="s">
        <v>6</v>
      </c>
      <c r="I3025" s="360" t="s">
        <v>8204</v>
      </c>
      <c r="K3025" s="5" t="s">
        <v>92</v>
      </c>
      <c r="L3025" s="5" t="s">
        <v>14488</v>
      </c>
      <c r="M3025" s="5" t="s">
        <v>14491</v>
      </c>
      <c r="N3025" s="5" t="s">
        <v>6112</v>
      </c>
      <c r="O3025" s="5" t="s">
        <v>15255</v>
      </c>
      <c r="P3025" s="5" t="s">
        <v>16027</v>
      </c>
      <c r="Q3025" s="5">
        <v>27511909</v>
      </c>
      <c r="R3025" s="5">
        <v>27511909</v>
      </c>
      <c r="S3025" t="s">
        <v>42</v>
      </c>
      <c r="T3025" t="s">
        <v>7290</v>
      </c>
      <c r="U3025" t="s">
        <v>19710</v>
      </c>
      <c r="V3025" t="s">
        <v>6112</v>
      </c>
    </row>
    <row r="3026" spans="1:22" ht="15" x14ac:dyDescent="0.35">
      <c r="A3026" s="5" t="s">
        <v>15403</v>
      </c>
      <c r="B3026" s="344" t="s">
        <v>15442</v>
      </c>
      <c r="C3026" s="5" t="s">
        <v>15473</v>
      </c>
      <c r="D3026" s="5" t="s">
        <v>9825</v>
      </c>
      <c r="E3026" s="5" t="s">
        <v>8</v>
      </c>
      <c r="F3026" s="5" t="s">
        <v>93</v>
      </c>
      <c r="G3026" s="5" t="s">
        <v>9</v>
      </c>
      <c r="H3026" s="5" t="s">
        <v>9</v>
      </c>
      <c r="I3026" s="360" t="s">
        <v>8207</v>
      </c>
      <c r="K3026" s="5" t="s">
        <v>92</v>
      </c>
      <c r="L3026" s="5" t="s">
        <v>14488</v>
      </c>
      <c r="M3026" s="5" t="s">
        <v>14489</v>
      </c>
      <c r="N3026" s="5" t="s">
        <v>15473</v>
      </c>
      <c r="O3026" s="5" t="s">
        <v>15255</v>
      </c>
      <c r="P3026" s="5" t="s">
        <v>16414</v>
      </c>
      <c r="Q3026" s="5">
        <v>89458440</v>
      </c>
      <c r="S3026" t="s">
        <v>42</v>
      </c>
      <c r="T3026" t="s">
        <v>11472</v>
      </c>
      <c r="U3026" t="s">
        <v>19711</v>
      </c>
      <c r="V3026" t="s">
        <v>15473</v>
      </c>
    </row>
    <row r="3027" spans="1:22" ht="15" x14ac:dyDescent="0.35">
      <c r="A3027" s="5" t="s">
        <v>11471</v>
      </c>
      <c r="B3027" s="344" t="s">
        <v>11472</v>
      </c>
      <c r="C3027" s="5" t="s">
        <v>11473</v>
      </c>
      <c r="D3027" s="5" t="s">
        <v>92</v>
      </c>
      <c r="E3027" s="5" t="s">
        <v>15</v>
      </c>
      <c r="F3027" s="5" t="s">
        <v>93</v>
      </c>
      <c r="G3027" s="5" t="s">
        <v>10</v>
      </c>
      <c r="H3027" s="5" t="s">
        <v>7</v>
      </c>
      <c r="I3027" s="360" t="s">
        <v>8209</v>
      </c>
      <c r="K3027" s="5" t="s">
        <v>92</v>
      </c>
      <c r="L3027" s="5" t="s">
        <v>2834</v>
      </c>
      <c r="M3027" s="5" t="s">
        <v>11661</v>
      </c>
      <c r="N3027" s="5" t="s">
        <v>12340</v>
      </c>
      <c r="O3027" s="5" t="s">
        <v>15255</v>
      </c>
      <c r="P3027" s="5" t="s">
        <v>16349</v>
      </c>
      <c r="S3027" t="s">
        <v>42</v>
      </c>
      <c r="T3027" t="s">
        <v>13287</v>
      </c>
      <c r="U3027" t="s">
        <v>19712</v>
      </c>
      <c r="V3027" t="s">
        <v>11473</v>
      </c>
    </row>
    <row r="3028" spans="1:22" ht="15" x14ac:dyDescent="0.35">
      <c r="A3028" s="5" t="s">
        <v>6106</v>
      </c>
      <c r="B3028" s="344" t="s">
        <v>5173</v>
      </c>
      <c r="C3028" s="5" t="s">
        <v>6107</v>
      </c>
      <c r="D3028" s="5" t="s">
        <v>92</v>
      </c>
      <c r="E3028" s="5" t="s">
        <v>11</v>
      </c>
      <c r="F3028" s="5" t="s">
        <v>93</v>
      </c>
      <c r="G3028" s="5" t="s">
        <v>8</v>
      </c>
      <c r="H3028" s="5" t="s">
        <v>9</v>
      </c>
      <c r="I3028" s="360" t="s">
        <v>8201</v>
      </c>
      <c r="K3028" s="5" t="s">
        <v>92</v>
      </c>
      <c r="L3028" s="5" t="s">
        <v>14367</v>
      </c>
      <c r="M3028" s="5" t="s">
        <v>5432</v>
      </c>
      <c r="N3028" s="5" t="s">
        <v>6107</v>
      </c>
      <c r="O3028" s="5" t="s">
        <v>15255</v>
      </c>
      <c r="P3028" s="5" t="s">
        <v>8436</v>
      </c>
      <c r="Q3028" s="5">
        <v>84377742</v>
      </c>
      <c r="S3028" t="s">
        <v>42</v>
      </c>
      <c r="T3028" t="s">
        <v>7313</v>
      </c>
      <c r="U3028" t="s">
        <v>19713</v>
      </c>
      <c r="V3028" t="s">
        <v>6107</v>
      </c>
    </row>
    <row r="3029" spans="1:22" ht="15" x14ac:dyDescent="0.35">
      <c r="A3029" s="5" t="s">
        <v>6108</v>
      </c>
      <c r="B3029" s="344" t="s">
        <v>2865</v>
      </c>
      <c r="C3029" s="5" t="s">
        <v>3582</v>
      </c>
      <c r="D3029" s="5" t="s">
        <v>92</v>
      </c>
      <c r="E3029" s="5" t="s">
        <v>11</v>
      </c>
      <c r="F3029" s="5" t="s">
        <v>93</v>
      </c>
      <c r="G3029" s="5" t="s">
        <v>8</v>
      </c>
      <c r="H3029" s="5" t="s">
        <v>11</v>
      </c>
      <c r="I3029" s="360" t="s">
        <v>8203</v>
      </c>
      <c r="K3029" s="5" t="s">
        <v>92</v>
      </c>
      <c r="L3029" s="5" t="s">
        <v>14367</v>
      </c>
      <c r="M3029" s="5" t="s">
        <v>14533</v>
      </c>
      <c r="N3029" s="5" t="s">
        <v>3582</v>
      </c>
      <c r="O3029" s="5" t="s">
        <v>15255</v>
      </c>
      <c r="P3029" s="5" t="s">
        <v>8415</v>
      </c>
      <c r="Q3029" s="5">
        <v>27651851</v>
      </c>
      <c r="R3029" s="5">
        <v>27651851</v>
      </c>
      <c r="S3029" t="s">
        <v>42</v>
      </c>
      <c r="T3029" t="s">
        <v>7183</v>
      </c>
      <c r="U3029" t="s">
        <v>19714</v>
      </c>
      <c r="V3029" t="s">
        <v>3582</v>
      </c>
    </row>
    <row r="3030" spans="1:22" ht="15" x14ac:dyDescent="0.35">
      <c r="A3030" s="5" t="s">
        <v>6113</v>
      </c>
      <c r="B3030" s="344" t="s">
        <v>5556</v>
      </c>
      <c r="C3030" s="5" t="s">
        <v>2634</v>
      </c>
      <c r="D3030" s="5" t="s">
        <v>9825</v>
      </c>
      <c r="E3030" s="5" t="s">
        <v>11</v>
      </c>
      <c r="F3030" s="5" t="s">
        <v>93</v>
      </c>
      <c r="G3030" s="5" t="s">
        <v>10</v>
      </c>
      <c r="H3030" s="5" t="s">
        <v>8</v>
      </c>
      <c r="I3030" s="360" t="s">
        <v>8210</v>
      </c>
      <c r="K3030" s="5" t="s">
        <v>92</v>
      </c>
      <c r="L3030" s="5" t="s">
        <v>2834</v>
      </c>
      <c r="M3030" s="5" t="s">
        <v>14516</v>
      </c>
      <c r="N3030" s="5" t="s">
        <v>2634</v>
      </c>
      <c r="O3030" s="5" t="s">
        <v>15255</v>
      </c>
      <c r="P3030" s="5" t="s">
        <v>13248</v>
      </c>
      <c r="Q3030" s="5">
        <v>87361752</v>
      </c>
      <c r="S3030" t="s">
        <v>42</v>
      </c>
      <c r="T3030" t="s">
        <v>7392</v>
      </c>
      <c r="U3030" t="s">
        <v>19715</v>
      </c>
      <c r="V3030" t="s">
        <v>2634</v>
      </c>
    </row>
    <row r="3031" spans="1:22" ht="15" x14ac:dyDescent="0.35">
      <c r="A3031" s="5" t="s">
        <v>10694</v>
      </c>
      <c r="B3031" s="344" t="s">
        <v>10695</v>
      </c>
      <c r="C3031" s="5" t="s">
        <v>4540</v>
      </c>
      <c r="D3031" s="5" t="s">
        <v>9825</v>
      </c>
      <c r="E3031" s="5" t="s">
        <v>11</v>
      </c>
      <c r="F3031" s="5" t="s">
        <v>93</v>
      </c>
      <c r="G3031" s="5" t="s">
        <v>10</v>
      </c>
      <c r="H3031" s="5" t="s">
        <v>8</v>
      </c>
      <c r="I3031" s="360" t="s">
        <v>8210</v>
      </c>
      <c r="K3031" s="5" t="s">
        <v>92</v>
      </c>
      <c r="L3031" s="5" t="s">
        <v>2834</v>
      </c>
      <c r="M3031" s="5" t="s">
        <v>14516</v>
      </c>
      <c r="N3031" s="5" t="s">
        <v>4540</v>
      </c>
      <c r="O3031" s="5" t="s">
        <v>15255</v>
      </c>
      <c r="P3031" s="5" t="s">
        <v>13901</v>
      </c>
      <c r="Q3031" s="5">
        <v>88738628</v>
      </c>
      <c r="S3031" t="s">
        <v>42</v>
      </c>
      <c r="T3031" t="s">
        <v>11006</v>
      </c>
      <c r="U3031" t="s">
        <v>19716</v>
      </c>
      <c r="V3031" t="s">
        <v>4540</v>
      </c>
    </row>
    <row r="3032" spans="1:22" ht="15" x14ac:dyDescent="0.35">
      <c r="A3032" s="5" t="s">
        <v>5948</v>
      </c>
      <c r="B3032" s="344" t="s">
        <v>2505</v>
      </c>
      <c r="C3032" s="5" t="s">
        <v>5949</v>
      </c>
      <c r="D3032" s="5" t="s">
        <v>92</v>
      </c>
      <c r="E3032" s="5" t="s">
        <v>6</v>
      </c>
      <c r="F3032" s="5" t="s">
        <v>93</v>
      </c>
      <c r="G3032" s="5" t="s">
        <v>6</v>
      </c>
      <c r="H3032" s="5" t="s">
        <v>6</v>
      </c>
      <c r="I3032" s="360" t="s">
        <v>8187</v>
      </c>
      <c r="K3032" s="5" t="s">
        <v>92</v>
      </c>
      <c r="L3032" s="5" t="s">
        <v>92</v>
      </c>
      <c r="M3032" s="5" t="s">
        <v>92</v>
      </c>
      <c r="N3032" s="5" t="s">
        <v>11726</v>
      </c>
      <c r="O3032" s="5" t="s">
        <v>15255</v>
      </c>
      <c r="P3032" s="5" t="s">
        <v>9479</v>
      </c>
      <c r="Q3032" s="5">
        <v>27954856</v>
      </c>
      <c r="R3032" s="5">
        <v>27954856</v>
      </c>
      <c r="S3032" t="s">
        <v>42</v>
      </c>
      <c r="T3032" t="s">
        <v>6928</v>
      </c>
      <c r="U3032" t="s">
        <v>19717</v>
      </c>
      <c r="V3032" t="s">
        <v>5949</v>
      </c>
    </row>
    <row r="3033" spans="1:22" ht="15" x14ac:dyDescent="0.35">
      <c r="A3033" s="5" t="s">
        <v>11345</v>
      </c>
      <c r="B3033" s="344" t="s">
        <v>7073</v>
      </c>
      <c r="C3033" s="5" t="s">
        <v>11346</v>
      </c>
      <c r="D3033" s="5" t="s">
        <v>92</v>
      </c>
      <c r="E3033" s="5" t="s">
        <v>10</v>
      </c>
      <c r="F3033" s="5" t="s">
        <v>93</v>
      </c>
      <c r="G3033" s="5" t="s">
        <v>8</v>
      </c>
      <c r="H3033" s="5" t="s">
        <v>12</v>
      </c>
      <c r="I3033" s="360" t="s">
        <v>11209</v>
      </c>
      <c r="K3033" s="5" t="s">
        <v>92</v>
      </c>
      <c r="L3033" s="5" t="s">
        <v>14367</v>
      </c>
      <c r="M3033" s="5" t="s">
        <v>14368</v>
      </c>
      <c r="N3033" s="5" t="s">
        <v>11346</v>
      </c>
      <c r="O3033" s="5" t="s">
        <v>15255</v>
      </c>
      <c r="P3033" s="5" t="s">
        <v>16333</v>
      </c>
      <c r="Q3033" s="5">
        <v>22002921</v>
      </c>
      <c r="R3033" s="5">
        <v>86260784</v>
      </c>
      <c r="S3033" t="s">
        <v>42</v>
      </c>
      <c r="T3033" t="s">
        <v>11461</v>
      </c>
      <c r="U3033" t="s">
        <v>19718</v>
      </c>
      <c r="V3033" t="s">
        <v>11346</v>
      </c>
    </row>
    <row r="3034" spans="1:22" ht="15" x14ac:dyDescent="0.35">
      <c r="A3034" s="5" t="s">
        <v>12919</v>
      </c>
      <c r="B3034" s="344" t="s">
        <v>12920</v>
      </c>
      <c r="C3034" s="5" t="s">
        <v>12921</v>
      </c>
      <c r="D3034" s="5" t="s">
        <v>3042</v>
      </c>
      <c r="E3034" s="5" t="s">
        <v>14</v>
      </c>
      <c r="F3034" s="5" t="s">
        <v>93</v>
      </c>
      <c r="G3034" s="5" t="s">
        <v>7</v>
      </c>
      <c r="H3034" s="5" t="s">
        <v>8</v>
      </c>
      <c r="I3034" s="360" t="s">
        <v>8193</v>
      </c>
      <c r="K3034" s="5" t="s">
        <v>92</v>
      </c>
      <c r="L3034" s="5" t="s">
        <v>3043</v>
      </c>
      <c r="M3034" s="5" t="s">
        <v>14495</v>
      </c>
      <c r="N3034" s="5" t="s">
        <v>13249</v>
      </c>
      <c r="O3034" s="5" t="s">
        <v>15255</v>
      </c>
      <c r="P3034" s="5" t="s">
        <v>16365</v>
      </c>
      <c r="Q3034" s="5">
        <v>44090965</v>
      </c>
      <c r="S3034" t="s">
        <v>42</v>
      </c>
      <c r="T3034" t="s">
        <v>13288</v>
      </c>
      <c r="U3034" t="s">
        <v>19719</v>
      </c>
      <c r="V3034" t="s">
        <v>12921</v>
      </c>
    </row>
    <row r="3035" spans="1:22" ht="15" x14ac:dyDescent="0.35">
      <c r="A3035" s="5" t="s">
        <v>13564</v>
      </c>
      <c r="B3035" s="344" t="s">
        <v>13565</v>
      </c>
      <c r="C3035" s="5" t="s">
        <v>13566</v>
      </c>
      <c r="D3035" s="5" t="s">
        <v>3042</v>
      </c>
      <c r="E3035" s="5" t="s">
        <v>12</v>
      </c>
      <c r="F3035" s="5" t="s">
        <v>93</v>
      </c>
      <c r="G3035" s="5" t="s">
        <v>11</v>
      </c>
      <c r="H3035" s="5" t="s">
        <v>9</v>
      </c>
      <c r="I3035" s="360" t="s">
        <v>8214</v>
      </c>
      <c r="K3035" s="5" t="s">
        <v>92</v>
      </c>
      <c r="L3035" s="5" t="s">
        <v>2173</v>
      </c>
      <c r="M3035" s="5" t="s">
        <v>14499</v>
      </c>
      <c r="N3035" s="5" t="s">
        <v>13566</v>
      </c>
      <c r="O3035" s="5" t="s">
        <v>15255</v>
      </c>
      <c r="P3035" s="5" t="s">
        <v>13222</v>
      </c>
      <c r="Q3035" s="5">
        <v>89249993</v>
      </c>
      <c r="S3035" t="s">
        <v>42</v>
      </c>
      <c r="T3035" t="s">
        <v>12796</v>
      </c>
      <c r="U3035" t="s">
        <v>19720</v>
      </c>
      <c r="V3035" t="s">
        <v>13566</v>
      </c>
    </row>
    <row r="3036" spans="1:22" ht="15" x14ac:dyDescent="0.35">
      <c r="A3036" s="5" t="s">
        <v>6331</v>
      </c>
      <c r="B3036" s="344" t="s">
        <v>728</v>
      </c>
      <c r="C3036" s="5" t="s">
        <v>14493</v>
      </c>
      <c r="D3036" s="5" t="s">
        <v>3042</v>
      </c>
      <c r="E3036" s="5" t="s">
        <v>6</v>
      </c>
      <c r="F3036" s="5" t="s">
        <v>93</v>
      </c>
      <c r="G3036" s="5" t="s">
        <v>7</v>
      </c>
      <c r="H3036" s="5" t="s">
        <v>6</v>
      </c>
      <c r="I3036" s="360" t="s">
        <v>8191</v>
      </c>
      <c r="K3036" s="5" t="s">
        <v>92</v>
      </c>
      <c r="L3036" s="5" t="s">
        <v>3043</v>
      </c>
      <c r="M3036" s="5" t="s">
        <v>3042</v>
      </c>
      <c r="N3036" s="5" t="s">
        <v>3042</v>
      </c>
      <c r="O3036" s="5" t="s">
        <v>15255</v>
      </c>
      <c r="P3036" s="5" t="s">
        <v>14494</v>
      </c>
      <c r="Q3036" s="5">
        <v>27103320</v>
      </c>
      <c r="S3036" t="s">
        <v>45</v>
      </c>
      <c r="T3036" t="s">
        <v>13574</v>
      </c>
    </row>
    <row r="3037" spans="1:22" ht="15" x14ac:dyDescent="0.35">
      <c r="A3037" s="5" t="s">
        <v>15002</v>
      </c>
      <c r="B3037" s="344" t="s">
        <v>9723</v>
      </c>
      <c r="C3037" s="5" t="s">
        <v>15003</v>
      </c>
      <c r="D3037" s="5" t="s">
        <v>3042</v>
      </c>
      <c r="E3037" s="5" t="s">
        <v>9</v>
      </c>
      <c r="F3037" s="5" t="s">
        <v>93</v>
      </c>
      <c r="G3037" s="5" t="s">
        <v>11</v>
      </c>
      <c r="H3037" s="5" t="s">
        <v>7</v>
      </c>
      <c r="I3037" s="360" t="s">
        <v>8212</v>
      </c>
      <c r="K3037" s="5" t="s">
        <v>92</v>
      </c>
      <c r="L3037" s="5" t="s">
        <v>2173</v>
      </c>
      <c r="M3037" s="5" t="s">
        <v>750</v>
      </c>
      <c r="N3037" s="5" t="s">
        <v>15004</v>
      </c>
      <c r="O3037" s="5" t="s">
        <v>15255</v>
      </c>
      <c r="P3037" s="5" t="s">
        <v>16400</v>
      </c>
      <c r="Q3037" s="5">
        <v>62447251</v>
      </c>
      <c r="S3037" t="s">
        <v>42</v>
      </c>
      <c r="T3037" t="s">
        <v>12809</v>
      </c>
      <c r="U3037" t="s">
        <v>19721</v>
      </c>
      <c r="V3037" t="s">
        <v>15003</v>
      </c>
    </row>
    <row r="3038" spans="1:22" ht="15" x14ac:dyDescent="0.35">
      <c r="A3038" s="5" t="s">
        <v>15421</v>
      </c>
      <c r="B3038" s="344" t="s">
        <v>9749</v>
      </c>
      <c r="C3038" s="5" t="s">
        <v>1341</v>
      </c>
      <c r="D3038" s="5" t="s">
        <v>1259</v>
      </c>
      <c r="E3038" s="5" t="s">
        <v>9</v>
      </c>
      <c r="F3038" s="5" t="s">
        <v>134</v>
      </c>
      <c r="G3038" s="5" t="s">
        <v>15</v>
      </c>
      <c r="H3038" s="5" t="s">
        <v>6</v>
      </c>
      <c r="I3038" s="360" t="s">
        <v>8180</v>
      </c>
      <c r="K3038" s="5" t="s">
        <v>135</v>
      </c>
      <c r="L3038" s="5" t="s">
        <v>512</v>
      </c>
      <c r="M3038" s="5" t="s">
        <v>512</v>
      </c>
      <c r="N3038" s="5" t="s">
        <v>1341</v>
      </c>
      <c r="O3038" s="5" t="s">
        <v>15255</v>
      </c>
      <c r="P3038" s="5" t="s">
        <v>16437</v>
      </c>
      <c r="Q3038" s="5">
        <v>22005023</v>
      </c>
      <c r="R3038" s="5">
        <v>83145804</v>
      </c>
      <c r="S3038" t="s">
        <v>42</v>
      </c>
      <c r="T3038" t="s">
        <v>9884</v>
      </c>
      <c r="U3038" t="s">
        <v>19722</v>
      </c>
      <c r="V3038" t="s">
        <v>1341</v>
      </c>
    </row>
    <row r="3039" spans="1:22" ht="15" x14ac:dyDescent="0.35">
      <c r="A3039" s="5" t="s">
        <v>7700</v>
      </c>
      <c r="B3039" s="344" t="s">
        <v>7109</v>
      </c>
      <c r="C3039" s="5" t="s">
        <v>7701</v>
      </c>
      <c r="D3039" s="5" t="s">
        <v>1259</v>
      </c>
      <c r="E3039" s="5" t="s">
        <v>10</v>
      </c>
      <c r="F3039" s="5" t="s">
        <v>134</v>
      </c>
      <c r="G3039" s="5" t="s">
        <v>20</v>
      </c>
      <c r="H3039" s="5" t="s">
        <v>7</v>
      </c>
      <c r="I3039" s="360" t="s">
        <v>8186</v>
      </c>
      <c r="K3039" s="5" t="s">
        <v>135</v>
      </c>
      <c r="L3039" s="5" t="s">
        <v>11894</v>
      </c>
      <c r="M3039" s="5" t="s">
        <v>2055</v>
      </c>
      <c r="N3039" s="5" t="s">
        <v>12208</v>
      </c>
      <c r="O3039" s="5" t="s">
        <v>15255</v>
      </c>
      <c r="P3039" s="5" t="s">
        <v>14848</v>
      </c>
      <c r="Q3039" s="5">
        <v>63428917</v>
      </c>
      <c r="R3039" s="5">
        <v>84400890</v>
      </c>
      <c r="S3039" t="s">
        <v>42</v>
      </c>
      <c r="T3039" t="s">
        <v>7703</v>
      </c>
      <c r="U3039" t="s">
        <v>19723</v>
      </c>
      <c r="V3039" t="s">
        <v>7701</v>
      </c>
    </row>
    <row r="3040" spans="1:22" ht="15" x14ac:dyDescent="0.35">
      <c r="A3040" s="5" t="s">
        <v>10696</v>
      </c>
      <c r="B3040" s="344" t="s">
        <v>10697</v>
      </c>
      <c r="C3040" s="5" t="s">
        <v>4987</v>
      </c>
      <c r="D3040" s="5" t="s">
        <v>9818</v>
      </c>
      <c r="E3040" s="5" t="s">
        <v>9</v>
      </c>
      <c r="F3040" s="5" t="s">
        <v>45</v>
      </c>
      <c r="G3040" s="5" t="s">
        <v>22</v>
      </c>
      <c r="H3040" s="5" t="s">
        <v>9</v>
      </c>
      <c r="I3040" s="360" t="s">
        <v>7962</v>
      </c>
      <c r="K3040" s="5" t="s">
        <v>89</v>
      </c>
      <c r="L3040" s="5" t="s">
        <v>11632</v>
      </c>
      <c r="M3040" s="5" t="s">
        <v>11633</v>
      </c>
      <c r="N3040" s="5" t="s">
        <v>4987</v>
      </c>
      <c r="O3040" s="5" t="s">
        <v>15255</v>
      </c>
      <c r="P3040" s="5" t="s">
        <v>16280</v>
      </c>
      <c r="Q3040" s="5">
        <v>83834260</v>
      </c>
      <c r="S3040" t="s">
        <v>42</v>
      </c>
      <c r="T3040" t="s">
        <v>11007</v>
      </c>
      <c r="U3040" t="s">
        <v>19724</v>
      </c>
      <c r="V3040" t="s">
        <v>4987</v>
      </c>
    </row>
    <row r="3041" spans="1:22" ht="15" x14ac:dyDescent="0.35">
      <c r="A3041" s="5" t="s">
        <v>4480</v>
      </c>
      <c r="B3041" s="344" t="s">
        <v>2973</v>
      </c>
      <c r="C3041" s="5" t="s">
        <v>4481</v>
      </c>
      <c r="D3041" s="5" t="s">
        <v>9818</v>
      </c>
      <c r="E3041" s="5" t="s">
        <v>9</v>
      </c>
      <c r="F3041" s="5" t="s">
        <v>218</v>
      </c>
      <c r="G3041" s="5" t="s">
        <v>9</v>
      </c>
      <c r="H3041" s="5" t="s">
        <v>9</v>
      </c>
      <c r="I3041" s="360" t="s">
        <v>8097</v>
      </c>
      <c r="K3041" s="5" t="s">
        <v>219</v>
      </c>
      <c r="L3041" s="5" t="s">
        <v>14458</v>
      </c>
      <c r="M3041" s="5" t="s">
        <v>4481</v>
      </c>
      <c r="N3041" s="5" t="s">
        <v>4481</v>
      </c>
      <c r="O3041" s="5" t="s">
        <v>15255</v>
      </c>
      <c r="P3041" s="5" t="s">
        <v>15692</v>
      </c>
      <c r="Q3041" s="5">
        <v>22006807</v>
      </c>
      <c r="S3041" t="s">
        <v>42</v>
      </c>
      <c r="T3041" t="s">
        <v>4294</v>
      </c>
      <c r="U3041" t="s">
        <v>19725</v>
      </c>
      <c r="V3041" t="s">
        <v>4481</v>
      </c>
    </row>
    <row r="3042" spans="1:22" ht="15" x14ac:dyDescent="0.35">
      <c r="A3042" s="5" t="s">
        <v>5768</v>
      </c>
      <c r="B3042" s="344" t="s">
        <v>188</v>
      </c>
      <c r="C3042" s="5" t="s">
        <v>5769</v>
      </c>
      <c r="D3042" s="5" t="s">
        <v>3446</v>
      </c>
      <c r="E3042" s="5" t="s">
        <v>7</v>
      </c>
      <c r="F3042" s="5" t="s">
        <v>74</v>
      </c>
      <c r="G3042" s="5" t="s">
        <v>10</v>
      </c>
      <c r="H3042" s="5" t="s">
        <v>6</v>
      </c>
      <c r="I3042" s="360" t="s">
        <v>8002</v>
      </c>
      <c r="K3042" s="5" t="s">
        <v>224</v>
      </c>
      <c r="L3042" s="5" t="s">
        <v>3446</v>
      </c>
      <c r="M3042" s="5" t="s">
        <v>3446</v>
      </c>
      <c r="N3042" s="5" t="s">
        <v>11855</v>
      </c>
      <c r="O3042" s="5" t="s">
        <v>15255</v>
      </c>
      <c r="P3042" s="5" t="s">
        <v>5770</v>
      </c>
      <c r="Q3042" s="5">
        <v>40342909</v>
      </c>
      <c r="S3042" t="s">
        <v>42</v>
      </c>
      <c r="T3042" t="s">
        <v>6834</v>
      </c>
      <c r="U3042" t="s">
        <v>19726</v>
      </c>
      <c r="V3042" t="s">
        <v>5769</v>
      </c>
    </row>
    <row r="3043" spans="1:22" ht="15" x14ac:dyDescent="0.35">
      <c r="A3043" s="5" t="s">
        <v>6081</v>
      </c>
      <c r="B3043" s="344" t="s">
        <v>3978</v>
      </c>
      <c r="C3043" s="5" t="s">
        <v>14628</v>
      </c>
      <c r="D3043" s="5" t="s">
        <v>3042</v>
      </c>
      <c r="E3043" s="5" t="s">
        <v>10</v>
      </c>
      <c r="F3043" s="5" t="s">
        <v>93</v>
      </c>
      <c r="G3043" s="5" t="s">
        <v>7</v>
      </c>
      <c r="H3043" s="5" t="s">
        <v>9</v>
      </c>
      <c r="I3043" s="360" t="s">
        <v>8194</v>
      </c>
      <c r="K3043" s="5" t="s">
        <v>92</v>
      </c>
      <c r="L3043" s="5" t="s">
        <v>3043</v>
      </c>
      <c r="M3043" s="5" t="s">
        <v>3284</v>
      </c>
      <c r="N3043" s="5" t="s">
        <v>11912</v>
      </c>
      <c r="O3043" s="5" t="s">
        <v>15255</v>
      </c>
      <c r="P3043" s="5" t="s">
        <v>14629</v>
      </c>
      <c r="Q3043" s="5">
        <v>24634228</v>
      </c>
      <c r="R3043" s="5">
        <v>27633011</v>
      </c>
      <c r="S3043" t="s">
        <v>42</v>
      </c>
      <c r="T3043" t="s">
        <v>7073</v>
      </c>
      <c r="U3043" t="s">
        <v>19727</v>
      </c>
      <c r="V3043" t="s">
        <v>14628</v>
      </c>
    </row>
    <row r="3044" spans="1:22" ht="15" x14ac:dyDescent="0.35">
      <c r="A3044" s="5" t="s">
        <v>12922</v>
      </c>
      <c r="B3044" s="344" t="s">
        <v>12923</v>
      </c>
      <c r="C3044" s="5" t="s">
        <v>12924</v>
      </c>
      <c r="D3044" s="5" t="s">
        <v>3446</v>
      </c>
      <c r="E3044" s="5" t="s">
        <v>11</v>
      </c>
      <c r="F3044" s="5" t="s">
        <v>74</v>
      </c>
      <c r="G3044" s="5" t="s">
        <v>10</v>
      </c>
      <c r="H3044" s="5" t="s">
        <v>21</v>
      </c>
      <c r="I3044" s="360" t="s">
        <v>8013</v>
      </c>
      <c r="K3044" s="5" t="s">
        <v>224</v>
      </c>
      <c r="L3044" s="5" t="s">
        <v>3446</v>
      </c>
      <c r="M3044" s="5" t="s">
        <v>12217</v>
      </c>
      <c r="N3044" s="5" t="s">
        <v>12924</v>
      </c>
      <c r="O3044" s="5" t="s">
        <v>15255</v>
      </c>
      <c r="P3044" s="5" t="s">
        <v>14915</v>
      </c>
      <c r="Q3044" s="5">
        <v>89194391</v>
      </c>
      <c r="S3044" t="s">
        <v>42</v>
      </c>
      <c r="T3044" t="s">
        <v>13289</v>
      </c>
      <c r="U3044" t="s">
        <v>19728</v>
      </c>
      <c r="V3044" t="s">
        <v>16354</v>
      </c>
    </row>
    <row r="3045" spans="1:22" ht="15" x14ac:dyDescent="0.35">
      <c r="A3045" s="5" t="s">
        <v>10698</v>
      </c>
      <c r="B3045" s="344" t="s">
        <v>7270</v>
      </c>
      <c r="C3045" s="5" t="s">
        <v>10699</v>
      </c>
      <c r="D3045" s="5" t="s">
        <v>3446</v>
      </c>
      <c r="E3045" s="5" t="s">
        <v>11</v>
      </c>
      <c r="F3045" s="5" t="s">
        <v>74</v>
      </c>
      <c r="G3045" s="5" t="s">
        <v>10</v>
      </c>
      <c r="H3045" s="5" t="s">
        <v>21</v>
      </c>
      <c r="I3045" s="360" t="s">
        <v>8013</v>
      </c>
      <c r="K3045" s="5" t="s">
        <v>224</v>
      </c>
      <c r="L3045" s="5" t="s">
        <v>3446</v>
      </c>
      <c r="M3045" s="5" t="s">
        <v>12217</v>
      </c>
      <c r="N3045" s="5" t="s">
        <v>12187</v>
      </c>
      <c r="O3045" s="5" t="s">
        <v>15255</v>
      </c>
      <c r="P3045" s="5" t="s">
        <v>16294</v>
      </c>
      <c r="Q3045" s="5">
        <v>88164420</v>
      </c>
      <c r="S3045" t="s">
        <v>42</v>
      </c>
      <c r="T3045" t="s">
        <v>11008</v>
      </c>
      <c r="U3045" t="s">
        <v>19729</v>
      </c>
      <c r="V3045" t="s">
        <v>10699</v>
      </c>
    </row>
    <row r="3046" spans="1:22" ht="15" x14ac:dyDescent="0.35">
      <c r="A3046" s="5" t="s">
        <v>6122</v>
      </c>
      <c r="B3046" s="344" t="s">
        <v>5028</v>
      </c>
      <c r="C3046" s="5" t="s">
        <v>6123</v>
      </c>
      <c r="D3046" s="5" t="s">
        <v>3446</v>
      </c>
      <c r="E3046" s="5" t="s">
        <v>12</v>
      </c>
      <c r="F3046" s="5" t="s">
        <v>74</v>
      </c>
      <c r="G3046" s="5" t="s">
        <v>10</v>
      </c>
      <c r="H3046" s="5" t="s">
        <v>21</v>
      </c>
      <c r="I3046" s="360" t="s">
        <v>8013</v>
      </c>
      <c r="K3046" s="5" t="s">
        <v>224</v>
      </c>
      <c r="L3046" s="5" t="s">
        <v>3446</v>
      </c>
      <c r="M3046" s="5" t="s">
        <v>12217</v>
      </c>
      <c r="N3046" s="5" t="s">
        <v>12088</v>
      </c>
      <c r="O3046" s="5" t="s">
        <v>15255</v>
      </c>
      <c r="P3046" s="5" t="s">
        <v>16017</v>
      </c>
      <c r="Q3046" s="5">
        <v>88230830</v>
      </c>
      <c r="S3046" t="s">
        <v>42</v>
      </c>
      <c r="T3046" t="s">
        <v>7279</v>
      </c>
      <c r="U3046" t="s">
        <v>19730</v>
      </c>
      <c r="V3046" t="s">
        <v>6123</v>
      </c>
    </row>
    <row r="3047" spans="1:22" ht="15" x14ac:dyDescent="0.35">
      <c r="A3047" s="5" t="s">
        <v>9363</v>
      </c>
      <c r="B3047" s="344" t="s">
        <v>7431</v>
      </c>
      <c r="C3047" s="5" t="s">
        <v>9364</v>
      </c>
      <c r="D3047" s="5" t="s">
        <v>3446</v>
      </c>
      <c r="E3047" s="5" t="s">
        <v>11</v>
      </c>
      <c r="F3047" s="5" t="s">
        <v>74</v>
      </c>
      <c r="G3047" s="5" t="s">
        <v>10</v>
      </c>
      <c r="H3047" s="5" t="s">
        <v>21</v>
      </c>
      <c r="I3047" s="360" t="s">
        <v>8013</v>
      </c>
      <c r="K3047" s="5" t="s">
        <v>224</v>
      </c>
      <c r="L3047" s="5" t="s">
        <v>3446</v>
      </c>
      <c r="M3047" s="5" t="s">
        <v>12217</v>
      </c>
      <c r="N3047" s="5" t="s">
        <v>12217</v>
      </c>
      <c r="O3047" s="5" t="s">
        <v>15255</v>
      </c>
      <c r="P3047" s="5" t="s">
        <v>16013</v>
      </c>
      <c r="Q3047" s="5">
        <v>25140122</v>
      </c>
      <c r="R3047" s="5">
        <v>25560698</v>
      </c>
      <c r="S3047" t="s">
        <v>42</v>
      </c>
      <c r="T3047" t="s">
        <v>9501</v>
      </c>
      <c r="U3047" t="s">
        <v>19731</v>
      </c>
      <c r="V3047" t="s">
        <v>9364</v>
      </c>
    </row>
    <row r="3048" spans="1:22" ht="15" x14ac:dyDescent="0.35">
      <c r="A3048" s="5" t="s">
        <v>10700</v>
      </c>
      <c r="B3048" s="344" t="s">
        <v>6982</v>
      </c>
      <c r="C3048" s="5" t="s">
        <v>10701</v>
      </c>
      <c r="D3048" s="5" t="s">
        <v>3446</v>
      </c>
      <c r="E3048" s="5" t="s">
        <v>15</v>
      </c>
      <c r="F3048" s="5" t="s">
        <v>74</v>
      </c>
      <c r="G3048" s="5" t="s">
        <v>10</v>
      </c>
      <c r="H3048" s="5" t="s">
        <v>21</v>
      </c>
      <c r="I3048" s="360" t="s">
        <v>8013</v>
      </c>
      <c r="K3048" s="5" t="s">
        <v>224</v>
      </c>
      <c r="L3048" s="5" t="s">
        <v>3446</v>
      </c>
      <c r="M3048" s="5" t="s">
        <v>12217</v>
      </c>
      <c r="N3048" s="5" t="s">
        <v>12268</v>
      </c>
      <c r="O3048" s="5" t="s">
        <v>15255</v>
      </c>
      <c r="P3048" s="5" t="s">
        <v>13265</v>
      </c>
      <c r="Q3048" s="5">
        <v>87422100</v>
      </c>
      <c r="S3048" t="s">
        <v>42</v>
      </c>
      <c r="T3048" t="s">
        <v>11009</v>
      </c>
      <c r="U3048" t="s">
        <v>19732</v>
      </c>
      <c r="V3048" t="s">
        <v>16298</v>
      </c>
    </row>
    <row r="3049" spans="1:22" ht="15" x14ac:dyDescent="0.35">
      <c r="A3049" s="5" t="s">
        <v>9922</v>
      </c>
      <c r="B3049" s="344" t="s">
        <v>6913</v>
      </c>
      <c r="C3049" s="5" t="s">
        <v>4651</v>
      </c>
      <c r="D3049" s="5" t="s">
        <v>3446</v>
      </c>
      <c r="E3049" s="5" t="s">
        <v>15</v>
      </c>
      <c r="F3049" s="5" t="s">
        <v>93</v>
      </c>
      <c r="G3049" s="5" t="s">
        <v>6</v>
      </c>
      <c r="H3049" s="5" t="s">
        <v>7</v>
      </c>
      <c r="I3049" s="360" t="s">
        <v>8188</v>
      </c>
      <c r="K3049" s="5" t="s">
        <v>92</v>
      </c>
      <c r="L3049" s="5" t="s">
        <v>92</v>
      </c>
      <c r="M3049" s="5" t="s">
        <v>14512</v>
      </c>
      <c r="N3049" s="5" t="s">
        <v>4651</v>
      </c>
      <c r="O3049" s="5" t="s">
        <v>15255</v>
      </c>
      <c r="P3049" s="5" t="s">
        <v>16212</v>
      </c>
      <c r="Q3049" s="5">
        <v>85269109</v>
      </c>
      <c r="S3049" t="s">
        <v>42</v>
      </c>
      <c r="T3049" t="s">
        <v>10220</v>
      </c>
      <c r="U3049" t="s">
        <v>19733</v>
      </c>
      <c r="V3049" t="s">
        <v>4651</v>
      </c>
    </row>
    <row r="3050" spans="1:22" ht="15" x14ac:dyDescent="0.35">
      <c r="A3050" s="5" t="s">
        <v>6120</v>
      </c>
      <c r="B3050" s="344" t="s">
        <v>5447</v>
      </c>
      <c r="C3050" s="5" t="s">
        <v>6121</v>
      </c>
      <c r="D3050" s="5" t="s">
        <v>3446</v>
      </c>
      <c r="E3050" s="5" t="s">
        <v>12</v>
      </c>
      <c r="F3050" s="5" t="s">
        <v>74</v>
      </c>
      <c r="G3050" s="5" t="s">
        <v>10</v>
      </c>
      <c r="H3050" s="5" t="s">
        <v>21</v>
      </c>
      <c r="I3050" s="360" t="s">
        <v>8013</v>
      </c>
      <c r="K3050" s="5" t="s">
        <v>224</v>
      </c>
      <c r="L3050" s="5" t="s">
        <v>3446</v>
      </c>
      <c r="M3050" s="5" t="s">
        <v>12217</v>
      </c>
      <c r="N3050" s="5" t="s">
        <v>6121</v>
      </c>
      <c r="O3050" s="5" t="s">
        <v>15255</v>
      </c>
      <c r="P3050" s="5" t="s">
        <v>12155</v>
      </c>
      <c r="Q3050" s="5">
        <v>86408353</v>
      </c>
      <c r="S3050" t="s">
        <v>42</v>
      </c>
      <c r="T3050" t="s">
        <v>7368</v>
      </c>
      <c r="U3050" t="s">
        <v>19734</v>
      </c>
      <c r="V3050" t="s">
        <v>6121</v>
      </c>
    </row>
    <row r="3051" spans="1:22" ht="15" x14ac:dyDescent="0.35">
      <c r="A3051" s="5" t="s">
        <v>10702</v>
      </c>
      <c r="B3051" s="344" t="s">
        <v>10703</v>
      </c>
      <c r="C3051" s="5" t="s">
        <v>10704</v>
      </c>
      <c r="D3051" s="5" t="s">
        <v>3446</v>
      </c>
      <c r="E3051" s="5" t="s">
        <v>11</v>
      </c>
      <c r="F3051" s="5" t="s">
        <v>93</v>
      </c>
      <c r="G3051" s="5" t="s">
        <v>6</v>
      </c>
      <c r="H3051" s="5" t="s">
        <v>7</v>
      </c>
      <c r="I3051" s="360" t="s">
        <v>8188</v>
      </c>
      <c r="K3051" s="5" t="s">
        <v>92</v>
      </c>
      <c r="L3051" s="5" t="s">
        <v>92</v>
      </c>
      <c r="M3051" s="5" t="s">
        <v>14512</v>
      </c>
      <c r="N3051" s="5" t="s">
        <v>10704</v>
      </c>
      <c r="O3051" s="5" t="s">
        <v>15255</v>
      </c>
      <c r="P3051" s="5" t="s">
        <v>14857</v>
      </c>
      <c r="Q3051" s="5">
        <v>84296682</v>
      </c>
      <c r="S3051" t="s">
        <v>42</v>
      </c>
      <c r="T3051" t="s">
        <v>11010</v>
      </c>
      <c r="U3051" t="s">
        <v>19735</v>
      </c>
      <c r="V3051" t="s">
        <v>10704</v>
      </c>
    </row>
    <row r="3052" spans="1:22" ht="15" x14ac:dyDescent="0.35">
      <c r="A3052" s="5" t="s">
        <v>9365</v>
      </c>
      <c r="B3052" s="344" t="s">
        <v>9366</v>
      </c>
      <c r="C3052" s="5" t="s">
        <v>9367</v>
      </c>
      <c r="D3052" s="5" t="s">
        <v>3446</v>
      </c>
      <c r="E3052" s="5" t="s">
        <v>12</v>
      </c>
      <c r="F3052" s="5" t="s">
        <v>93</v>
      </c>
      <c r="G3052" s="5" t="s">
        <v>6</v>
      </c>
      <c r="H3052" s="5" t="s">
        <v>7</v>
      </c>
      <c r="I3052" s="360" t="s">
        <v>8188</v>
      </c>
      <c r="K3052" s="5" t="s">
        <v>92</v>
      </c>
      <c r="L3052" s="5" t="s">
        <v>92</v>
      </c>
      <c r="M3052" s="5" t="s">
        <v>14512</v>
      </c>
      <c r="N3052" s="5" t="s">
        <v>12216</v>
      </c>
      <c r="O3052" s="5" t="s">
        <v>15255</v>
      </c>
      <c r="P3052" s="5" t="s">
        <v>9481</v>
      </c>
      <c r="Q3052" s="5">
        <v>25140435</v>
      </c>
      <c r="R3052" s="5">
        <v>88093949</v>
      </c>
      <c r="S3052" t="s">
        <v>42</v>
      </c>
      <c r="T3052" t="s">
        <v>9502</v>
      </c>
      <c r="U3052" t="s">
        <v>19736</v>
      </c>
      <c r="V3052" t="s">
        <v>16195</v>
      </c>
    </row>
    <row r="3053" spans="1:22" ht="15" x14ac:dyDescent="0.35">
      <c r="A3053" s="5" t="s">
        <v>6145</v>
      </c>
      <c r="B3053" s="344" t="s">
        <v>5131</v>
      </c>
      <c r="C3053" s="5" t="s">
        <v>6146</v>
      </c>
      <c r="D3053" s="5" t="s">
        <v>321</v>
      </c>
      <c r="E3053" s="5" t="s">
        <v>11</v>
      </c>
      <c r="F3053" s="5" t="s">
        <v>42</v>
      </c>
      <c r="G3053" s="5" t="s">
        <v>837</v>
      </c>
      <c r="H3053" s="5" t="s">
        <v>8</v>
      </c>
      <c r="I3053" s="360" t="s">
        <v>7835</v>
      </c>
      <c r="K3053" s="5" t="s">
        <v>43</v>
      </c>
      <c r="L3053" s="5" t="s">
        <v>14526</v>
      </c>
      <c r="M3053" s="5" t="s">
        <v>14707</v>
      </c>
      <c r="N3053" s="5" t="s">
        <v>6146</v>
      </c>
      <c r="O3053" s="5" t="s">
        <v>15255</v>
      </c>
      <c r="P3053" s="5" t="s">
        <v>13250</v>
      </c>
      <c r="Q3053" s="5">
        <v>24279785</v>
      </c>
      <c r="S3053" t="s">
        <v>42</v>
      </c>
      <c r="T3053" t="s">
        <v>7304</v>
      </c>
      <c r="U3053" t="s">
        <v>19737</v>
      </c>
      <c r="V3053" t="s">
        <v>6146</v>
      </c>
    </row>
    <row r="3054" spans="1:22" ht="15" x14ac:dyDescent="0.35">
      <c r="A3054" s="5" t="s">
        <v>14995</v>
      </c>
      <c r="B3054" s="344" t="s">
        <v>9507</v>
      </c>
      <c r="C3054" s="5" t="s">
        <v>14996</v>
      </c>
      <c r="D3054" s="5" t="s">
        <v>9807</v>
      </c>
      <c r="E3054" s="5" t="s">
        <v>20</v>
      </c>
      <c r="F3054" s="5" t="s">
        <v>134</v>
      </c>
      <c r="G3054" s="5" t="s">
        <v>8</v>
      </c>
      <c r="H3054" s="5" t="s">
        <v>9</v>
      </c>
      <c r="I3054" s="360" t="s">
        <v>8154</v>
      </c>
      <c r="K3054" s="5" t="s">
        <v>135</v>
      </c>
      <c r="L3054" s="5" t="s">
        <v>1514</v>
      </c>
      <c r="M3054" s="5" t="s">
        <v>11733</v>
      </c>
      <c r="N3054" s="5" t="s">
        <v>14997</v>
      </c>
      <c r="O3054" s="5" t="s">
        <v>15255</v>
      </c>
      <c r="P3054" s="5" t="s">
        <v>14998</v>
      </c>
      <c r="Q3054" s="5">
        <v>89028370</v>
      </c>
      <c r="R3054" s="5">
        <v>22001511</v>
      </c>
      <c r="S3054" t="s">
        <v>42</v>
      </c>
      <c r="T3054" t="s">
        <v>12805</v>
      </c>
      <c r="U3054" t="s">
        <v>19738</v>
      </c>
      <c r="V3054" t="s">
        <v>14996</v>
      </c>
    </row>
    <row r="3055" spans="1:22" ht="15" x14ac:dyDescent="0.35">
      <c r="A3055" s="5" t="s">
        <v>6147</v>
      </c>
      <c r="B3055" s="344" t="s">
        <v>5092</v>
      </c>
      <c r="C3055" s="5" t="s">
        <v>6148</v>
      </c>
      <c r="D3055" s="5" t="s">
        <v>9818</v>
      </c>
      <c r="E3055" s="5" t="s">
        <v>10</v>
      </c>
      <c r="F3055" s="5" t="s">
        <v>45</v>
      </c>
      <c r="G3055" s="5" t="s">
        <v>189</v>
      </c>
      <c r="H3055" s="5" t="s">
        <v>6</v>
      </c>
      <c r="I3055" s="360" t="s">
        <v>7971</v>
      </c>
      <c r="K3055" s="5" t="s">
        <v>89</v>
      </c>
      <c r="L3055" s="5" t="s">
        <v>190</v>
      </c>
      <c r="M3055" s="5" t="s">
        <v>153</v>
      </c>
      <c r="N3055" s="5" t="s">
        <v>6148</v>
      </c>
      <c r="O3055" s="5" t="s">
        <v>15255</v>
      </c>
      <c r="P3055" s="5" t="s">
        <v>8431</v>
      </c>
      <c r="Q3055" s="5">
        <v>41051095</v>
      </c>
      <c r="S3055" t="s">
        <v>42</v>
      </c>
      <c r="T3055" t="s">
        <v>7297</v>
      </c>
      <c r="U3055" t="s">
        <v>19739</v>
      </c>
      <c r="V3055" t="s">
        <v>6148</v>
      </c>
    </row>
    <row r="3056" spans="1:22" ht="15" x14ac:dyDescent="0.35">
      <c r="A3056" s="5" t="s">
        <v>6157</v>
      </c>
      <c r="B3056" s="344" t="s">
        <v>5369</v>
      </c>
      <c r="C3056" s="5" t="s">
        <v>509</v>
      </c>
      <c r="D3056" s="5" t="s">
        <v>4066</v>
      </c>
      <c r="E3056" s="5" t="s">
        <v>11</v>
      </c>
      <c r="F3056" s="5" t="s">
        <v>218</v>
      </c>
      <c r="G3056" s="5" t="s">
        <v>7</v>
      </c>
      <c r="H3056" s="5" t="s">
        <v>11</v>
      </c>
      <c r="I3056" s="360" t="s">
        <v>8083</v>
      </c>
      <c r="K3056" s="5" t="s">
        <v>219</v>
      </c>
      <c r="L3056" s="5" t="s">
        <v>4066</v>
      </c>
      <c r="M3056" s="5" t="s">
        <v>12477</v>
      </c>
      <c r="N3056" s="5" t="s">
        <v>509</v>
      </c>
      <c r="O3056" s="5" t="s">
        <v>15255</v>
      </c>
      <c r="P3056" s="5" t="s">
        <v>16097</v>
      </c>
      <c r="Q3056" s="5">
        <v>22007828</v>
      </c>
      <c r="R3056" s="5">
        <v>83770478</v>
      </c>
      <c r="S3056" t="s">
        <v>42</v>
      </c>
      <c r="T3056" t="s">
        <v>7353</v>
      </c>
      <c r="U3056" t="s">
        <v>19740</v>
      </c>
      <c r="V3056" t="s">
        <v>509</v>
      </c>
    </row>
    <row r="3057" spans="1:22" ht="15" x14ac:dyDescent="0.35">
      <c r="A3057" s="5" t="s">
        <v>10705</v>
      </c>
      <c r="B3057" s="344" t="s">
        <v>7120</v>
      </c>
      <c r="C3057" s="5" t="s">
        <v>10706</v>
      </c>
      <c r="D3057" s="5" t="s">
        <v>4066</v>
      </c>
      <c r="E3057" s="5" t="s">
        <v>12</v>
      </c>
      <c r="F3057" s="5" t="s">
        <v>218</v>
      </c>
      <c r="G3057" s="5" t="s">
        <v>15</v>
      </c>
      <c r="H3057" s="5" t="s">
        <v>7</v>
      </c>
      <c r="I3057" s="360" t="s">
        <v>8119</v>
      </c>
      <c r="K3057" s="5" t="s">
        <v>219</v>
      </c>
      <c r="L3057" s="5" t="s">
        <v>4192</v>
      </c>
      <c r="M3057" s="5" t="s">
        <v>1955</v>
      </c>
      <c r="N3057" s="5" t="s">
        <v>10706</v>
      </c>
      <c r="O3057" s="5" t="s">
        <v>15255</v>
      </c>
      <c r="P3057" s="5" t="s">
        <v>12273</v>
      </c>
      <c r="Q3057" s="5">
        <v>88689115</v>
      </c>
      <c r="R3057" s="5">
        <v>88689115</v>
      </c>
      <c r="S3057" t="s">
        <v>42</v>
      </c>
      <c r="T3057" t="s">
        <v>11011</v>
      </c>
      <c r="U3057" t="s">
        <v>19741</v>
      </c>
      <c r="V3057" t="s">
        <v>10706</v>
      </c>
    </row>
    <row r="3058" spans="1:22" ht="15" x14ac:dyDescent="0.35">
      <c r="A3058" s="5" t="s">
        <v>11349</v>
      </c>
      <c r="B3058" s="344" t="s">
        <v>7294</v>
      </c>
      <c r="C3058" s="5" t="s">
        <v>11350</v>
      </c>
      <c r="D3058" s="5" t="s">
        <v>217</v>
      </c>
      <c r="E3058" s="5" t="s">
        <v>7</v>
      </c>
      <c r="F3058" s="5" t="s">
        <v>218</v>
      </c>
      <c r="G3058" s="5" t="s">
        <v>8</v>
      </c>
      <c r="H3058" s="5" t="s">
        <v>8</v>
      </c>
      <c r="I3058" s="360" t="s">
        <v>8087</v>
      </c>
      <c r="K3058" s="5" t="s">
        <v>219</v>
      </c>
      <c r="L3058" s="5" t="s">
        <v>217</v>
      </c>
      <c r="M3058" s="5" t="s">
        <v>14464</v>
      </c>
      <c r="N3058" s="5" t="s">
        <v>12302</v>
      </c>
      <c r="O3058" s="5" t="s">
        <v>15255</v>
      </c>
      <c r="P3058" s="5" t="s">
        <v>13251</v>
      </c>
      <c r="Q3058" s="5">
        <v>26580872</v>
      </c>
      <c r="S3058" t="s">
        <v>42</v>
      </c>
      <c r="T3058" t="s">
        <v>12351</v>
      </c>
      <c r="U3058" t="s">
        <v>19742</v>
      </c>
      <c r="V3058" t="s">
        <v>11350</v>
      </c>
    </row>
    <row r="3059" spans="1:22" ht="15" x14ac:dyDescent="0.35">
      <c r="A3059" s="5" t="s">
        <v>6286</v>
      </c>
      <c r="B3059" s="344" t="s">
        <v>624</v>
      </c>
      <c r="C3059" s="5" t="s">
        <v>6493</v>
      </c>
      <c r="D3059" s="5" t="s">
        <v>51</v>
      </c>
      <c r="E3059" s="5" t="s">
        <v>11</v>
      </c>
      <c r="F3059" s="5" t="s">
        <v>42</v>
      </c>
      <c r="G3059" s="5" t="s">
        <v>20</v>
      </c>
      <c r="H3059" s="5" t="s">
        <v>8</v>
      </c>
      <c r="I3059" s="360" t="s">
        <v>7813</v>
      </c>
      <c r="K3059" s="5" t="s">
        <v>43</v>
      </c>
      <c r="L3059" s="5" t="s">
        <v>14374</v>
      </c>
      <c r="M3059" s="5" t="s">
        <v>14375</v>
      </c>
      <c r="N3059" s="5" t="s">
        <v>594</v>
      </c>
      <c r="O3059" s="5" t="s">
        <v>15255</v>
      </c>
      <c r="P3059" s="5" t="s">
        <v>7505</v>
      </c>
      <c r="Q3059" s="5">
        <v>22298915</v>
      </c>
      <c r="S3059" t="s">
        <v>45</v>
      </c>
      <c r="T3059" t="s">
        <v>13574</v>
      </c>
    </row>
    <row r="3060" spans="1:22" ht="15" x14ac:dyDescent="0.35">
      <c r="A3060" s="5" t="s">
        <v>6133</v>
      </c>
      <c r="B3060" s="344" t="s">
        <v>4788</v>
      </c>
      <c r="C3060" s="5" t="s">
        <v>6134</v>
      </c>
      <c r="D3060" s="5" t="s">
        <v>135</v>
      </c>
      <c r="E3060" s="5" t="s">
        <v>6</v>
      </c>
      <c r="F3060" s="5" t="s">
        <v>134</v>
      </c>
      <c r="G3060" s="5" t="s">
        <v>6</v>
      </c>
      <c r="H3060" s="5" t="s">
        <v>189</v>
      </c>
      <c r="I3060" s="360" t="s">
        <v>8144</v>
      </c>
      <c r="K3060" s="5" t="s">
        <v>135</v>
      </c>
      <c r="L3060" s="5" t="s">
        <v>135</v>
      </c>
      <c r="M3060" s="5" t="s">
        <v>1265</v>
      </c>
      <c r="N3060" s="5" t="s">
        <v>12046</v>
      </c>
      <c r="O3060" s="5" t="s">
        <v>15255</v>
      </c>
      <c r="P3060" s="5" t="s">
        <v>13784</v>
      </c>
      <c r="Q3060" s="5">
        <v>26639610</v>
      </c>
      <c r="R3060" s="5">
        <v>26639610</v>
      </c>
      <c r="S3060" t="s">
        <v>42</v>
      </c>
      <c r="T3060" t="s">
        <v>7227</v>
      </c>
      <c r="U3060" t="s">
        <v>19743</v>
      </c>
      <c r="V3060" t="s">
        <v>6134</v>
      </c>
    </row>
    <row r="3061" spans="1:22" ht="15" x14ac:dyDescent="0.35">
      <c r="A3061" s="5" t="s">
        <v>11367</v>
      </c>
      <c r="B3061" s="344" t="s">
        <v>9661</v>
      </c>
      <c r="C3061" s="5" t="s">
        <v>11368</v>
      </c>
      <c r="D3061" s="5" t="s">
        <v>135</v>
      </c>
      <c r="E3061" s="5" t="s">
        <v>8</v>
      </c>
      <c r="F3061" s="5" t="s">
        <v>134</v>
      </c>
      <c r="G3061" s="5" t="s">
        <v>6</v>
      </c>
      <c r="H3061" s="5" t="s">
        <v>8</v>
      </c>
      <c r="I3061" s="360" t="s">
        <v>8134</v>
      </c>
      <c r="K3061" s="5" t="s">
        <v>135</v>
      </c>
      <c r="L3061" s="5" t="s">
        <v>135</v>
      </c>
      <c r="M3061" s="5" t="s">
        <v>11853</v>
      </c>
      <c r="N3061" s="5" t="s">
        <v>11368</v>
      </c>
      <c r="O3061" s="5" t="s">
        <v>15255</v>
      </c>
      <c r="P3061" s="5" t="s">
        <v>13252</v>
      </c>
      <c r="Q3061" s="5">
        <v>26388009</v>
      </c>
      <c r="R3061" s="5">
        <v>22007525</v>
      </c>
      <c r="S3061" t="s">
        <v>42</v>
      </c>
      <c r="T3061" t="s">
        <v>12352</v>
      </c>
      <c r="U3061" t="s">
        <v>19744</v>
      </c>
      <c r="V3061" t="s">
        <v>11368</v>
      </c>
    </row>
    <row r="3062" spans="1:22" ht="15" x14ac:dyDescent="0.35">
      <c r="A3062" s="5" t="s">
        <v>6142</v>
      </c>
      <c r="B3062" s="344" t="s">
        <v>4886</v>
      </c>
      <c r="C3062" s="5" t="s">
        <v>2688</v>
      </c>
      <c r="D3062" s="5" t="s">
        <v>3042</v>
      </c>
      <c r="E3062" s="5" t="s">
        <v>8</v>
      </c>
      <c r="F3062" s="5" t="s">
        <v>93</v>
      </c>
      <c r="G3062" s="5" t="s">
        <v>7</v>
      </c>
      <c r="H3062" s="5" t="s">
        <v>10</v>
      </c>
      <c r="I3062" s="360" t="s">
        <v>8195</v>
      </c>
      <c r="K3062" s="5" t="s">
        <v>92</v>
      </c>
      <c r="L3062" s="5" t="s">
        <v>3043</v>
      </c>
      <c r="M3062" s="5" t="s">
        <v>11665</v>
      </c>
      <c r="N3062" s="5" t="s">
        <v>2688</v>
      </c>
      <c r="O3062" s="5" t="s">
        <v>15255</v>
      </c>
      <c r="P3062" s="5" t="s">
        <v>15981</v>
      </c>
      <c r="S3062" t="s">
        <v>42</v>
      </c>
      <c r="T3062" t="s">
        <v>7249</v>
      </c>
      <c r="U3062" t="s">
        <v>19745</v>
      </c>
      <c r="V3062" t="s">
        <v>2688</v>
      </c>
    </row>
    <row r="3063" spans="1:22" ht="15" x14ac:dyDescent="0.35">
      <c r="A3063" s="5" t="s">
        <v>6144</v>
      </c>
      <c r="B3063" s="344" t="s">
        <v>2625</v>
      </c>
      <c r="C3063" s="5" t="s">
        <v>1516</v>
      </c>
      <c r="D3063" s="5" t="s">
        <v>3042</v>
      </c>
      <c r="E3063" s="5" t="s">
        <v>9</v>
      </c>
      <c r="F3063" s="5" t="s">
        <v>93</v>
      </c>
      <c r="G3063" s="5" t="s">
        <v>11</v>
      </c>
      <c r="H3063" s="5" t="s">
        <v>6</v>
      </c>
      <c r="I3063" s="360" t="s">
        <v>8211</v>
      </c>
      <c r="K3063" s="5" t="s">
        <v>92</v>
      </c>
      <c r="L3063" s="5" t="s">
        <v>2173</v>
      </c>
      <c r="M3063" s="5" t="s">
        <v>2173</v>
      </c>
      <c r="N3063" s="5" t="s">
        <v>3772</v>
      </c>
      <c r="O3063" s="5" t="s">
        <v>15255</v>
      </c>
      <c r="P3063" s="5" t="s">
        <v>15982</v>
      </c>
      <c r="Q3063" s="5">
        <v>27167592</v>
      </c>
      <c r="S3063" t="s">
        <v>42</v>
      </c>
      <c r="T3063" t="s">
        <v>7250</v>
      </c>
      <c r="U3063" t="s">
        <v>19746</v>
      </c>
      <c r="V3063" t="s">
        <v>1516</v>
      </c>
    </row>
    <row r="3064" spans="1:22" ht="15" x14ac:dyDescent="0.35">
      <c r="A3064" s="5" t="s">
        <v>6143</v>
      </c>
      <c r="B3064" s="344" t="s">
        <v>4980</v>
      </c>
      <c r="C3064" s="5" t="s">
        <v>7267</v>
      </c>
      <c r="D3064" s="5" t="s">
        <v>3042</v>
      </c>
      <c r="E3064" s="5" t="s">
        <v>11</v>
      </c>
      <c r="F3064" s="5" t="s">
        <v>93</v>
      </c>
      <c r="G3064" s="5" t="s">
        <v>7</v>
      </c>
      <c r="H3064" s="5" t="s">
        <v>11</v>
      </c>
      <c r="I3064" s="360" t="s">
        <v>8196</v>
      </c>
      <c r="K3064" s="5" t="s">
        <v>92</v>
      </c>
      <c r="L3064" s="5" t="s">
        <v>3043</v>
      </c>
      <c r="M3064" s="5" t="s">
        <v>1726</v>
      </c>
      <c r="N3064" s="5" t="s">
        <v>483</v>
      </c>
      <c r="O3064" s="5" t="s">
        <v>15255</v>
      </c>
      <c r="P3064" s="5" t="s">
        <v>16007</v>
      </c>
      <c r="Q3064" s="5">
        <v>27679908</v>
      </c>
      <c r="S3064" t="s">
        <v>42</v>
      </c>
      <c r="T3064" t="s">
        <v>7266</v>
      </c>
      <c r="U3064" t="s">
        <v>19747</v>
      </c>
      <c r="V3064" t="s">
        <v>7267</v>
      </c>
    </row>
    <row r="3065" spans="1:22" ht="15" x14ac:dyDescent="0.35">
      <c r="A3065" s="5" t="s">
        <v>6136</v>
      </c>
      <c r="B3065" s="344" t="s">
        <v>6419</v>
      </c>
      <c r="C3065" s="5" t="s">
        <v>2727</v>
      </c>
      <c r="D3065" s="5" t="s">
        <v>89</v>
      </c>
      <c r="E3065" s="5" t="s">
        <v>12</v>
      </c>
      <c r="F3065" s="5" t="s">
        <v>45</v>
      </c>
      <c r="G3065" s="5" t="s">
        <v>14</v>
      </c>
      <c r="H3065" s="5" t="s">
        <v>10</v>
      </c>
      <c r="I3065" s="360" t="s">
        <v>7928</v>
      </c>
      <c r="K3065" s="5" t="s">
        <v>89</v>
      </c>
      <c r="L3065" s="5" t="s">
        <v>11518</v>
      </c>
      <c r="M3065" s="5" t="s">
        <v>15733</v>
      </c>
      <c r="N3065" s="5" t="s">
        <v>12049</v>
      </c>
      <c r="O3065" s="5" t="s">
        <v>15255</v>
      </c>
      <c r="P3065" s="5" t="s">
        <v>6137</v>
      </c>
      <c r="Q3065" s="5">
        <v>24822052</v>
      </c>
      <c r="S3065" t="s">
        <v>42</v>
      </c>
      <c r="T3065" t="s">
        <v>7234</v>
      </c>
      <c r="U3065" t="s">
        <v>19748</v>
      </c>
      <c r="V3065" t="s">
        <v>2727</v>
      </c>
    </row>
    <row r="3066" spans="1:22" ht="15" x14ac:dyDescent="0.35">
      <c r="A3066" s="5" t="s">
        <v>6138</v>
      </c>
      <c r="B3066" s="344" t="s">
        <v>2260</v>
      </c>
      <c r="C3066" s="5" t="s">
        <v>1925</v>
      </c>
      <c r="D3066" s="5" t="s">
        <v>89</v>
      </c>
      <c r="E3066" s="5" t="s">
        <v>15</v>
      </c>
      <c r="F3066" s="5" t="s">
        <v>45</v>
      </c>
      <c r="G3066" s="5" t="s">
        <v>15</v>
      </c>
      <c r="H3066" s="5" t="s">
        <v>9</v>
      </c>
      <c r="I3066" s="360" t="s">
        <v>7932</v>
      </c>
      <c r="K3066" s="5" t="s">
        <v>89</v>
      </c>
      <c r="L3066" s="5" t="s">
        <v>12483</v>
      </c>
      <c r="M3066" s="5" t="s">
        <v>11563</v>
      </c>
      <c r="N3066" s="5" t="s">
        <v>1925</v>
      </c>
      <c r="O3066" s="5" t="s">
        <v>15255</v>
      </c>
      <c r="P3066" s="5" t="s">
        <v>14724</v>
      </c>
      <c r="Q3066" s="5">
        <v>24279212</v>
      </c>
      <c r="S3066" t="s">
        <v>42</v>
      </c>
      <c r="T3066" t="s">
        <v>7243</v>
      </c>
      <c r="U3066" t="s">
        <v>19749</v>
      </c>
      <c r="V3066" t="s">
        <v>1925</v>
      </c>
    </row>
    <row r="3067" spans="1:22" ht="15" x14ac:dyDescent="0.35">
      <c r="A3067" s="5" t="s">
        <v>13567</v>
      </c>
      <c r="B3067" s="344" t="s">
        <v>7366</v>
      </c>
      <c r="C3067" s="5" t="s">
        <v>293</v>
      </c>
      <c r="D3067" s="5" t="s">
        <v>89</v>
      </c>
      <c r="E3067" s="5" t="s">
        <v>15</v>
      </c>
      <c r="F3067" s="5" t="s">
        <v>45</v>
      </c>
      <c r="G3067" s="5" t="s">
        <v>9</v>
      </c>
      <c r="H3067" s="5" t="s">
        <v>6</v>
      </c>
      <c r="I3067" s="360" t="s">
        <v>7896</v>
      </c>
      <c r="K3067" s="5" t="s">
        <v>89</v>
      </c>
      <c r="L3067" s="5" t="s">
        <v>11566</v>
      </c>
      <c r="M3067" s="5" t="s">
        <v>11566</v>
      </c>
      <c r="N3067" s="5" t="s">
        <v>293</v>
      </c>
      <c r="O3067" s="5" t="s">
        <v>15255</v>
      </c>
      <c r="P3067" s="5" t="s">
        <v>13902</v>
      </c>
      <c r="Q3067" s="5">
        <v>22005327</v>
      </c>
      <c r="S3067" t="s">
        <v>42</v>
      </c>
      <c r="T3067" t="s">
        <v>12839</v>
      </c>
      <c r="U3067" t="s">
        <v>19750</v>
      </c>
      <c r="V3067" t="s">
        <v>293</v>
      </c>
    </row>
    <row r="3068" spans="1:22" ht="15" x14ac:dyDescent="0.35">
      <c r="A3068" s="5" t="s">
        <v>9549</v>
      </c>
      <c r="B3068" s="344" t="s">
        <v>9567</v>
      </c>
      <c r="C3068" s="5" t="s">
        <v>9550</v>
      </c>
      <c r="D3068" s="5" t="s">
        <v>207</v>
      </c>
      <c r="E3068" s="5" t="s">
        <v>21</v>
      </c>
      <c r="F3068" s="5" t="s">
        <v>45</v>
      </c>
      <c r="G3068" s="5" t="s">
        <v>16</v>
      </c>
      <c r="H3068" s="5" t="s">
        <v>20</v>
      </c>
      <c r="I3068" s="360" t="s">
        <v>7944</v>
      </c>
      <c r="K3068" s="5" t="s">
        <v>89</v>
      </c>
      <c r="L3068" s="5" t="s">
        <v>207</v>
      </c>
      <c r="M3068" s="5" t="s">
        <v>13028</v>
      </c>
      <c r="N3068" s="5" t="s">
        <v>12189</v>
      </c>
      <c r="O3068" s="5" t="s">
        <v>15255</v>
      </c>
      <c r="P3068" s="5" t="s">
        <v>10191</v>
      </c>
      <c r="Q3068" s="5">
        <v>73006459</v>
      </c>
      <c r="S3068" t="s">
        <v>42</v>
      </c>
      <c r="T3068" t="s">
        <v>9576</v>
      </c>
      <c r="U3068" t="s">
        <v>19751</v>
      </c>
      <c r="V3068" t="s">
        <v>9550</v>
      </c>
    </row>
    <row r="3069" spans="1:22" ht="15" x14ac:dyDescent="0.35">
      <c r="A3069" s="5" t="s">
        <v>6149</v>
      </c>
      <c r="B3069" s="344" t="s">
        <v>2875</v>
      </c>
      <c r="C3069" s="5" t="s">
        <v>6150</v>
      </c>
      <c r="D3069" s="5" t="s">
        <v>207</v>
      </c>
      <c r="E3069" s="5" t="s">
        <v>12</v>
      </c>
      <c r="F3069" s="5" t="s">
        <v>45</v>
      </c>
      <c r="G3069" s="5" t="s">
        <v>16</v>
      </c>
      <c r="H3069" s="5" t="s">
        <v>20</v>
      </c>
      <c r="I3069" s="360" t="s">
        <v>7944</v>
      </c>
      <c r="K3069" s="5" t="s">
        <v>89</v>
      </c>
      <c r="L3069" s="5" t="s">
        <v>207</v>
      </c>
      <c r="M3069" s="5" t="s">
        <v>13028</v>
      </c>
      <c r="N3069" s="5" t="s">
        <v>6150</v>
      </c>
      <c r="O3069" s="5" t="s">
        <v>15255</v>
      </c>
      <c r="P3069" s="5" t="s">
        <v>15984</v>
      </c>
      <c r="Q3069" s="5">
        <v>24695621</v>
      </c>
      <c r="R3069" s="5">
        <v>24696901</v>
      </c>
      <c r="S3069" t="s">
        <v>42</v>
      </c>
      <c r="T3069" t="s">
        <v>7251</v>
      </c>
      <c r="U3069" t="s">
        <v>19752</v>
      </c>
      <c r="V3069" t="s">
        <v>6150</v>
      </c>
    </row>
    <row r="3070" spans="1:22" ht="15" x14ac:dyDescent="0.35">
      <c r="A3070" s="5" t="s">
        <v>6155</v>
      </c>
      <c r="B3070" s="344" t="s">
        <v>5016</v>
      </c>
      <c r="C3070" s="5" t="s">
        <v>6156</v>
      </c>
      <c r="D3070" s="5" t="s">
        <v>9788</v>
      </c>
      <c r="E3070" s="5" t="s">
        <v>11</v>
      </c>
      <c r="F3070" s="5" t="s">
        <v>42</v>
      </c>
      <c r="G3070" s="5" t="s">
        <v>16</v>
      </c>
      <c r="H3070" s="5" t="s">
        <v>7</v>
      </c>
      <c r="I3070" s="360" t="s">
        <v>7807</v>
      </c>
      <c r="K3070" s="5" t="s">
        <v>43</v>
      </c>
      <c r="L3070" s="5" t="s">
        <v>11502</v>
      </c>
      <c r="M3070" s="5" t="s">
        <v>11483</v>
      </c>
      <c r="N3070" s="5" t="s">
        <v>6156</v>
      </c>
      <c r="O3070" s="5" t="s">
        <v>15255</v>
      </c>
      <c r="P3070" s="5" t="s">
        <v>13589</v>
      </c>
      <c r="Q3070" s="5">
        <v>22142297</v>
      </c>
      <c r="S3070" t="s">
        <v>42</v>
      </c>
      <c r="T3070" t="s">
        <v>7275</v>
      </c>
      <c r="U3070" t="s">
        <v>19753</v>
      </c>
      <c r="V3070" t="s">
        <v>6156</v>
      </c>
    </row>
    <row r="3071" spans="1:22" ht="15" x14ac:dyDescent="0.35">
      <c r="A3071" s="5" t="s">
        <v>6153</v>
      </c>
      <c r="B3071" s="344" t="s">
        <v>5739</v>
      </c>
      <c r="C3071" s="5" t="s">
        <v>6154</v>
      </c>
      <c r="D3071" s="5" t="s">
        <v>217</v>
      </c>
      <c r="E3071" s="5" t="s">
        <v>8</v>
      </c>
      <c r="F3071" s="5" t="s">
        <v>218</v>
      </c>
      <c r="G3071" s="5" t="s">
        <v>8</v>
      </c>
      <c r="H3071" s="5" t="s">
        <v>14</v>
      </c>
      <c r="I3071" s="360" t="s">
        <v>8092</v>
      </c>
      <c r="K3071" s="5" t="s">
        <v>219</v>
      </c>
      <c r="L3071" s="5" t="s">
        <v>217</v>
      </c>
      <c r="M3071" s="5" t="s">
        <v>14580</v>
      </c>
      <c r="N3071" s="5" t="s">
        <v>6154</v>
      </c>
      <c r="O3071" s="5" t="s">
        <v>15255</v>
      </c>
      <c r="P3071" s="5" t="s">
        <v>14836</v>
      </c>
      <c r="Q3071" s="5">
        <v>22492227</v>
      </c>
      <c r="R3071" s="5">
        <v>22492227</v>
      </c>
      <c r="S3071" t="s">
        <v>42</v>
      </c>
      <c r="T3071" t="s">
        <v>7438</v>
      </c>
      <c r="U3071" t="s">
        <v>19754</v>
      </c>
      <c r="V3071" t="s">
        <v>6154</v>
      </c>
    </row>
    <row r="3072" spans="1:22" ht="15" x14ac:dyDescent="0.35">
      <c r="A3072" s="5" t="s">
        <v>6294</v>
      </c>
      <c r="B3072" s="344" t="s">
        <v>999</v>
      </c>
      <c r="C3072" s="5" t="s">
        <v>6576</v>
      </c>
      <c r="D3072" s="5" t="s">
        <v>89</v>
      </c>
      <c r="E3072" s="5" t="s">
        <v>16</v>
      </c>
      <c r="F3072" s="5" t="s">
        <v>45</v>
      </c>
      <c r="G3072" s="5" t="s">
        <v>8</v>
      </c>
      <c r="H3072" s="5" t="s">
        <v>6</v>
      </c>
      <c r="I3072" s="360" t="s">
        <v>7889</v>
      </c>
      <c r="K3072" s="5" t="s">
        <v>89</v>
      </c>
      <c r="L3072" s="5" t="s">
        <v>11555</v>
      </c>
      <c r="M3072" s="5" t="s">
        <v>11555</v>
      </c>
      <c r="N3072" s="5" t="s">
        <v>11555</v>
      </c>
      <c r="O3072" s="5" t="s">
        <v>15255</v>
      </c>
      <c r="P3072" s="5" t="s">
        <v>10998</v>
      </c>
      <c r="Q3072" s="5">
        <v>24441153</v>
      </c>
      <c r="R3072" s="5">
        <v>24441153</v>
      </c>
      <c r="S3072" t="s">
        <v>45</v>
      </c>
      <c r="T3072" t="s">
        <v>13574</v>
      </c>
    </row>
    <row r="3073" spans="1:22" ht="15" x14ac:dyDescent="0.35">
      <c r="A3073" s="5" t="s">
        <v>6135</v>
      </c>
      <c r="B3073" s="344" t="s">
        <v>4697</v>
      </c>
      <c r="C3073" s="5" t="s">
        <v>5751</v>
      </c>
      <c r="D3073" s="5" t="s">
        <v>135</v>
      </c>
      <c r="E3073" s="5" t="s">
        <v>14</v>
      </c>
      <c r="F3073" s="5" t="s">
        <v>134</v>
      </c>
      <c r="G3073" s="5" t="s">
        <v>7</v>
      </c>
      <c r="H3073" s="5" t="s">
        <v>6</v>
      </c>
      <c r="I3073" s="360" t="s">
        <v>8146</v>
      </c>
      <c r="K3073" s="5" t="s">
        <v>135</v>
      </c>
      <c r="L3073" s="5" t="s">
        <v>11641</v>
      </c>
      <c r="M3073" s="5" t="s">
        <v>4752</v>
      </c>
      <c r="N3073" s="5" t="s">
        <v>5751</v>
      </c>
      <c r="O3073" s="5" t="s">
        <v>15255</v>
      </c>
      <c r="P3073" s="5" t="s">
        <v>4607</v>
      </c>
      <c r="Q3073" s="5">
        <v>26352580</v>
      </c>
      <c r="R3073" s="5">
        <v>26351032</v>
      </c>
      <c r="S3073" t="s">
        <v>42</v>
      </c>
      <c r="T3073" t="s">
        <v>7228</v>
      </c>
      <c r="U3073" t="s">
        <v>19755</v>
      </c>
      <c r="V3073" t="s">
        <v>5751</v>
      </c>
    </row>
    <row r="3074" spans="1:22" ht="15" x14ac:dyDescent="0.35">
      <c r="A3074" s="5" t="s">
        <v>6139</v>
      </c>
      <c r="B3074" s="344" t="s">
        <v>5661</v>
      </c>
      <c r="C3074" s="5" t="s">
        <v>8335</v>
      </c>
      <c r="D3074" s="5" t="s">
        <v>9807</v>
      </c>
      <c r="E3074" s="5" t="s">
        <v>12</v>
      </c>
      <c r="F3074" s="5" t="s">
        <v>134</v>
      </c>
      <c r="G3074" s="5" t="s">
        <v>10</v>
      </c>
      <c r="H3074" s="5" t="s">
        <v>7</v>
      </c>
      <c r="I3074" s="360" t="s">
        <v>8164</v>
      </c>
      <c r="K3074" s="5" t="s">
        <v>135</v>
      </c>
      <c r="L3074" s="5" t="s">
        <v>14477</v>
      </c>
      <c r="M3074" s="5" t="s">
        <v>14480</v>
      </c>
      <c r="N3074" s="5" t="s">
        <v>14821</v>
      </c>
      <c r="O3074" s="5" t="s">
        <v>15255</v>
      </c>
      <c r="P3074" s="5" t="s">
        <v>16149</v>
      </c>
      <c r="Q3074" s="5">
        <v>27866209</v>
      </c>
      <c r="R3074" s="5">
        <v>63383703</v>
      </c>
      <c r="S3074" t="s">
        <v>42</v>
      </c>
      <c r="T3074" t="s">
        <v>7419</v>
      </c>
      <c r="U3074" t="s">
        <v>19756</v>
      </c>
      <c r="V3074" t="s">
        <v>8335</v>
      </c>
    </row>
    <row r="3075" spans="1:22" ht="15" x14ac:dyDescent="0.35">
      <c r="A3075" s="5" t="s">
        <v>6326</v>
      </c>
      <c r="B3075" s="344" t="s">
        <v>1281</v>
      </c>
      <c r="C3075" s="5" t="s">
        <v>6515</v>
      </c>
      <c r="D3075" s="5" t="s">
        <v>135</v>
      </c>
      <c r="E3075" s="5" t="s">
        <v>6</v>
      </c>
      <c r="F3075" s="5" t="s">
        <v>134</v>
      </c>
      <c r="G3075" s="5" t="s">
        <v>6</v>
      </c>
      <c r="H3075" s="5" t="s">
        <v>189</v>
      </c>
      <c r="I3075" s="360" t="s">
        <v>8144</v>
      </c>
      <c r="K3075" s="5" t="s">
        <v>135</v>
      </c>
      <c r="L3075" s="5" t="s">
        <v>135</v>
      </c>
      <c r="M3075" s="5" t="s">
        <v>1265</v>
      </c>
      <c r="N3075" s="5" t="s">
        <v>1265</v>
      </c>
      <c r="O3075" s="5" t="s">
        <v>15255</v>
      </c>
      <c r="P3075" s="5" t="s">
        <v>9983</v>
      </c>
      <c r="Q3075" s="5">
        <v>26632900</v>
      </c>
      <c r="R3075" s="5">
        <v>26632900</v>
      </c>
      <c r="S3075" t="s">
        <v>45</v>
      </c>
      <c r="T3075" t="s">
        <v>13574</v>
      </c>
    </row>
    <row r="3076" spans="1:22" ht="15" x14ac:dyDescent="0.35">
      <c r="A3076" s="5" t="s">
        <v>14937</v>
      </c>
      <c r="B3076" s="344" t="s">
        <v>13291</v>
      </c>
      <c r="C3076" s="5" t="s">
        <v>217</v>
      </c>
      <c r="D3076" s="5" t="s">
        <v>1063</v>
      </c>
      <c r="E3076" s="5" t="s">
        <v>10</v>
      </c>
      <c r="F3076" s="5" t="s">
        <v>42</v>
      </c>
      <c r="G3076" s="5" t="s">
        <v>1064</v>
      </c>
      <c r="H3076" s="5" t="s">
        <v>7</v>
      </c>
      <c r="I3076" s="360" t="s">
        <v>7846</v>
      </c>
      <c r="K3076" s="5" t="s">
        <v>43</v>
      </c>
      <c r="L3076" s="5" t="s">
        <v>1063</v>
      </c>
      <c r="M3076" s="5" t="s">
        <v>14387</v>
      </c>
      <c r="N3076" s="5" t="s">
        <v>217</v>
      </c>
      <c r="O3076" s="5" t="s">
        <v>15255</v>
      </c>
      <c r="P3076" s="5" t="s">
        <v>14938</v>
      </c>
      <c r="Q3076" s="5">
        <v>44016506</v>
      </c>
      <c r="S3076" t="s">
        <v>42</v>
      </c>
      <c r="T3076" t="s">
        <v>12799</v>
      </c>
      <c r="U3076" t="s">
        <v>19757</v>
      </c>
      <c r="V3076" t="s">
        <v>217</v>
      </c>
    </row>
    <row r="3077" spans="1:22" ht="15" x14ac:dyDescent="0.35">
      <c r="A3077" s="5" t="s">
        <v>6132</v>
      </c>
      <c r="B3077" s="344" t="s">
        <v>5236</v>
      </c>
      <c r="C3077" s="5" t="s">
        <v>7737</v>
      </c>
      <c r="D3077" s="5" t="s">
        <v>217</v>
      </c>
      <c r="E3077" s="5" t="s">
        <v>11</v>
      </c>
      <c r="F3077" s="5" t="s">
        <v>218</v>
      </c>
      <c r="G3077" s="5" t="s">
        <v>10</v>
      </c>
      <c r="H3077" s="5" t="s">
        <v>8</v>
      </c>
      <c r="I3077" s="360" t="s">
        <v>8100</v>
      </c>
      <c r="K3077" s="5" t="s">
        <v>219</v>
      </c>
      <c r="L3077" s="5" t="s">
        <v>14465</v>
      </c>
      <c r="M3077" s="5" t="s">
        <v>11228</v>
      </c>
      <c r="N3077" s="5" t="s">
        <v>12120</v>
      </c>
      <c r="O3077" s="5" t="s">
        <v>15255</v>
      </c>
      <c r="P3077" s="5" t="s">
        <v>16071</v>
      </c>
      <c r="Q3077" s="5">
        <v>26670448</v>
      </c>
      <c r="R3077" s="5">
        <v>26670448</v>
      </c>
      <c r="S3077" t="s">
        <v>42</v>
      </c>
      <c r="T3077" t="s">
        <v>7327</v>
      </c>
      <c r="U3077" t="s">
        <v>19758</v>
      </c>
      <c r="V3077" t="s">
        <v>7737</v>
      </c>
    </row>
    <row r="3078" spans="1:22" ht="15" x14ac:dyDescent="0.35">
      <c r="A3078" s="5" t="s">
        <v>6151</v>
      </c>
      <c r="B3078" s="344" t="s">
        <v>5543</v>
      </c>
      <c r="C3078" s="5" t="s">
        <v>6152</v>
      </c>
      <c r="D3078" s="5" t="s">
        <v>192</v>
      </c>
      <c r="E3078" s="5" t="s">
        <v>6</v>
      </c>
      <c r="F3078" s="5" t="s">
        <v>193</v>
      </c>
      <c r="G3078" s="5" t="s">
        <v>16</v>
      </c>
      <c r="H3078" s="5" t="s">
        <v>7</v>
      </c>
      <c r="I3078" s="360" t="s">
        <v>8069</v>
      </c>
      <c r="K3078" s="5" t="s">
        <v>194</v>
      </c>
      <c r="L3078" s="5" t="s">
        <v>192</v>
      </c>
      <c r="M3078" s="5" t="s">
        <v>1803</v>
      </c>
      <c r="N3078" s="5" t="s">
        <v>6152</v>
      </c>
      <c r="O3078" s="5" t="s">
        <v>15255</v>
      </c>
      <c r="P3078" s="5" t="s">
        <v>16127</v>
      </c>
      <c r="Q3078" s="5">
        <v>27612915</v>
      </c>
      <c r="R3078" s="5">
        <v>27611126</v>
      </c>
      <c r="S3078" t="s">
        <v>42</v>
      </c>
      <c r="T3078" t="s">
        <v>7389</v>
      </c>
      <c r="U3078" t="s">
        <v>19759</v>
      </c>
      <c r="V3078" t="s">
        <v>6152</v>
      </c>
    </row>
    <row r="3079" spans="1:22" ht="15" x14ac:dyDescent="0.35">
      <c r="A3079" s="5" t="s">
        <v>6301</v>
      </c>
      <c r="B3079" s="344" t="s">
        <v>1057</v>
      </c>
      <c r="C3079" s="5" t="s">
        <v>9812</v>
      </c>
      <c r="D3079" s="5" t="s">
        <v>88</v>
      </c>
      <c r="E3079" s="5" t="s">
        <v>10</v>
      </c>
      <c r="F3079" s="5" t="s">
        <v>45</v>
      </c>
      <c r="G3079" s="5" t="s">
        <v>11</v>
      </c>
      <c r="H3079" s="5" t="s">
        <v>6</v>
      </c>
      <c r="I3079" s="360" t="s">
        <v>7909</v>
      </c>
      <c r="K3079" s="5" t="s">
        <v>89</v>
      </c>
      <c r="L3079" s="5" t="s">
        <v>706</v>
      </c>
      <c r="M3079" s="5" t="s">
        <v>706</v>
      </c>
      <c r="N3079" s="5" t="s">
        <v>706</v>
      </c>
      <c r="O3079" s="5" t="s">
        <v>15255</v>
      </c>
      <c r="P3079" s="5" t="s">
        <v>6539</v>
      </c>
      <c r="Q3079" s="5">
        <v>24501410</v>
      </c>
      <c r="S3079" t="s">
        <v>45</v>
      </c>
      <c r="T3079" t="s">
        <v>13574</v>
      </c>
    </row>
    <row r="3080" spans="1:22" ht="15" x14ac:dyDescent="0.35">
      <c r="A3080" s="5" t="s">
        <v>9551</v>
      </c>
      <c r="B3080" s="344" t="s">
        <v>9568</v>
      </c>
      <c r="C3080" s="5" t="s">
        <v>1399</v>
      </c>
      <c r="D3080" s="5" t="s">
        <v>192</v>
      </c>
      <c r="E3080" s="5" t="s">
        <v>8</v>
      </c>
      <c r="F3080" s="5" t="s">
        <v>193</v>
      </c>
      <c r="G3080" s="5" t="s">
        <v>16</v>
      </c>
      <c r="H3080" s="5" t="s">
        <v>10</v>
      </c>
      <c r="I3080" s="360" t="s">
        <v>8072</v>
      </c>
      <c r="K3080" s="5" t="s">
        <v>194</v>
      </c>
      <c r="L3080" s="5" t="s">
        <v>192</v>
      </c>
      <c r="M3080" s="5" t="s">
        <v>12245</v>
      </c>
      <c r="N3080" s="5" t="s">
        <v>1399</v>
      </c>
      <c r="O3080" s="5" t="s">
        <v>15255</v>
      </c>
      <c r="P3080" s="5" t="s">
        <v>10836</v>
      </c>
      <c r="Q3080" s="5">
        <v>27666283</v>
      </c>
      <c r="R3080" s="5">
        <v>27666283</v>
      </c>
      <c r="S3080" t="s">
        <v>42</v>
      </c>
      <c r="T3080" t="s">
        <v>9577</v>
      </c>
      <c r="U3080" t="s">
        <v>19760</v>
      </c>
      <c r="V3080" t="s">
        <v>1399</v>
      </c>
    </row>
    <row r="3081" spans="1:22" ht="15" x14ac:dyDescent="0.35">
      <c r="A3081" s="5" t="s">
        <v>5874</v>
      </c>
      <c r="B3081" s="344" t="s">
        <v>4254</v>
      </c>
      <c r="C3081" s="5" t="s">
        <v>8831</v>
      </c>
      <c r="D3081" s="5" t="s">
        <v>1063</v>
      </c>
      <c r="E3081" s="5" t="s">
        <v>8</v>
      </c>
      <c r="F3081" s="5" t="s">
        <v>42</v>
      </c>
      <c r="G3081" s="5" t="s">
        <v>1064</v>
      </c>
      <c r="H3081" s="5" t="s">
        <v>8</v>
      </c>
      <c r="I3081" s="360" t="s">
        <v>7847</v>
      </c>
      <c r="K3081" s="5" t="s">
        <v>43</v>
      </c>
      <c r="L3081" s="5" t="s">
        <v>1063</v>
      </c>
      <c r="M3081" s="5" t="s">
        <v>11535</v>
      </c>
      <c r="N3081" s="5" t="s">
        <v>483</v>
      </c>
      <c r="O3081" s="5" t="s">
        <v>15255</v>
      </c>
      <c r="P3081" s="5" t="s">
        <v>15957</v>
      </c>
      <c r="Q3081" s="5">
        <v>27722216</v>
      </c>
      <c r="S3081" t="s">
        <v>42</v>
      </c>
      <c r="T3081" t="s">
        <v>7235</v>
      </c>
      <c r="U3081" t="s">
        <v>19761</v>
      </c>
      <c r="V3081" t="s">
        <v>8831</v>
      </c>
    </row>
    <row r="3082" spans="1:22" ht="15" x14ac:dyDescent="0.35">
      <c r="A3082" s="5" t="s">
        <v>6336</v>
      </c>
      <c r="B3082" s="344" t="s">
        <v>4868</v>
      </c>
      <c r="C3082" s="5" t="s">
        <v>11240</v>
      </c>
      <c r="D3082" s="5" t="s">
        <v>224</v>
      </c>
      <c r="E3082" s="5" t="s">
        <v>7</v>
      </c>
      <c r="F3082" s="5" t="s">
        <v>74</v>
      </c>
      <c r="G3082" s="5" t="s">
        <v>6</v>
      </c>
      <c r="H3082" s="5" t="s">
        <v>11</v>
      </c>
      <c r="I3082" s="360" t="s">
        <v>7980</v>
      </c>
      <c r="K3082" s="5" t="s">
        <v>224</v>
      </c>
      <c r="L3082" s="5" t="s">
        <v>224</v>
      </c>
      <c r="M3082" s="5" t="s">
        <v>15316</v>
      </c>
      <c r="N3082" s="5" t="s">
        <v>12058</v>
      </c>
      <c r="O3082" s="5" t="s">
        <v>8504</v>
      </c>
      <c r="P3082" s="5" t="s">
        <v>6555</v>
      </c>
      <c r="Q3082" s="5">
        <v>25734336</v>
      </c>
      <c r="R3082" s="5">
        <v>25735612</v>
      </c>
      <c r="S3082" t="s">
        <v>45</v>
      </c>
      <c r="T3082" t="s">
        <v>13574</v>
      </c>
    </row>
    <row r="3083" spans="1:22" ht="15" x14ac:dyDescent="0.35">
      <c r="A3083" s="5" t="s">
        <v>9953</v>
      </c>
      <c r="B3083" s="344" t="s">
        <v>9592</v>
      </c>
      <c r="C3083" s="5" t="s">
        <v>9954</v>
      </c>
      <c r="D3083" s="5" t="s">
        <v>9788</v>
      </c>
      <c r="E3083" s="5" t="s">
        <v>7</v>
      </c>
      <c r="F3083" s="5" t="s">
        <v>42</v>
      </c>
      <c r="G3083" s="5" t="s">
        <v>6</v>
      </c>
      <c r="H3083" s="5" t="s">
        <v>6</v>
      </c>
      <c r="I3083" s="360" t="s">
        <v>7741</v>
      </c>
      <c r="K3083" s="5" t="s">
        <v>43</v>
      </c>
      <c r="L3083" s="5" t="s">
        <v>43</v>
      </c>
      <c r="M3083" s="5" t="s">
        <v>14336</v>
      </c>
      <c r="N3083" s="5" t="s">
        <v>44</v>
      </c>
      <c r="O3083" s="5" t="s">
        <v>15255</v>
      </c>
      <c r="P3083" s="5" t="s">
        <v>13253</v>
      </c>
      <c r="Q3083" s="5">
        <v>22220048</v>
      </c>
      <c r="R3083" s="5">
        <v>22220004</v>
      </c>
      <c r="S3083" s="4" t="s">
        <v>42</v>
      </c>
      <c r="T3083" s="4" t="s">
        <v>8806</v>
      </c>
      <c r="U3083" t="s">
        <v>19762</v>
      </c>
      <c r="V3083" t="s">
        <v>9954</v>
      </c>
    </row>
    <row r="3084" spans="1:22" ht="15" x14ac:dyDescent="0.35">
      <c r="A3084" s="5" t="s">
        <v>9368</v>
      </c>
      <c r="B3084" s="344" t="s">
        <v>9369</v>
      </c>
      <c r="C3084" s="5" t="s">
        <v>2863</v>
      </c>
      <c r="D3084" s="5" t="s">
        <v>9807</v>
      </c>
      <c r="E3084" s="5" t="s">
        <v>16</v>
      </c>
      <c r="F3084" s="5" t="s">
        <v>134</v>
      </c>
      <c r="G3084" s="5" t="s">
        <v>8</v>
      </c>
      <c r="H3084" s="5" t="s">
        <v>6</v>
      </c>
      <c r="I3084" s="360" t="s">
        <v>8151</v>
      </c>
      <c r="K3084" s="5" t="s">
        <v>135</v>
      </c>
      <c r="L3084" s="5" t="s">
        <v>1514</v>
      </c>
      <c r="M3084" s="5" t="s">
        <v>1514</v>
      </c>
      <c r="N3084" s="5" t="s">
        <v>2863</v>
      </c>
      <c r="O3084" s="5" t="s">
        <v>15255</v>
      </c>
      <c r="P3084" s="5" t="s">
        <v>13254</v>
      </c>
      <c r="Q3084" s="5">
        <v>22004474</v>
      </c>
      <c r="R3084" s="5">
        <v>88317180</v>
      </c>
      <c r="S3084" t="s">
        <v>42</v>
      </c>
      <c r="T3084" t="s">
        <v>9503</v>
      </c>
      <c r="U3084" t="s">
        <v>19763</v>
      </c>
      <c r="V3084" t="s">
        <v>2863</v>
      </c>
    </row>
    <row r="3085" spans="1:22" ht="15" x14ac:dyDescent="0.35">
      <c r="A3085" s="5" t="s">
        <v>6167</v>
      </c>
      <c r="B3085" s="344" t="s">
        <v>5475</v>
      </c>
      <c r="C3085" s="5" t="s">
        <v>6529</v>
      </c>
      <c r="D3085" s="5" t="s">
        <v>192</v>
      </c>
      <c r="E3085" s="5" t="s">
        <v>10</v>
      </c>
      <c r="F3085" s="5" t="s">
        <v>193</v>
      </c>
      <c r="G3085" s="5" t="s">
        <v>16</v>
      </c>
      <c r="H3085" s="5" t="s">
        <v>6</v>
      </c>
      <c r="I3085" s="360" t="s">
        <v>8068</v>
      </c>
      <c r="K3085" s="5" t="s">
        <v>194</v>
      </c>
      <c r="L3085" s="5" t="s">
        <v>192</v>
      </c>
      <c r="M3085" s="5" t="s">
        <v>3065</v>
      </c>
      <c r="N3085" s="5" t="s">
        <v>14807</v>
      </c>
      <c r="O3085" s="5" t="s">
        <v>15255</v>
      </c>
      <c r="P3085" s="5" t="s">
        <v>16114</v>
      </c>
      <c r="Q3085" s="5">
        <v>27665823</v>
      </c>
      <c r="R3085" s="5">
        <v>44056179</v>
      </c>
      <c r="S3085" t="s">
        <v>42</v>
      </c>
      <c r="T3085" t="s">
        <v>7375</v>
      </c>
      <c r="U3085" t="s">
        <v>19764</v>
      </c>
      <c r="V3085" t="s">
        <v>6529</v>
      </c>
    </row>
    <row r="3086" spans="1:22" ht="15" x14ac:dyDescent="0.35">
      <c r="A3086" s="5" t="s">
        <v>6161</v>
      </c>
      <c r="B3086" s="344" t="s">
        <v>6456</v>
      </c>
      <c r="C3086" s="5" t="s">
        <v>6162</v>
      </c>
      <c r="D3086" s="5" t="s">
        <v>133</v>
      </c>
      <c r="E3086" s="5" t="s">
        <v>22</v>
      </c>
      <c r="F3086" s="5" t="s">
        <v>134</v>
      </c>
      <c r="G3086" s="5" t="s">
        <v>14</v>
      </c>
      <c r="H3086" s="5" t="s">
        <v>9</v>
      </c>
      <c r="I3086" s="360" t="s">
        <v>8178</v>
      </c>
      <c r="K3086" s="5" t="s">
        <v>135</v>
      </c>
      <c r="L3086" s="5" t="s">
        <v>14482</v>
      </c>
      <c r="M3086" s="5" t="s">
        <v>12189</v>
      </c>
      <c r="N3086" s="5" t="s">
        <v>12195</v>
      </c>
      <c r="O3086" s="5" t="s">
        <v>15255</v>
      </c>
      <c r="P3086" s="5" t="s">
        <v>16162</v>
      </c>
      <c r="Q3086" s="5">
        <v>88786669</v>
      </c>
      <c r="S3086" t="s">
        <v>42</v>
      </c>
      <c r="T3086" t="s">
        <v>7436</v>
      </c>
      <c r="U3086" t="s">
        <v>19765</v>
      </c>
      <c r="V3086" t="s">
        <v>6162</v>
      </c>
    </row>
    <row r="3087" spans="1:22" ht="15" x14ac:dyDescent="0.35">
      <c r="A3087" s="5" t="s">
        <v>6163</v>
      </c>
      <c r="B3087" s="344" t="s">
        <v>5656</v>
      </c>
      <c r="C3087" s="5" t="s">
        <v>6530</v>
      </c>
      <c r="D3087" s="5" t="s">
        <v>3042</v>
      </c>
      <c r="E3087" s="5" t="s">
        <v>14</v>
      </c>
      <c r="F3087" s="5" t="s">
        <v>93</v>
      </c>
      <c r="G3087" s="5" t="s">
        <v>7</v>
      </c>
      <c r="H3087" s="5" t="s">
        <v>8</v>
      </c>
      <c r="I3087" s="360" t="s">
        <v>8193</v>
      </c>
      <c r="K3087" s="5" t="s">
        <v>92</v>
      </c>
      <c r="L3087" s="5" t="s">
        <v>3043</v>
      </c>
      <c r="M3087" s="5" t="s">
        <v>14495</v>
      </c>
      <c r="N3087" s="5" t="s">
        <v>12182</v>
      </c>
      <c r="O3087" s="5" t="s">
        <v>15255</v>
      </c>
      <c r="P3087" s="5" t="s">
        <v>8756</v>
      </c>
      <c r="Q3087" s="5">
        <v>44090966</v>
      </c>
      <c r="S3087" t="s">
        <v>42</v>
      </c>
      <c r="T3087" t="s">
        <v>7416</v>
      </c>
      <c r="U3087" t="s">
        <v>19766</v>
      </c>
      <c r="V3087" t="s">
        <v>6530</v>
      </c>
    </row>
    <row r="3088" spans="1:22" ht="15" x14ac:dyDescent="0.35">
      <c r="A3088" s="5" t="s">
        <v>6264</v>
      </c>
      <c r="B3088" s="344" t="s">
        <v>267</v>
      </c>
      <c r="C3088" s="5" t="s">
        <v>9791</v>
      </c>
      <c r="D3088" s="5" t="s">
        <v>9787</v>
      </c>
      <c r="E3088" s="5" t="s">
        <v>7</v>
      </c>
      <c r="F3088" s="5" t="s">
        <v>42</v>
      </c>
      <c r="G3088" s="5" t="s">
        <v>6</v>
      </c>
      <c r="H3088" s="5" t="s">
        <v>15</v>
      </c>
      <c r="I3088" s="360" t="s">
        <v>7749</v>
      </c>
      <c r="K3088" s="5" t="s">
        <v>43</v>
      </c>
      <c r="L3088" s="5" t="s">
        <v>43</v>
      </c>
      <c r="M3088" s="5" t="s">
        <v>203</v>
      </c>
      <c r="N3088" s="5" t="s">
        <v>11493</v>
      </c>
      <c r="O3088" s="5" t="s">
        <v>15255</v>
      </c>
      <c r="P3088" s="5" t="s">
        <v>14350</v>
      </c>
      <c r="Q3088" s="5">
        <v>22132067</v>
      </c>
      <c r="R3088" s="5">
        <v>22132067</v>
      </c>
      <c r="S3088" t="s">
        <v>45</v>
      </c>
      <c r="T3088" t="s">
        <v>13574</v>
      </c>
    </row>
    <row r="3089" spans="1:22" ht="15" x14ac:dyDescent="0.35">
      <c r="A3089" s="5" t="s">
        <v>6283</v>
      </c>
      <c r="B3089" s="344" t="s">
        <v>583</v>
      </c>
      <c r="C3089" s="5" t="s">
        <v>8221</v>
      </c>
      <c r="D3089" s="5" t="s">
        <v>51</v>
      </c>
      <c r="E3089" s="5" t="s">
        <v>7</v>
      </c>
      <c r="F3089" s="5" t="s">
        <v>42</v>
      </c>
      <c r="G3089" s="5" t="s">
        <v>14</v>
      </c>
      <c r="H3089" s="5" t="s">
        <v>12</v>
      </c>
      <c r="I3089" s="360" t="s">
        <v>7799</v>
      </c>
      <c r="K3089" s="5" t="s">
        <v>43</v>
      </c>
      <c r="L3089" s="5" t="s">
        <v>14369</v>
      </c>
      <c r="M3089" s="5" t="s">
        <v>14371</v>
      </c>
      <c r="N3089" s="5" t="s">
        <v>11523</v>
      </c>
      <c r="O3089" s="5" t="s">
        <v>15255</v>
      </c>
      <c r="P3089" s="5" t="s">
        <v>13255</v>
      </c>
      <c r="Q3089" s="5">
        <v>22457424</v>
      </c>
      <c r="R3089" s="5">
        <v>22457424</v>
      </c>
      <c r="S3089" t="s">
        <v>45</v>
      </c>
      <c r="T3089" t="s">
        <v>13574</v>
      </c>
    </row>
    <row r="3090" spans="1:22" ht="15" x14ac:dyDescent="0.35">
      <c r="A3090" s="5" t="s">
        <v>6176</v>
      </c>
      <c r="B3090" s="344" t="s">
        <v>5115</v>
      </c>
      <c r="C3090" s="5" t="s">
        <v>699</v>
      </c>
      <c r="D3090" s="5" t="s">
        <v>1063</v>
      </c>
      <c r="E3090" s="5" t="s">
        <v>10</v>
      </c>
      <c r="F3090" s="5" t="s">
        <v>42</v>
      </c>
      <c r="G3090" s="5" t="s">
        <v>1064</v>
      </c>
      <c r="H3090" s="5" t="s">
        <v>9</v>
      </c>
      <c r="I3090" s="360" t="s">
        <v>7848</v>
      </c>
      <c r="K3090" s="5" t="s">
        <v>43</v>
      </c>
      <c r="L3090" s="5" t="s">
        <v>1063</v>
      </c>
      <c r="M3090" s="5" t="s">
        <v>11537</v>
      </c>
      <c r="N3090" s="5" t="s">
        <v>699</v>
      </c>
      <c r="O3090" s="5" t="s">
        <v>15255</v>
      </c>
      <c r="P3090" s="5" t="s">
        <v>16034</v>
      </c>
      <c r="Q3090" s="5">
        <v>27726147</v>
      </c>
      <c r="S3090" t="s">
        <v>42</v>
      </c>
      <c r="T3090" t="s">
        <v>7302</v>
      </c>
      <c r="U3090" t="s">
        <v>19767</v>
      </c>
      <c r="V3090" t="s">
        <v>699</v>
      </c>
    </row>
    <row r="3091" spans="1:22" ht="15" x14ac:dyDescent="0.35">
      <c r="A3091" s="5" t="s">
        <v>13568</v>
      </c>
      <c r="B3091" s="344" t="s">
        <v>13569</v>
      </c>
      <c r="C3091" s="5" t="s">
        <v>594</v>
      </c>
      <c r="D3091" s="5" t="s">
        <v>88</v>
      </c>
      <c r="E3091" s="5" t="s">
        <v>7</v>
      </c>
      <c r="F3091" s="5" t="s">
        <v>45</v>
      </c>
      <c r="G3091" s="5" t="s">
        <v>7</v>
      </c>
      <c r="H3091" s="5" t="s">
        <v>16</v>
      </c>
      <c r="I3091" s="360" t="s">
        <v>7885</v>
      </c>
      <c r="K3091" s="5" t="s">
        <v>89</v>
      </c>
      <c r="L3091" s="5" t="s">
        <v>90</v>
      </c>
      <c r="M3091" s="5" t="s">
        <v>11568</v>
      </c>
      <c r="N3091" s="5" t="s">
        <v>594</v>
      </c>
      <c r="O3091" s="5" t="s">
        <v>15255</v>
      </c>
      <c r="P3091" s="5" t="s">
        <v>13904</v>
      </c>
      <c r="Q3091" s="5">
        <v>24477318</v>
      </c>
      <c r="S3091" t="s">
        <v>42</v>
      </c>
      <c r="T3091" t="s">
        <v>13356</v>
      </c>
      <c r="U3091" t="s">
        <v>19768</v>
      </c>
      <c r="V3091" t="s">
        <v>594</v>
      </c>
    </row>
    <row r="3092" spans="1:22" ht="15" x14ac:dyDescent="0.35">
      <c r="A3092" s="5" t="s">
        <v>10707</v>
      </c>
      <c r="B3092" s="344" t="s">
        <v>10708</v>
      </c>
      <c r="C3092" s="5" t="s">
        <v>10709</v>
      </c>
      <c r="D3092" s="5" t="s">
        <v>3446</v>
      </c>
      <c r="E3092" s="5" t="s">
        <v>12</v>
      </c>
      <c r="F3092" s="5" t="s">
        <v>93</v>
      </c>
      <c r="G3092" s="5" t="s">
        <v>6</v>
      </c>
      <c r="H3092" s="5" t="s">
        <v>7</v>
      </c>
      <c r="I3092" s="360" t="s">
        <v>8188</v>
      </c>
      <c r="K3092" s="5" t="s">
        <v>92</v>
      </c>
      <c r="L3092" s="5" t="s">
        <v>92</v>
      </c>
      <c r="M3092" s="5" t="s">
        <v>14512</v>
      </c>
      <c r="N3092" s="5" t="s">
        <v>10709</v>
      </c>
      <c r="O3092" s="5" t="s">
        <v>15255</v>
      </c>
      <c r="P3092" s="5" t="s">
        <v>16292</v>
      </c>
      <c r="Q3092" s="5">
        <v>60689454</v>
      </c>
      <c r="S3092" t="s">
        <v>42</v>
      </c>
      <c r="T3092" t="s">
        <v>11012</v>
      </c>
      <c r="U3092" t="s">
        <v>19769</v>
      </c>
      <c r="V3092" t="s">
        <v>16300</v>
      </c>
    </row>
    <row r="3093" spans="1:22" ht="15" x14ac:dyDescent="0.35">
      <c r="A3093" s="5" t="s">
        <v>6169</v>
      </c>
      <c r="B3093" s="344" t="s">
        <v>4964</v>
      </c>
      <c r="C3093" s="5" t="s">
        <v>4845</v>
      </c>
      <c r="D3093" s="5" t="s">
        <v>192</v>
      </c>
      <c r="E3093" s="5" t="s">
        <v>9</v>
      </c>
      <c r="F3093" s="5" t="s">
        <v>193</v>
      </c>
      <c r="G3093" s="5" t="s">
        <v>16</v>
      </c>
      <c r="H3093" s="5" t="s">
        <v>8</v>
      </c>
      <c r="I3093" s="360" t="s">
        <v>8070</v>
      </c>
      <c r="K3093" s="5" t="s">
        <v>194</v>
      </c>
      <c r="L3093" s="5" t="s">
        <v>192</v>
      </c>
      <c r="M3093" s="5" t="s">
        <v>11621</v>
      </c>
      <c r="N3093" s="5" t="s">
        <v>4845</v>
      </c>
      <c r="O3093" s="5" t="s">
        <v>15255</v>
      </c>
      <c r="P3093" s="5" t="s">
        <v>16003</v>
      </c>
      <c r="Q3093" s="5">
        <v>27640119</v>
      </c>
      <c r="S3093" t="s">
        <v>42</v>
      </c>
      <c r="T3093" t="s">
        <v>7264</v>
      </c>
      <c r="U3093" t="s">
        <v>19770</v>
      </c>
      <c r="V3093" t="s">
        <v>4845</v>
      </c>
    </row>
    <row r="3094" spans="1:22" ht="15" x14ac:dyDescent="0.35">
      <c r="A3094" s="5" t="s">
        <v>6170</v>
      </c>
      <c r="B3094" s="344" t="s">
        <v>5264</v>
      </c>
      <c r="C3094" s="5" t="s">
        <v>6171</v>
      </c>
      <c r="D3094" s="5" t="s">
        <v>805</v>
      </c>
      <c r="E3094" s="5" t="s">
        <v>8</v>
      </c>
      <c r="F3094" s="5" t="s">
        <v>218</v>
      </c>
      <c r="G3094" s="5" t="s">
        <v>9</v>
      </c>
      <c r="H3094" s="5" t="s">
        <v>6</v>
      </c>
      <c r="I3094" s="360" t="s">
        <v>8094</v>
      </c>
      <c r="K3094" s="5" t="s">
        <v>219</v>
      </c>
      <c r="L3094" s="5" t="s">
        <v>14458</v>
      </c>
      <c r="M3094" s="5" t="s">
        <v>14458</v>
      </c>
      <c r="N3094" s="5" t="s">
        <v>6171</v>
      </c>
      <c r="O3094" s="5" t="s">
        <v>15255</v>
      </c>
      <c r="P3094" s="5" t="s">
        <v>12047</v>
      </c>
      <c r="Q3094" s="5">
        <v>26711409</v>
      </c>
      <c r="S3094" t="s">
        <v>42</v>
      </c>
      <c r="T3094" t="s">
        <v>7333</v>
      </c>
      <c r="U3094" t="s">
        <v>19771</v>
      </c>
      <c r="V3094" t="s">
        <v>6171</v>
      </c>
    </row>
    <row r="3095" spans="1:22" ht="15" x14ac:dyDescent="0.35">
      <c r="A3095" s="5" t="s">
        <v>6159</v>
      </c>
      <c r="B3095" s="344" t="s">
        <v>4955</v>
      </c>
      <c r="C3095" s="5" t="s">
        <v>6160</v>
      </c>
      <c r="D3095" s="5" t="s">
        <v>133</v>
      </c>
      <c r="E3095" s="5" t="s">
        <v>9</v>
      </c>
      <c r="F3095" s="5" t="s">
        <v>134</v>
      </c>
      <c r="G3095" s="5" t="s">
        <v>12</v>
      </c>
      <c r="H3095" s="5" t="s">
        <v>8</v>
      </c>
      <c r="I3095" s="360" t="s">
        <v>8173</v>
      </c>
      <c r="K3095" s="5" t="s">
        <v>135</v>
      </c>
      <c r="L3095" s="5" t="s">
        <v>12215</v>
      </c>
      <c r="M3095" s="5" t="s">
        <v>14481</v>
      </c>
      <c r="N3095" s="5" t="s">
        <v>12071</v>
      </c>
      <c r="O3095" s="5" t="s">
        <v>15255</v>
      </c>
      <c r="P3095" s="5" t="s">
        <v>16001</v>
      </c>
      <c r="Q3095" s="5">
        <v>27897145</v>
      </c>
      <c r="S3095" t="s">
        <v>42</v>
      </c>
      <c r="T3095" t="s">
        <v>7262</v>
      </c>
      <c r="U3095" t="s">
        <v>19772</v>
      </c>
      <c r="V3095" t="s">
        <v>6160</v>
      </c>
    </row>
    <row r="3096" spans="1:22" ht="15" x14ac:dyDescent="0.35">
      <c r="A3096" s="5" t="s">
        <v>8272</v>
      </c>
      <c r="B3096" s="344" t="s">
        <v>7031</v>
      </c>
      <c r="C3096" s="5" t="s">
        <v>1125</v>
      </c>
      <c r="D3096" s="5" t="s">
        <v>1259</v>
      </c>
      <c r="E3096" s="5" t="s">
        <v>7</v>
      </c>
      <c r="F3096" s="5" t="s">
        <v>134</v>
      </c>
      <c r="G3096" s="5" t="s">
        <v>11</v>
      </c>
      <c r="H3096" s="5" t="s">
        <v>8</v>
      </c>
      <c r="I3096" s="360" t="s">
        <v>8171</v>
      </c>
      <c r="K3096" s="5" t="s">
        <v>135</v>
      </c>
      <c r="L3096" s="5" t="s">
        <v>1259</v>
      </c>
      <c r="M3096" s="5" t="s">
        <v>11482</v>
      </c>
      <c r="N3096" s="5" t="s">
        <v>11901</v>
      </c>
      <c r="O3096" s="5" t="s">
        <v>15255</v>
      </c>
      <c r="P3096" s="5" t="s">
        <v>8394</v>
      </c>
      <c r="Q3096" s="5">
        <v>22005835</v>
      </c>
      <c r="S3096" t="s">
        <v>42</v>
      </c>
      <c r="T3096" t="s">
        <v>8460</v>
      </c>
      <c r="U3096" t="s">
        <v>19773</v>
      </c>
      <c r="V3096" t="s">
        <v>1125</v>
      </c>
    </row>
    <row r="3097" spans="1:22" ht="15" x14ac:dyDescent="0.35">
      <c r="A3097" s="5" t="s">
        <v>9370</v>
      </c>
      <c r="B3097" s="344" t="s">
        <v>6875</v>
      </c>
      <c r="C3097" s="5" t="s">
        <v>699</v>
      </c>
      <c r="D3097" s="5" t="s">
        <v>192</v>
      </c>
      <c r="E3097" s="5" t="s">
        <v>6</v>
      </c>
      <c r="F3097" s="5" t="s">
        <v>193</v>
      </c>
      <c r="G3097" s="5" t="s">
        <v>16</v>
      </c>
      <c r="H3097" s="5" t="s">
        <v>6</v>
      </c>
      <c r="I3097" s="360" t="s">
        <v>8068</v>
      </c>
      <c r="K3097" s="5" t="s">
        <v>194</v>
      </c>
      <c r="L3097" s="5" t="s">
        <v>192</v>
      </c>
      <c r="M3097" s="5" t="s">
        <v>3065</v>
      </c>
      <c r="N3097" s="5" t="s">
        <v>699</v>
      </c>
      <c r="O3097" s="5" t="s">
        <v>15255</v>
      </c>
      <c r="P3097" s="5" t="s">
        <v>13905</v>
      </c>
      <c r="Q3097" s="5">
        <v>27665602</v>
      </c>
      <c r="S3097" t="s">
        <v>42</v>
      </c>
      <c r="T3097" t="s">
        <v>9504</v>
      </c>
      <c r="U3097" t="s">
        <v>19774</v>
      </c>
      <c r="V3097" t="s">
        <v>699</v>
      </c>
    </row>
    <row r="3098" spans="1:22" ht="15" x14ac:dyDescent="0.35">
      <c r="A3098" s="5" t="s">
        <v>6172</v>
      </c>
      <c r="B3098" s="344" t="s">
        <v>5141</v>
      </c>
      <c r="C3098" s="5" t="s">
        <v>6173</v>
      </c>
      <c r="D3098" s="5" t="s">
        <v>805</v>
      </c>
      <c r="E3098" s="5" t="s">
        <v>7</v>
      </c>
      <c r="F3098" s="5" t="s">
        <v>218</v>
      </c>
      <c r="G3098" s="5" t="s">
        <v>6</v>
      </c>
      <c r="H3098" s="5" t="s">
        <v>6</v>
      </c>
      <c r="I3098" s="360" t="s">
        <v>8073</v>
      </c>
      <c r="K3098" s="5" t="s">
        <v>219</v>
      </c>
      <c r="L3098" s="5" t="s">
        <v>805</v>
      </c>
      <c r="M3098" s="5" t="s">
        <v>805</v>
      </c>
      <c r="N3098" s="5" t="s">
        <v>16037</v>
      </c>
      <c r="O3098" s="5" t="s">
        <v>15255</v>
      </c>
      <c r="P3098" s="5" t="s">
        <v>4016</v>
      </c>
      <c r="Q3098" s="5">
        <v>26657204</v>
      </c>
      <c r="S3098" t="s">
        <v>42</v>
      </c>
      <c r="T3098" t="s">
        <v>7305</v>
      </c>
      <c r="U3098" t="s">
        <v>19775</v>
      </c>
      <c r="V3098" t="s">
        <v>6173</v>
      </c>
    </row>
    <row r="3099" spans="1:22" ht="15" x14ac:dyDescent="0.35">
      <c r="A3099" s="5" t="s">
        <v>6164</v>
      </c>
      <c r="B3099" s="344" t="s">
        <v>4993</v>
      </c>
      <c r="C3099" s="5" t="s">
        <v>6165</v>
      </c>
      <c r="D3099" s="5" t="s">
        <v>3042</v>
      </c>
      <c r="E3099" s="5" t="s">
        <v>14</v>
      </c>
      <c r="F3099" s="5" t="s">
        <v>93</v>
      </c>
      <c r="G3099" s="5" t="s">
        <v>7</v>
      </c>
      <c r="H3099" s="5" t="s">
        <v>8</v>
      </c>
      <c r="I3099" s="360" t="s">
        <v>8193</v>
      </c>
      <c r="K3099" s="5" t="s">
        <v>92</v>
      </c>
      <c r="L3099" s="5" t="s">
        <v>3043</v>
      </c>
      <c r="M3099" s="5" t="s">
        <v>14495</v>
      </c>
      <c r="N3099" s="5" t="s">
        <v>12076</v>
      </c>
      <c r="O3099" s="5" t="s">
        <v>15255</v>
      </c>
      <c r="P3099" s="5" t="s">
        <v>13854</v>
      </c>
      <c r="Q3099" s="5">
        <v>44090967</v>
      </c>
      <c r="S3099" t="s">
        <v>42</v>
      </c>
      <c r="T3099" t="s">
        <v>7271</v>
      </c>
      <c r="U3099" t="s">
        <v>19776</v>
      </c>
      <c r="V3099" t="s">
        <v>6165</v>
      </c>
    </row>
    <row r="3100" spans="1:22" ht="15" x14ac:dyDescent="0.35">
      <c r="A3100" s="5" t="s">
        <v>9916</v>
      </c>
      <c r="B3100" s="344" t="s">
        <v>9915</v>
      </c>
      <c r="C3100" s="5" t="s">
        <v>196</v>
      </c>
      <c r="D3100" s="5" t="s">
        <v>192</v>
      </c>
      <c r="E3100" s="5" t="s">
        <v>10</v>
      </c>
      <c r="F3100" s="5" t="s">
        <v>93</v>
      </c>
      <c r="G3100" s="5" t="s">
        <v>7</v>
      </c>
      <c r="H3100" s="5" t="s">
        <v>8</v>
      </c>
      <c r="I3100" s="360" t="s">
        <v>8193</v>
      </c>
      <c r="K3100" s="5" t="s">
        <v>92</v>
      </c>
      <c r="L3100" s="5" t="s">
        <v>3043</v>
      </c>
      <c r="M3100" s="5" t="s">
        <v>14495</v>
      </c>
      <c r="N3100" s="5" t="s">
        <v>196</v>
      </c>
      <c r="O3100" s="5" t="s">
        <v>15255</v>
      </c>
      <c r="P3100" s="5" t="s">
        <v>16125</v>
      </c>
      <c r="Q3100" s="5">
        <v>44111526</v>
      </c>
      <c r="S3100" t="s">
        <v>42</v>
      </c>
      <c r="T3100" t="s">
        <v>10218</v>
      </c>
      <c r="U3100" t="s">
        <v>19777</v>
      </c>
      <c r="V3100" t="s">
        <v>196</v>
      </c>
    </row>
    <row r="3101" spans="1:22" ht="15" x14ac:dyDescent="0.35">
      <c r="A3101" s="5" t="s">
        <v>10710</v>
      </c>
      <c r="B3101" s="344" t="s">
        <v>7019</v>
      </c>
      <c r="C3101" s="5" t="s">
        <v>11265</v>
      </c>
      <c r="D3101" s="5" t="s">
        <v>133</v>
      </c>
      <c r="E3101" s="5" t="s">
        <v>22</v>
      </c>
      <c r="F3101" s="5" t="s">
        <v>134</v>
      </c>
      <c r="G3101" s="5" t="s">
        <v>14</v>
      </c>
      <c r="H3101" s="5" t="s">
        <v>9</v>
      </c>
      <c r="I3101" s="360" t="s">
        <v>8178</v>
      </c>
      <c r="K3101" s="5" t="s">
        <v>135</v>
      </c>
      <c r="L3101" s="5" t="s">
        <v>14482</v>
      </c>
      <c r="M3101" s="5" t="s">
        <v>12189</v>
      </c>
      <c r="N3101" s="5" t="s">
        <v>10711</v>
      </c>
      <c r="O3101" s="5" t="s">
        <v>15255</v>
      </c>
      <c r="P3101" s="5" t="s">
        <v>13257</v>
      </c>
      <c r="Q3101" s="5">
        <v>86241371</v>
      </c>
      <c r="S3101" t="s">
        <v>42</v>
      </c>
      <c r="T3101" t="s">
        <v>11013</v>
      </c>
      <c r="U3101" t="s">
        <v>19778</v>
      </c>
      <c r="V3101" t="s">
        <v>11265</v>
      </c>
    </row>
    <row r="3102" spans="1:22" ht="15" x14ac:dyDescent="0.35">
      <c r="A3102" s="5" t="s">
        <v>6174</v>
      </c>
      <c r="B3102" s="344" t="s">
        <v>4960</v>
      </c>
      <c r="C3102" s="5" t="s">
        <v>483</v>
      </c>
      <c r="D3102" s="5" t="s">
        <v>207</v>
      </c>
      <c r="E3102" s="5" t="s">
        <v>16</v>
      </c>
      <c r="F3102" s="5" t="s">
        <v>45</v>
      </c>
      <c r="G3102" s="5" t="s">
        <v>208</v>
      </c>
      <c r="H3102" s="5" t="s">
        <v>8</v>
      </c>
      <c r="I3102" s="360" t="s">
        <v>7969</v>
      </c>
      <c r="K3102" s="5" t="s">
        <v>89</v>
      </c>
      <c r="L3102" s="5" t="s">
        <v>209</v>
      </c>
      <c r="M3102" s="5" t="s">
        <v>14520</v>
      </c>
      <c r="N3102" s="5" t="s">
        <v>483</v>
      </c>
      <c r="O3102" s="5" t="s">
        <v>15255</v>
      </c>
      <c r="P3102" s="5" t="s">
        <v>14741</v>
      </c>
      <c r="Q3102" s="5">
        <v>41051059</v>
      </c>
      <c r="R3102" s="5">
        <v>24717306</v>
      </c>
      <c r="S3102" t="s">
        <v>42</v>
      </c>
      <c r="T3102" t="s">
        <v>7263</v>
      </c>
      <c r="U3102" t="s">
        <v>19779</v>
      </c>
      <c r="V3102" t="s">
        <v>483</v>
      </c>
    </row>
    <row r="3103" spans="1:22" ht="15" x14ac:dyDescent="0.35">
      <c r="A3103" s="5" t="s">
        <v>11249</v>
      </c>
      <c r="B3103" s="344" t="s">
        <v>7143</v>
      </c>
      <c r="C3103" s="5" t="s">
        <v>11250</v>
      </c>
      <c r="D3103" s="5" t="s">
        <v>1634</v>
      </c>
      <c r="E3103" s="5" t="s">
        <v>9</v>
      </c>
      <c r="F3103" s="5" t="s">
        <v>218</v>
      </c>
      <c r="G3103" s="5" t="s">
        <v>12</v>
      </c>
      <c r="H3103" s="5" t="s">
        <v>6</v>
      </c>
      <c r="I3103" s="360" t="s">
        <v>8107</v>
      </c>
      <c r="K3103" s="5" t="s">
        <v>219</v>
      </c>
      <c r="L3103" s="5" t="s">
        <v>14468</v>
      </c>
      <c r="M3103" s="5" t="s">
        <v>15583</v>
      </c>
      <c r="N3103" s="5" t="s">
        <v>12118</v>
      </c>
      <c r="O3103" s="5" t="s">
        <v>15255</v>
      </c>
      <c r="P3103" s="5" t="s">
        <v>13259</v>
      </c>
      <c r="Q3103" s="5">
        <v>22005292</v>
      </c>
      <c r="S3103" t="s">
        <v>42</v>
      </c>
      <c r="T3103" t="s">
        <v>12342</v>
      </c>
      <c r="U3103" t="s">
        <v>19780</v>
      </c>
      <c r="V3103" t="s">
        <v>11250</v>
      </c>
    </row>
    <row r="3104" spans="1:22" ht="15" x14ac:dyDescent="0.35">
      <c r="A3104" s="5" t="s">
        <v>10712</v>
      </c>
      <c r="B3104" s="344" t="s">
        <v>10713</v>
      </c>
      <c r="C3104" s="5" t="s">
        <v>1265</v>
      </c>
      <c r="D3104" s="5" t="s">
        <v>1634</v>
      </c>
      <c r="E3104" s="5" t="s">
        <v>8</v>
      </c>
      <c r="F3104" s="5" t="s">
        <v>218</v>
      </c>
      <c r="G3104" s="5" t="s">
        <v>14</v>
      </c>
      <c r="H3104" s="5" t="s">
        <v>8</v>
      </c>
      <c r="I3104" s="360" t="s">
        <v>8113</v>
      </c>
      <c r="K3104" s="5" t="s">
        <v>219</v>
      </c>
      <c r="L3104" s="5" t="s">
        <v>2723</v>
      </c>
      <c r="M3104" s="5" t="s">
        <v>4582</v>
      </c>
      <c r="N3104" s="5" t="s">
        <v>1265</v>
      </c>
      <c r="O3104" s="5" t="s">
        <v>15255</v>
      </c>
      <c r="P3104" s="5" t="s">
        <v>11000</v>
      </c>
      <c r="Q3104" s="5">
        <v>26931093</v>
      </c>
      <c r="R3104" s="5">
        <v>26955509</v>
      </c>
      <c r="S3104" t="s">
        <v>42</v>
      </c>
      <c r="T3104" t="s">
        <v>11014</v>
      </c>
      <c r="U3104" t="s">
        <v>19781</v>
      </c>
      <c r="V3104" t="s">
        <v>1265</v>
      </c>
    </row>
    <row r="3105" spans="1:22" ht="15" x14ac:dyDescent="0.35">
      <c r="A3105" s="5" t="s">
        <v>6166</v>
      </c>
      <c r="B3105" s="344" t="s">
        <v>4967</v>
      </c>
      <c r="C3105" s="5" t="s">
        <v>122</v>
      </c>
      <c r="D3105" s="5" t="s">
        <v>513</v>
      </c>
      <c r="E3105" s="5" t="s">
        <v>6</v>
      </c>
      <c r="F3105" s="5" t="s">
        <v>42</v>
      </c>
      <c r="G3105" s="5" t="s">
        <v>10</v>
      </c>
      <c r="H3105" s="5" t="s">
        <v>7</v>
      </c>
      <c r="I3105" s="360" t="s">
        <v>7778</v>
      </c>
      <c r="K3105" s="5" t="s">
        <v>43</v>
      </c>
      <c r="L3105" s="5" t="s">
        <v>14340</v>
      </c>
      <c r="M3105" s="5" t="s">
        <v>1272</v>
      </c>
      <c r="N3105" s="5" t="s">
        <v>122</v>
      </c>
      <c r="O3105" s="5" t="s">
        <v>15255</v>
      </c>
      <c r="P3105" s="5" t="s">
        <v>16004</v>
      </c>
      <c r="Q3105" s="5">
        <v>25461300</v>
      </c>
      <c r="R3105" s="5">
        <v>25461300</v>
      </c>
      <c r="S3105" t="s">
        <v>42</v>
      </c>
      <c r="T3105" t="s">
        <v>7265</v>
      </c>
      <c r="U3105" t="s">
        <v>19782</v>
      </c>
      <c r="V3105" t="s">
        <v>122</v>
      </c>
    </row>
    <row r="3106" spans="1:22" ht="15" x14ac:dyDescent="0.35">
      <c r="A3106" s="5" t="s">
        <v>10714</v>
      </c>
      <c r="B3106" s="344" t="s">
        <v>10715</v>
      </c>
      <c r="C3106" s="5" t="s">
        <v>775</v>
      </c>
      <c r="D3106" s="5" t="s">
        <v>9825</v>
      </c>
      <c r="E3106" s="5" t="s">
        <v>10</v>
      </c>
      <c r="F3106" s="5" t="s">
        <v>93</v>
      </c>
      <c r="G3106" s="5" t="s">
        <v>6</v>
      </c>
      <c r="H3106" s="5" t="s">
        <v>7</v>
      </c>
      <c r="I3106" s="360" t="s">
        <v>8188</v>
      </c>
      <c r="K3106" s="5" t="s">
        <v>92</v>
      </c>
      <c r="L3106" s="5" t="s">
        <v>92</v>
      </c>
      <c r="M3106" s="5" t="s">
        <v>14512</v>
      </c>
      <c r="N3106" s="5" t="s">
        <v>775</v>
      </c>
      <c r="O3106" s="5" t="s">
        <v>15255</v>
      </c>
      <c r="P3106" s="5" t="s">
        <v>14803</v>
      </c>
      <c r="Q3106" s="5">
        <v>85213051</v>
      </c>
      <c r="S3106" t="s">
        <v>42</v>
      </c>
      <c r="T3106" t="s">
        <v>11015</v>
      </c>
      <c r="U3106" t="s">
        <v>19783</v>
      </c>
      <c r="V3106" t="s">
        <v>775</v>
      </c>
    </row>
    <row r="3107" spans="1:22" ht="15" x14ac:dyDescent="0.35">
      <c r="A3107" s="5" t="s">
        <v>6168</v>
      </c>
      <c r="B3107" s="344" t="s">
        <v>5379</v>
      </c>
      <c r="C3107" s="5" t="s">
        <v>326</v>
      </c>
      <c r="D3107" s="5" t="s">
        <v>192</v>
      </c>
      <c r="E3107" s="5" t="s">
        <v>7</v>
      </c>
      <c r="F3107" s="5" t="s">
        <v>193</v>
      </c>
      <c r="G3107" s="5" t="s">
        <v>16</v>
      </c>
      <c r="H3107" s="5" t="s">
        <v>8</v>
      </c>
      <c r="I3107" s="360" t="s">
        <v>8070</v>
      </c>
      <c r="K3107" s="5" t="s">
        <v>194</v>
      </c>
      <c r="L3107" s="5" t="s">
        <v>192</v>
      </c>
      <c r="M3107" s="5" t="s">
        <v>11621</v>
      </c>
      <c r="N3107" s="5" t="s">
        <v>326</v>
      </c>
      <c r="O3107" s="5" t="s">
        <v>15255</v>
      </c>
      <c r="P3107" s="5" t="s">
        <v>13212</v>
      </c>
      <c r="Q3107" s="5">
        <v>27643223</v>
      </c>
      <c r="R3107" s="5">
        <v>27643783</v>
      </c>
      <c r="S3107" t="s">
        <v>42</v>
      </c>
      <c r="T3107" t="s">
        <v>7356</v>
      </c>
      <c r="U3107" t="s">
        <v>19784</v>
      </c>
      <c r="V3107" t="s">
        <v>326</v>
      </c>
    </row>
    <row r="3108" spans="1:22" ht="15" x14ac:dyDescent="0.35">
      <c r="A3108" s="5" t="s">
        <v>6334</v>
      </c>
      <c r="B3108" s="344" t="s">
        <v>2296</v>
      </c>
      <c r="C3108" s="5" t="s">
        <v>6523</v>
      </c>
      <c r="D3108" s="5" t="s">
        <v>57</v>
      </c>
      <c r="E3108" s="5" t="s">
        <v>7</v>
      </c>
      <c r="F3108" s="5" t="s">
        <v>42</v>
      </c>
      <c r="G3108" s="5" t="s">
        <v>8</v>
      </c>
      <c r="H3108" s="5" t="s">
        <v>7</v>
      </c>
      <c r="I3108" s="360" t="s">
        <v>7756</v>
      </c>
      <c r="K3108" s="5" t="s">
        <v>43</v>
      </c>
      <c r="L3108" s="5" t="s">
        <v>57</v>
      </c>
      <c r="M3108" s="5" t="s">
        <v>61</v>
      </c>
      <c r="N3108" s="5" t="s">
        <v>9991</v>
      </c>
      <c r="O3108" s="5" t="s">
        <v>15255</v>
      </c>
      <c r="P3108" s="5" t="s">
        <v>10782</v>
      </c>
      <c r="Q3108" s="5">
        <v>22705124</v>
      </c>
      <c r="R3108" s="5">
        <v>22705124</v>
      </c>
      <c r="S3108" t="s">
        <v>45</v>
      </c>
      <c r="T3108" t="s">
        <v>13574</v>
      </c>
    </row>
    <row r="3109" spans="1:22" ht="15" x14ac:dyDescent="0.35">
      <c r="A3109" s="5" t="s">
        <v>6290</v>
      </c>
      <c r="B3109" s="344" t="s">
        <v>119</v>
      </c>
      <c r="C3109" s="5" t="s">
        <v>6496</v>
      </c>
      <c r="D3109" s="5" t="s">
        <v>51</v>
      </c>
      <c r="E3109" s="5" t="s">
        <v>8</v>
      </c>
      <c r="F3109" s="5" t="s">
        <v>42</v>
      </c>
      <c r="G3109" s="5" t="s">
        <v>189</v>
      </c>
      <c r="H3109" s="5" t="s">
        <v>9</v>
      </c>
      <c r="I3109" s="360" t="s">
        <v>7832</v>
      </c>
      <c r="K3109" s="5" t="s">
        <v>43</v>
      </c>
      <c r="L3109" s="5" t="s">
        <v>14378</v>
      </c>
      <c r="M3109" s="5" t="s">
        <v>153</v>
      </c>
      <c r="N3109" s="5" t="s">
        <v>153</v>
      </c>
      <c r="O3109" s="5" t="s">
        <v>15255</v>
      </c>
      <c r="P3109" s="5" t="s">
        <v>15498</v>
      </c>
      <c r="Q3109" s="5">
        <v>22731173</v>
      </c>
      <c r="S3109" t="s">
        <v>45</v>
      </c>
      <c r="T3109" t="s">
        <v>13574</v>
      </c>
    </row>
    <row r="3110" spans="1:22" ht="15" x14ac:dyDescent="0.35">
      <c r="A3110" s="5" t="s">
        <v>6298</v>
      </c>
      <c r="B3110" s="344" t="s">
        <v>1028</v>
      </c>
      <c r="C3110" s="5" t="s">
        <v>9810</v>
      </c>
      <c r="D3110" s="5" t="s">
        <v>88</v>
      </c>
      <c r="E3110" s="5" t="s">
        <v>6</v>
      </c>
      <c r="F3110" s="5" t="s">
        <v>45</v>
      </c>
      <c r="G3110" s="5" t="s">
        <v>7</v>
      </c>
      <c r="H3110" s="5" t="s">
        <v>6</v>
      </c>
      <c r="I3110" s="360" t="s">
        <v>7876</v>
      </c>
      <c r="K3110" s="5" t="s">
        <v>89</v>
      </c>
      <c r="L3110" s="5" t="s">
        <v>90</v>
      </c>
      <c r="M3110" s="5" t="s">
        <v>90</v>
      </c>
      <c r="N3110" s="5" t="s">
        <v>2190</v>
      </c>
      <c r="O3110" s="5" t="s">
        <v>15255</v>
      </c>
      <c r="P3110" s="5" t="s">
        <v>13906</v>
      </c>
      <c r="Q3110" s="5">
        <v>24476762</v>
      </c>
      <c r="R3110" s="5">
        <v>24476762</v>
      </c>
      <c r="S3110" t="s">
        <v>45</v>
      </c>
      <c r="T3110" t="s">
        <v>13574</v>
      </c>
    </row>
    <row r="3111" spans="1:22" ht="15" x14ac:dyDescent="0.35">
      <c r="A3111" s="5" t="s">
        <v>6194</v>
      </c>
      <c r="B3111" s="344" t="s">
        <v>5442</v>
      </c>
      <c r="C3111" s="5" t="s">
        <v>6195</v>
      </c>
      <c r="D3111" s="5" t="s">
        <v>92</v>
      </c>
      <c r="E3111" s="5" t="s">
        <v>14</v>
      </c>
      <c r="F3111" s="5" t="s">
        <v>93</v>
      </c>
      <c r="G3111" s="5" t="s">
        <v>9</v>
      </c>
      <c r="H3111" s="5" t="s">
        <v>8</v>
      </c>
      <c r="I3111" s="360" t="s">
        <v>8206</v>
      </c>
      <c r="K3111" s="5" t="s">
        <v>92</v>
      </c>
      <c r="L3111" s="5" t="s">
        <v>14488</v>
      </c>
      <c r="M3111" s="5" t="s">
        <v>5486</v>
      </c>
      <c r="N3111" s="5" t="s">
        <v>6195</v>
      </c>
      <c r="O3111" s="5" t="s">
        <v>15255</v>
      </c>
      <c r="P3111" s="5" t="s">
        <v>16109</v>
      </c>
      <c r="Q3111" s="5">
        <v>27550459</v>
      </c>
      <c r="R3111" s="5">
        <v>22002954</v>
      </c>
      <c r="S3111" t="s">
        <v>42</v>
      </c>
      <c r="T3111" t="s">
        <v>7366</v>
      </c>
      <c r="U3111" t="s">
        <v>19785</v>
      </c>
      <c r="V3111" t="s">
        <v>6195</v>
      </c>
    </row>
    <row r="3112" spans="1:22" ht="15" x14ac:dyDescent="0.35">
      <c r="A3112" s="5" t="s">
        <v>11251</v>
      </c>
      <c r="B3112" s="344" t="s">
        <v>11252</v>
      </c>
      <c r="C3112" s="5" t="s">
        <v>11253</v>
      </c>
      <c r="D3112" s="5" t="s">
        <v>9818</v>
      </c>
      <c r="E3112" s="5" t="s">
        <v>14</v>
      </c>
      <c r="F3112" s="5" t="s">
        <v>45</v>
      </c>
      <c r="G3112" s="5" t="s">
        <v>22</v>
      </c>
      <c r="H3112" s="5" t="s">
        <v>6</v>
      </c>
      <c r="I3112" s="360" t="s">
        <v>7959</v>
      </c>
      <c r="K3112" s="5" t="s">
        <v>89</v>
      </c>
      <c r="L3112" s="5" t="s">
        <v>11632</v>
      </c>
      <c r="M3112" s="5" t="s">
        <v>11632</v>
      </c>
      <c r="N3112" s="5" t="s">
        <v>11253</v>
      </c>
      <c r="O3112" s="5" t="s">
        <v>15255</v>
      </c>
      <c r="P3112" s="5" t="s">
        <v>13260</v>
      </c>
      <c r="Q3112" s="5">
        <v>44056281</v>
      </c>
      <c r="S3112" t="s">
        <v>42</v>
      </c>
      <c r="T3112" t="s">
        <v>12344</v>
      </c>
      <c r="U3112" t="s">
        <v>19786</v>
      </c>
      <c r="V3112" t="s">
        <v>11253</v>
      </c>
    </row>
    <row r="3113" spans="1:22" ht="15" x14ac:dyDescent="0.35">
      <c r="A3113" s="5" t="s">
        <v>6191</v>
      </c>
      <c r="B3113" s="344" t="s">
        <v>5463</v>
      </c>
      <c r="C3113" s="5" t="s">
        <v>1070</v>
      </c>
      <c r="D3113" s="5" t="s">
        <v>9818</v>
      </c>
      <c r="E3113" s="5" t="s">
        <v>14</v>
      </c>
      <c r="F3113" s="5" t="s">
        <v>45</v>
      </c>
      <c r="G3113" s="5" t="s">
        <v>22</v>
      </c>
      <c r="H3113" s="5" t="s">
        <v>6</v>
      </c>
      <c r="I3113" s="360" t="s">
        <v>7959</v>
      </c>
      <c r="K3113" s="5" t="s">
        <v>89</v>
      </c>
      <c r="L3113" s="5" t="s">
        <v>11632</v>
      </c>
      <c r="M3113" s="5" t="s">
        <v>11632</v>
      </c>
      <c r="N3113" s="5" t="s">
        <v>1070</v>
      </c>
      <c r="O3113" s="5" t="s">
        <v>15255</v>
      </c>
      <c r="P3113" s="5" t="s">
        <v>13261</v>
      </c>
      <c r="Q3113" s="5">
        <v>24708313</v>
      </c>
      <c r="R3113" s="5">
        <v>72967940</v>
      </c>
      <c r="S3113" t="s">
        <v>42</v>
      </c>
      <c r="T3113" t="s">
        <v>7372</v>
      </c>
      <c r="U3113" t="s">
        <v>19787</v>
      </c>
      <c r="V3113" t="s">
        <v>1070</v>
      </c>
    </row>
    <row r="3114" spans="1:22" ht="15" x14ac:dyDescent="0.35">
      <c r="A3114" s="5" t="s">
        <v>10716</v>
      </c>
      <c r="B3114" s="344" t="s">
        <v>7194</v>
      </c>
      <c r="C3114" s="5" t="s">
        <v>2633</v>
      </c>
      <c r="D3114" s="5" t="s">
        <v>9818</v>
      </c>
      <c r="E3114" s="5" t="s">
        <v>6</v>
      </c>
      <c r="F3114" s="5" t="s">
        <v>45</v>
      </c>
      <c r="G3114" s="5" t="s">
        <v>22</v>
      </c>
      <c r="H3114" s="5" t="s">
        <v>6</v>
      </c>
      <c r="I3114" s="360" t="s">
        <v>7959</v>
      </c>
      <c r="K3114" s="5" t="s">
        <v>89</v>
      </c>
      <c r="L3114" s="5" t="s">
        <v>11632</v>
      </c>
      <c r="M3114" s="5" t="s">
        <v>11632</v>
      </c>
      <c r="N3114" s="5" t="s">
        <v>2633</v>
      </c>
      <c r="O3114" s="5" t="s">
        <v>15255</v>
      </c>
      <c r="P3114" s="5" t="s">
        <v>16277</v>
      </c>
      <c r="Q3114" s="5">
        <v>44057995</v>
      </c>
      <c r="S3114" t="s">
        <v>42</v>
      </c>
      <c r="T3114" t="s">
        <v>11020</v>
      </c>
      <c r="U3114" t="s">
        <v>19788</v>
      </c>
      <c r="V3114" t="s">
        <v>2633</v>
      </c>
    </row>
    <row r="3115" spans="1:22" ht="15" x14ac:dyDescent="0.35">
      <c r="A3115" s="5" t="s">
        <v>6199</v>
      </c>
      <c r="B3115" s="344" t="s">
        <v>5298</v>
      </c>
      <c r="C3115" s="5" t="s">
        <v>14788</v>
      </c>
      <c r="D3115" s="5" t="s">
        <v>3042</v>
      </c>
      <c r="E3115" s="5" t="s">
        <v>11</v>
      </c>
      <c r="F3115" s="5" t="s">
        <v>93</v>
      </c>
      <c r="G3115" s="5" t="s">
        <v>7</v>
      </c>
      <c r="H3115" s="5" t="s">
        <v>10</v>
      </c>
      <c r="I3115" s="360" t="s">
        <v>8195</v>
      </c>
      <c r="K3115" s="5" t="s">
        <v>92</v>
      </c>
      <c r="L3115" s="5" t="s">
        <v>3043</v>
      </c>
      <c r="M3115" s="5" t="s">
        <v>11665</v>
      </c>
      <c r="N3115" s="5" t="s">
        <v>14788</v>
      </c>
      <c r="O3115" s="5" t="s">
        <v>15255</v>
      </c>
      <c r="P3115" s="5" t="s">
        <v>16087</v>
      </c>
      <c r="Q3115" s="5">
        <v>44092706</v>
      </c>
      <c r="S3115" t="s">
        <v>42</v>
      </c>
      <c r="T3115" t="s">
        <v>7340</v>
      </c>
      <c r="U3115" t="s">
        <v>19789</v>
      </c>
      <c r="V3115" t="s">
        <v>14788</v>
      </c>
    </row>
    <row r="3116" spans="1:22" ht="15" x14ac:dyDescent="0.35">
      <c r="A3116" s="5" t="s">
        <v>6180</v>
      </c>
      <c r="B3116" s="344" t="s">
        <v>5446</v>
      </c>
      <c r="C3116" s="5" t="s">
        <v>5183</v>
      </c>
      <c r="D3116" s="5" t="s">
        <v>3446</v>
      </c>
      <c r="E3116" s="5" t="s">
        <v>12</v>
      </c>
      <c r="F3116" s="5" t="s">
        <v>74</v>
      </c>
      <c r="G3116" s="5" t="s">
        <v>10</v>
      </c>
      <c r="H3116" s="5" t="s">
        <v>21</v>
      </c>
      <c r="I3116" s="360" t="s">
        <v>8013</v>
      </c>
      <c r="K3116" s="5" t="s">
        <v>224</v>
      </c>
      <c r="L3116" s="5" t="s">
        <v>3446</v>
      </c>
      <c r="M3116" s="5" t="s">
        <v>12217</v>
      </c>
      <c r="N3116" s="5" t="s">
        <v>12154</v>
      </c>
      <c r="O3116" s="5" t="s">
        <v>15255</v>
      </c>
      <c r="P3116" s="5" t="s">
        <v>16111</v>
      </c>
      <c r="Q3116" s="5">
        <v>25140441</v>
      </c>
      <c r="S3116" t="s">
        <v>42</v>
      </c>
      <c r="T3116" t="s">
        <v>7367</v>
      </c>
      <c r="U3116" t="s">
        <v>19790</v>
      </c>
      <c r="V3116" t="s">
        <v>5183</v>
      </c>
    </row>
    <row r="3117" spans="1:22" ht="15" x14ac:dyDescent="0.35">
      <c r="A3117" s="5" t="s">
        <v>6179</v>
      </c>
      <c r="B3117" s="344" t="s">
        <v>5614</v>
      </c>
      <c r="C3117" s="5" t="s">
        <v>5872</v>
      </c>
      <c r="D3117" s="5" t="s">
        <v>3446</v>
      </c>
      <c r="E3117" s="5" t="s">
        <v>15</v>
      </c>
      <c r="F3117" s="5" t="s">
        <v>74</v>
      </c>
      <c r="G3117" s="5" t="s">
        <v>10</v>
      </c>
      <c r="H3117" s="5" t="s">
        <v>21</v>
      </c>
      <c r="I3117" s="360" t="s">
        <v>8013</v>
      </c>
      <c r="K3117" s="5" t="s">
        <v>224</v>
      </c>
      <c r="L3117" s="5" t="s">
        <v>3446</v>
      </c>
      <c r="M3117" s="5" t="s">
        <v>12217</v>
      </c>
      <c r="N3117" s="5" t="s">
        <v>12177</v>
      </c>
      <c r="O3117" s="5" t="s">
        <v>15255</v>
      </c>
      <c r="P3117" s="5" t="s">
        <v>16145</v>
      </c>
      <c r="Q3117" s="5">
        <v>25140623</v>
      </c>
      <c r="S3117" t="s">
        <v>42</v>
      </c>
      <c r="T3117" t="s">
        <v>7406</v>
      </c>
      <c r="U3117" t="s">
        <v>19791</v>
      </c>
      <c r="V3117" t="s">
        <v>5872</v>
      </c>
    </row>
    <row r="3118" spans="1:22" ht="15" x14ac:dyDescent="0.35">
      <c r="A3118" s="5" t="s">
        <v>9544</v>
      </c>
      <c r="B3118" s="344" t="s">
        <v>6767</v>
      </c>
      <c r="C3118" s="5" t="s">
        <v>122</v>
      </c>
      <c r="D3118" s="5" t="s">
        <v>1063</v>
      </c>
      <c r="E3118" s="5" t="s">
        <v>11</v>
      </c>
      <c r="F3118" s="5" t="s">
        <v>42</v>
      </c>
      <c r="G3118" s="5" t="s">
        <v>1064</v>
      </c>
      <c r="H3118" s="5" t="s">
        <v>14</v>
      </c>
      <c r="I3118" s="360" t="s">
        <v>7852</v>
      </c>
      <c r="K3118" s="5" t="s">
        <v>43</v>
      </c>
      <c r="L3118" s="5" t="s">
        <v>1063</v>
      </c>
      <c r="M3118" s="5" t="s">
        <v>14388</v>
      </c>
      <c r="N3118" s="5" t="s">
        <v>122</v>
      </c>
      <c r="O3118" s="5" t="s">
        <v>15255</v>
      </c>
      <c r="P3118" s="5" t="s">
        <v>16101</v>
      </c>
      <c r="Q3118" s="5">
        <v>71219490</v>
      </c>
      <c r="S3118" t="s">
        <v>42</v>
      </c>
      <c r="T3118" t="s">
        <v>9574</v>
      </c>
      <c r="U3118" t="s">
        <v>19792</v>
      </c>
      <c r="V3118" t="s">
        <v>122</v>
      </c>
    </row>
    <row r="3119" spans="1:22" ht="15" x14ac:dyDescent="0.35">
      <c r="A3119" s="5" t="s">
        <v>6158</v>
      </c>
      <c r="B3119" s="344" t="s">
        <v>5329</v>
      </c>
      <c r="C3119" s="5" t="s">
        <v>3080</v>
      </c>
      <c r="D3119" s="5" t="s">
        <v>207</v>
      </c>
      <c r="E3119" s="5" t="s">
        <v>9</v>
      </c>
      <c r="F3119" s="5" t="s">
        <v>45</v>
      </c>
      <c r="G3119" s="5" t="s">
        <v>16</v>
      </c>
      <c r="H3119" s="5" t="s">
        <v>9</v>
      </c>
      <c r="I3119" s="360" t="s">
        <v>7937</v>
      </c>
      <c r="K3119" s="5" t="s">
        <v>89</v>
      </c>
      <c r="L3119" s="5" t="s">
        <v>207</v>
      </c>
      <c r="M3119" s="5" t="s">
        <v>15306</v>
      </c>
      <c r="N3119" s="5" t="s">
        <v>3080</v>
      </c>
      <c r="O3119" s="5" t="s">
        <v>15255</v>
      </c>
      <c r="P3119" s="5" t="s">
        <v>16092</v>
      </c>
      <c r="Q3119" s="5">
        <v>24741697</v>
      </c>
      <c r="R3119" s="5">
        <v>24741697</v>
      </c>
      <c r="S3119" t="s">
        <v>42</v>
      </c>
      <c r="T3119" t="s">
        <v>7346</v>
      </c>
      <c r="U3119" t="s">
        <v>19793</v>
      </c>
      <c r="V3119" t="s">
        <v>3080</v>
      </c>
    </row>
    <row r="3120" spans="1:22" ht="15" x14ac:dyDescent="0.35">
      <c r="A3120" s="5" t="s">
        <v>6186</v>
      </c>
      <c r="B3120" s="344" t="s">
        <v>5039</v>
      </c>
      <c r="C3120" s="5" t="s">
        <v>2219</v>
      </c>
      <c r="D3120" s="5" t="s">
        <v>805</v>
      </c>
      <c r="E3120" s="5" t="s">
        <v>7</v>
      </c>
      <c r="F3120" s="5" t="s">
        <v>218</v>
      </c>
      <c r="G3120" s="5" t="s">
        <v>6</v>
      </c>
      <c r="H3120" s="5" t="s">
        <v>6</v>
      </c>
      <c r="I3120" s="360" t="s">
        <v>8073</v>
      </c>
      <c r="K3120" s="5" t="s">
        <v>219</v>
      </c>
      <c r="L3120" s="5" t="s">
        <v>805</v>
      </c>
      <c r="M3120" s="5" t="s">
        <v>805</v>
      </c>
      <c r="N3120" s="5" t="s">
        <v>2219</v>
      </c>
      <c r="O3120" s="5" t="s">
        <v>15255</v>
      </c>
      <c r="P3120" s="5" t="s">
        <v>12306</v>
      </c>
      <c r="Q3120" s="5">
        <v>26671071</v>
      </c>
      <c r="S3120" t="s">
        <v>42</v>
      </c>
      <c r="T3120" t="s">
        <v>7282</v>
      </c>
      <c r="U3120" t="s">
        <v>19794</v>
      </c>
      <c r="V3120" t="s">
        <v>2219</v>
      </c>
    </row>
    <row r="3121" spans="1:22" ht="15" x14ac:dyDescent="0.35">
      <c r="A3121" s="5" t="s">
        <v>14818</v>
      </c>
      <c r="B3121" s="344" t="s">
        <v>7182</v>
      </c>
      <c r="C3121" s="5" t="s">
        <v>11732</v>
      </c>
      <c r="D3121" s="5" t="s">
        <v>9807</v>
      </c>
      <c r="E3121" s="5" t="s">
        <v>15</v>
      </c>
      <c r="F3121" s="5" t="s">
        <v>134</v>
      </c>
      <c r="G3121" s="5" t="s">
        <v>10</v>
      </c>
      <c r="H3121" s="5" t="s">
        <v>10</v>
      </c>
      <c r="I3121" s="360" t="s">
        <v>8167</v>
      </c>
      <c r="K3121" s="5" t="s">
        <v>135</v>
      </c>
      <c r="L3121" s="5" t="s">
        <v>14477</v>
      </c>
      <c r="M3121" s="5" t="s">
        <v>11757</v>
      </c>
      <c r="N3121" s="5" t="s">
        <v>11732</v>
      </c>
      <c r="O3121" s="5" t="s">
        <v>15255</v>
      </c>
      <c r="P3121" s="5" t="s">
        <v>14856</v>
      </c>
      <c r="Q3121" s="5">
        <v>83519933</v>
      </c>
      <c r="R3121" s="5">
        <v>27867373</v>
      </c>
      <c r="S3121" t="s">
        <v>42</v>
      </c>
      <c r="T3121" t="s">
        <v>13546</v>
      </c>
      <c r="U3121" t="s">
        <v>19795</v>
      </c>
      <c r="V3121" t="s">
        <v>11732</v>
      </c>
    </row>
    <row r="3122" spans="1:22" ht="15" x14ac:dyDescent="0.35">
      <c r="A3122" s="5" t="s">
        <v>6300</v>
      </c>
      <c r="B3122" s="344" t="s">
        <v>1047</v>
      </c>
      <c r="C3122" s="5" t="s">
        <v>9811</v>
      </c>
      <c r="D3122" s="5" t="s">
        <v>88</v>
      </c>
      <c r="E3122" s="5" t="s">
        <v>9</v>
      </c>
      <c r="F3122" s="5" t="s">
        <v>45</v>
      </c>
      <c r="G3122" s="5" t="s">
        <v>21</v>
      </c>
      <c r="H3122" s="5" t="s">
        <v>6</v>
      </c>
      <c r="I3122" s="360" t="s">
        <v>7954</v>
      </c>
      <c r="K3122" s="5" t="s">
        <v>89</v>
      </c>
      <c r="L3122" s="5" t="s">
        <v>15500</v>
      </c>
      <c r="M3122" s="5" t="s">
        <v>11570</v>
      </c>
      <c r="N3122" s="5" t="s">
        <v>11570</v>
      </c>
      <c r="O3122" s="5" t="s">
        <v>15255</v>
      </c>
      <c r="P3122" s="5" t="s">
        <v>7705</v>
      </c>
      <c r="Q3122" s="5">
        <v>24543990</v>
      </c>
      <c r="R3122" s="5">
        <v>24544870</v>
      </c>
      <c r="S3122" t="s">
        <v>45</v>
      </c>
      <c r="T3122" t="s">
        <v>13574</v>
      </c>
    </row>
    <row r="3123" spans="1:22" ht="15" x14ac:dyDescent="0.35">
      <c r="A3123" s="5" t="s">
        <v>9564</v>
      </c>
      <c r="B3123" s="344" t="s">
        <v>7281</v>
      </c>
      <c r="C3123" s="5" t="s">
        <v>9565</v>
      </c>
      <c r="D3123" s="5" t="s">
        <v>3446</v>
      </c>
      <c r="E3123" s="5" t="s">
        <v>11</v>
      </c>
      <c r="F3123" s="5" t="s">
        <v>93</v>
      </c>
      <c r="G3123" s="5" t="s">
        <v>8</v>
      </c>
      <c r="H3123" s="5" t="s">
        <v>6</v>
      </c>
      <c r="I3123" s="360" t="s">
        <v>8198</v>
      </c>
      <c r="K3123" s="5" t="s">
        <v>92</v>
      </c>
      <c r="L3123" s="5" t="s">
        <v>14367</v>
      </c>
      <c r="M3123" s="5" t="s">
        <v>14367</v>
      </c>
      <c r="N3123" s="5" t="s">
        <v>9565</v>
      </c>
      <c r="O3123" s="5" t="s">
        <v>15255</v>
      </c>
      <c r="P3123" s="5" t="s">
        <v>16211</v>
      </c>
      <c r="Q3123" s="5">
        <v>85949188</v>
      </c>
      <c r="R3123" s="5">
        <v>87496926</v>
      </c>
      <c r="S3123" t="s">
        <v>42</v>
      </c>
      <c r="T3123" t="s">
        <v>9580</v>
      </c>
      <c r="U3123" t="s">
        <v>19796</v>
      </c>
      <c r="V3123" t="s">
        <v>16213</v>
      </c>
    </row>
    <row r="3124" spans="1:22" ht="15" x14ac:dyDescent="0.35">
      <c r="A3124" s="5" t="s">
        <v>9560</v>
      </c>
      <c r="B3124" s="344" t="s">
        <v>7061</v>
      </c>
      <c r="C3124" s="5" t="s">
        <v>9561</v>
      </c>
      <c r="D3124" s="5" t="s">
        <v>3446</v>
      </c>
      <c r="E3124" s="5" t="s">
        <v>11</v>
      </c>
      <c r="F3124" s="5" t="s">
        <v>74</v>
      </c>
      <c r="G3124" s="5" t="s">
        <v>10</v>
      </c>
      <c r="H3124" s="5" t="s">
        <v>21</v>
      </c>
      <c r="I3124" s="360" t="s">
        <v>8013</v>
      </c>
      <c r="K3124" s="5" t="s">
        <v>224</v>
      </c>
      <c r="L3124" s="5" t="s">
        <v>3446</v>
      </c>
      <c r="M3124" s="5" t="s">
        <v>12217</v>
      </c>
      <c r="N3124" s="5" t="s">
        <v>12227</v>
      </c>
      <c r="O3124" s="5" t="s">
        <v>15255</v>
      </c>
      <c r="P3124" s="5" t="s">
        <v>13262</v>
      </c>
      <c r="Q3124" s="5">
        <v>83580466</v>
      </c>
      <c r="S3124" t="s">
        <v>42</v>
      </c>
      <c r="T3124" t="s">
        <v>9579</v>
      </c>
      <c r="U3124" t="s">
        <v>19797</v>
      </c>
      <c r="V3124" t="s">
        <v>9561</v>
      </c>
    </row>
    <row r="3125" spans="1:22" ht="15" x14ac:dyDescent="0.35">
      <c r="A3125" s="5" t="s">
        <v>10717</v>
      </c>
      <c r="B3125" s="344" t="s">
        <v>7223</v>
      </c>
      <c r="C3125" s="5" t="s">
        <v>10718</v>
      </c>
      <c r="D3125" s="5" t="s">
        <v>3446</v>
      </c>
      <c r="E3125" s="5" t="s">
        <v>15</v>
      </c>
      <c r="F3125" s="5" t="s">
        <v>74</v>
      </c>
      <c r="G3125" s="5" t="s">
        <v>10</v>
      </c>
      <c r="H3125" s="5" t="s">
        <v>21</v>
      </c>
      <c r="I3125" s="360" t="s">
        <v>8013</v>
      </c>
      <c r="K3125" s="5" t="s">
        <v>224</v>
      </c>
      <c r="L3125" s="5" t="s">
        <v>3446</v>
      </c>
      <c r="M3125" s="5" t="s">
        <v>12217</v>
      </c>
      <c r="N3125" s="5" t="s">
        <v>12266</v>
      </c>
      <c r="O3125" s="5" t="s">
        <v>15255</v>
      </c>
      <c r="P3125" s="5" t="s">
        <v>12267</v>
      </c>
      <c r="Q3125" s="5">
        <v>84932879</v>
      </c>
      <c r="S3125" t="s">
        <v>42</v>
      </c>
      <c r="T3125" t="s">
        <v>11021</v>
      </c>
      <c r="U3125" t="s">
        <v>19798</v>
      </c>
      <c r="V3125" t="s">
        <v>10718</v>
      </c>
    </row>
    <row r="3126" spans="1:22" ht="15" x14ac:dyDescent="0.35">
      <c r="A3126" s="5" t="s">
        <v>11413</v>
      </c>
      <c r="B3126" s="344" t="s">
        <v>10957</v>
      </c>
      <c r="C3126" s="5" t="s">
        <v>11414</v>
      </c>
      <c r="D3126" s="5" t="s">
        <v>3446</v>
      </c>
      <c r="E3126" s="5" t="s">
        <v>12</v>
      </c>
      <c r="F3126" s="5" t="s">
        <v>74</v>
      </c>
      <c r="G3126" s="5" t="s">
        <v>10</v>
      </c>
      <c r="H3126" s="5" t="s">
        <v>21</v>
      </c>
      <c r="I3126" s="360" t="s">
        <v>8013</v>
      </c>
      <c r="K3126" s="5" t="s">
        <v>224</v>
      </c>
      <c r="L3126" s="5" t="s">
        <v>3446</v>
      </c>
      <c r="M3126" s="5" t="s">
        <v>12217</v>
      </c>
      <c r="N3126" s="5" t="s">
        <v>11414</v>
      </c>
      <c r="O3126" s="5" t="s">
        <v>15255</v>
      </c>
      <c r="P3126" s="5" t="s">
        <v>14900</v>
      </c>
      <c r="S3126" t="s">
        <v>42</v>
      </c>
      <c r="T3126" t="s">
        <v>12356</v>
      </c>
      <c r="U3126" t="s">
        <v>19799</v>
      </c>
      <c r="V3126" t="s">
        <v>11414</v>
      </c>
    </row>
    <row r="3127" spans="1:22" ht="15" x14ac:dyDescent="0.35">
      <c r="A3127" s="5" t="s">
        <v>6196</v>
      </c>
      <c r="B3127" s="344" t="s">
        <v>5282</v>
      </c>
      <c r="C3127" s="5" t="s">
        <v>1811</v>
      </c>
      <c r="D3127" s="5" t="s">
        <v>135</v>
      </c>
      <c r="E3127" s="5" t="s">
        <v>10</v>
      </c>
      <c r="F3127" s="5" t="s">
        <v>134</v>
      </c>
      <c r="G3127" s="5" t="s">
        <v>6</v>
      </c>
      <c r="H3127" s="5" t="s">
        <v>21</v>
      </c>
      <c r="I3127" s="360" t="s">
        <v>8141</v>
      </c>
      <c r="K3127" s="5" t="s">
        <v>135</v>
      </c>
      <c r="L3127" s="5" t="s">
        <v>135</v>
      </c>
      <c r="M3127" s="5" t="s">
        <v>11636</v>
      </c>
      <c r="N3127" s="5" t="s">
        <v>1811</v>
      </c>
      <c r="O3127" s="5" t="s">
        <v>15255</v>
      </c>
      <c r="P3127" s="5" t="s">
        <v>14786</v>
      </c>
      <c r="Q3127" s="5">
        <v>26649626</v>
      </c>
      <c r="R3127" s="5">
        <v>26633449</v>
      </c>
      <c r="S3127" t="s">
        <v>42</v>
      </c>
      <c r="T3127" t="s">
        <v>7338</v>
      </c>
      <c r="U3127" t="s">
        <v>19800</v>
      </c>
      <c r="V3127" t="s">
        <v>1811</v>
      </c>
    </row>
    <row r="3128" spans="1:22" ht="15" x14ac:dyDescent="0.35">
      <c r="A3128" s="5" t="s">
        <v>6192</v>
      </c>
      <c r="B3128" s="344" t="s">
        <v>5191</v>
      </c>
      <c r="C3128" s="5" t="s">
        <v>6193</v>
      </c>
      <c r="D3128" s="5" t="s">
        <v>9825</v>
      </c>
      <c r="E3128" s="5" t="s">
        <v>6</v>
      </c>
      <c r="F3128" s="5" t="s">
        <v>93</v>
      </c>
      <c r="G3128" s="5" t="s">
        <v>9</v>
      </c>
      <c r="H3128" s="5" t="s">
        <v>6</v>
      </c>
      <c r="I3128" s="360" t="s">
        <v>8204</v>
      </c>
      <c r="K3128" s="5" t="s">
        <v>92</v>
      </c>
      <c r="L3128" s="5" t="s">
        <v>14488</v>
      </c>
      <c r="M3128" s="5" t="s">
        <v>14491</v>
      </c>
      <c r="N3128" s="5" t="s">
        <v>6193</v>
      </c>
      <c r="O3128" s="5" t="s">
        <v>15255</v>
      </c>
      <c r="P3128" s="5" t="s">
        <v>16058</v>
      </c>
      <c r="Q3128" s="5">
        <v>84757646</v>
      </c>
      <c r="S3128" t="s">
        <v>42</v>
      </c>
      <c r="T3128" t="s">
        <v>7317</v>
      </c>
      <c r="U3128" t="s">
        <v>19801</v>
      </c>
      <c r="V3128" t="s">
        <v>6193</v>
      </c>
    </row>
    <row r="3129" spans="1:22" ht="15" x14ac:dyDescent="0.35">
      <c r="A3129" s="5" t="s">
        <v>10719</v>
      </c>
      <c r="B3129" s="344" t="s">
        <v>10720</v>
      </c>
      <c r="C3129" s="5" t="s">
        <v>10721</v>
      </c>
      <c r="D3129" s="5" t="s">
        <v>3446</v>
      </c>
      <c r="E3129" s="5" t="s">
        <v>12</v>
      </c>
      <c r="F3129" s="5" t="s">
        <v>93</v>
      </c>
      <c r="G3129" s="5" t="s">
        <v>6</v>
      </c>
      <c r="H3129" s="5" t="s">
        <v>7</v>
      </c>
      <c r="I3129" s="360" t="s">
        <v>8188</v>
      </c>
      <c r="K3129" s="5" t="s">
        <v>92</v>
      </c>
      <c r="L3129" s="5" t="s">
        <v>92</v>
      </c>
      <c r="M3129" s="5" t="s">
        <v>14512</v>
      </c>
      <c r="N3129" s="5" t="s">
        <v>12271</v>
      </c>
      <c r="O3129" s="5" t="s">
        <v>15255</v>
      </c>
      <c r="P3129" s="5" t="s">
        <v>16293</v>
      </c>
      <c r="Q3129" s="5">
        <v>85977530</v>
      </c>
      <c r="S3129" t="s">
        <v>42</v>
      </c>
      <c r="T3129" t="s">
        <v>11022</v>
      </c>
      <c r="U3129" t="s">
        <v>19802</v>
      </c>
      <c r="V3129" t="s">
        <v>10721</v>
      </c>
    </row>
    <row r="3130" spans="1:22" ht="15" x14ac:dyDescent="0.35">
      <c r="A3130" s="5" t="s">
        <v>6177</v>
      </c>
      <c r="B3130" s="344" t="s">
        <v>5508</v>
      </c>
      <c r="C3130" s="5" t="s">
        <v>6178</v>
      </c>
      <c r="D3130" s="5" t="s">
        <v>3446</v>
      </c>
      <c r="E3130" s="5" t="s">
        <v>12</v>
      </c>
      <c r="F3130" s="5" t="s">
        <v>74</v>
      </c>
      <c r="G3130" s="5" t="s">
        <v>10</v>
      </c>
      <c r="H3130" s="5" t="s">
        <v>21</v>
      </c>
      <c r="I3130" s="360" t="s">
        <v>8013</v>
      </c>
      <c r="K3130" s="5" t="s">
        <v>224</v>
      </c>
      <c r="L3130" s="5" t="s">
        <v>3446</v>
      </c>
      <c r="M3130" s="5" t="s">
        <v>12217</v>
      </c>
      <c r="N3130" s="5" t="s">
        <v>972</v>
      </c>
      <c r="O3130" s="5" t="s">
        <v>15255</v>
      </c>
      <c r="P3130" s="5" t="s">
        <v>14815</v>
      </c>
      <c r="Q3130" s="5">
        <v>22064643</v>
      </c>
      <c r="R3130" s="5">
        <v>89321895</v>
      </c>
      <c r="S3130" t="s">
        <v>42</v>
      </c>
      <c r="T3130" t="s">
        <v>7382</v>
      </c>
      <c r="U3130" t="s">
        <v>19803</v>
      </c>
      <c r="V3130" t="s">
        <v>6178</v>
      </c>
    </row>
    <row r="3131" spans="1:22" ht="15" x14ac:dyDescent="0.35">
      <c r="A3131" s="5" t="s">
        <v>15397</v>
      </c>
      <c r="B3131" s="344" t="s">
        <v>15438</v>
      </c>
      <c r="C3131" s="5" t="s">
        <v>15468</v>
      </c>
      <c r="D3131" s="5" t="s">
        <v>3446</v>
      </c>
      <c r="E3131" s="5" t="s">
        <v>15</v>
      </c>
      <c r="F3131" s="5" t="s">
        <v>74</v>
      </c>
      <c r="G3131" s="5" t="s">
        <v>10</v>
      </c>
      <c r="H3131" s="5" t="s">
        <v>21</v>
      </c>
      <c r="I3131" s="360" t="s">
        <v>8013</v>
      </c>
      <c r="K3131" s="5" t="s">
        <v>224</v>
      </c>
      <c r="L3131" s="5" t="s">
        <v>3446</v>
      </c>
      <c r="M3131" s="5" t="s">
        <v>12217</v>
      </c>
      <c r="N3131" s="5" t="s">
        <v>16288</v>
      </c>
      <c r="O3131" s="5" t="s">
        <v>15255</v>
      </c>
      <c r="P3131" s="5" t="s">
        <v>16289</v>
      </c>
      <c r="Q3131" s="5">
        <v>83457821</v>
      </c>
      <c r="S3131" t="s">
        <v>42</v>
      </c>
      <c r="T3131" t="s">
        <v>13507</v>
      </c>
      <c r="U3131" t="s">
        <v>19804</v>
      </c>
      <c r="V3131" t="s">
        <v>15468</v>
      </c>
    </row>
    <row r="3132" spans="1:22" ht="15" x14ac:dyDescent="0.35">
      <c r="A3132" s="5" t="s">
        <v>6198</v>
      </c>
      <c r="B3132" s="344" t="s">
        <v>5466</v>
      </c>
      <c r="C3132" s="5" t="s">
        <v>7709</v>
      </c>
      <c r="D3132" s="5" t="s">
        <v>3042</v>
      </c>
      <c r="E3132" s="5" t="s">
        <v>11</v>
      </c>
      <c r="F3132" s="5" t="s">
        <v>93</v>
      </c>
      <c r="G3132" s="5" t="s">
        <v>7</v>
      </c>
      <c r="H3132" s="5" t="s">
        <v>10</v>
      </c>
      <c r="I3132" s="360" t="s">
        <v>8195</v>
      </c>
      <c r="K3132" s="5" t="s">
        <v>92</v>
      </c>
      <c r="L3132" s="5" t="s">
        <v>3043</v>
      </c>
      <c r="M3132" s="5" t="s">
        <v>11665</v>
      </c>
      <c r="N3132" s="5" t="s">
        <v>12158</v>
      </c>
      <c r="O3132" s="5" t="s">
        <v>15255</v>
      </c>
      <c r="P3132" s="5" t="s">
        <v>16113</v>
      </c>
      <c r="Q3132" s="5">
        <v>44091832</v>
      </c>
      <c r="S3132" t="s">
        <v>42</v>
      </c>
      <c r="T3132" t="s">
        <v>7373</v>
      </c>
      <c r="U3132" t="s">
        <v>19805</v>
      </c>
      <c r="V3132" t="s">
        <v>7709</v>
      </c>
    </row>
    <row r="3133" spans="1:22" ht="15" x14ac:dyDescent="0.35">
      <c r="A3133" s="5" t="s">
        <v>6185</v>
      </c>
      <c r="B3133" s="344" t="s">
        <v>5275</v>
      </c>
      <c r="C3133" s="5" t="s">
        <v>509</v>
      </c>
      <c r="D3133" s="5" t="s">
        <v>88</v>
      </c>
      <c r="E3133" s="5" t="s">
        <v>12</v>
      </c>
      <c r="F3133" s="5" t="s">
        <v>45</v>
      </c>
      <c r="G3133" s="5" t="s">
        <v>20</v>
      </c>
      <c r="H3133" s="5" t="s">
        <v>6</v>
      </c>
      <c r="I3133" s="360" t="s">
        <v>7947</v>
      </c>
      <c r="K3133" s="5" t="s">
        <v>89</v>
      </c>
      <c r="L3133" s="5" t="s">
        <v>11577</v>
      </c>
      <c r="M3133" s="5" t="s">
        <v>11577</v>
      </c>
      <c r="N3133" s="5" t="s">
        <v>509</v>
      </c>
      <c r="O3133" s="5" t="s">
        <v>15255</v>
      </c>
      <c r="P3133" s="5" t="s">
        <v>14784</v>
      </c>
      <c r="Q3133" s="5">
        <v>24631455</v>
      </c>
      <c r="R3133" s="5">
        <v>24631455</v>
      </c>
      <c r="S3133" t="s">
        <v>42</v>
      </c>
      <c r="T3133" t="s">
        <v>7336</v>
      </c>
      <c r="U3133" t="s">
        <v>19806</v>
      </c>
      <c r="V3133" t="s">
        <v>509</v>
      </c>
    </row>
    <row r="3134" spans="1:22" ht="15" x14ac:dyDescent="0.35">
      <c r="A3134" s="5" t="s">
        <v>10722</v>
      </c>
      <c r="B3134" s="344" t="s">
        <v>7261</v>
      </c>
      <c r="C3134" s="5" t="s">
        <v>10723</v>
      </c>
      <c r="D3134" s="5" t="s">
        <v>192</v>
      </c>
      <c r="E3134" s="5" t="s">
        <v>6</v>
      </c>
      <c r="F3134" s="5" t="s">
        <v>45</v>
      </c>
      <c r="G3134" s="5" t="s">
        <v>837</v>
      </c>
      <c r="H3134" s="5" t="s">
        <v>7</v>
      </c>
      <c r="I3134" s="360" t="s">
        <v>11207</v>
      </c>
      <c r="K3134" s="5" t="s">
        <v>89</v>
      </c>
      <c r="L3134" s="5" t="s">
        <v>2479</v>
      </c>
      <c r="M3134" s="5" t="s">
        <v>1955</v>
      </c>
      <c r="N3134" s="5" t="s">
        <v>10723</v>
      </c>
      <c r="O3134" s="5" t="s">
        <v>15255</v>
      </c>
      <c r="P3134" s="5" t="s">
        <v>11016</v>
      </c>
      <c r="Q3134" s="5">
        <v>85368491</v>
      </c>
      <c r="S3134" t="s">
        <v>42</v>
      </c>
      <c r="T3134" t="s">
        <v>11023</v>
      </c>
      <c r="U3134" t="s">
        <v>19807</v>
      </c>
      <c r="V3134" t="s">
        <v>10723</v>
      </c>
    </row>
    <row r="3135" spans="1:22" ht="15" x14ac:dyDescent="0.35">
      <c r="A3135" s="5" t="s">
        <v>6184</v>
      </c>
      <c r="B3135" s="344" t="s">
        <v>5245</v>
      </c>
      <c r="C3135" s="5" t="s">
        <v>5794</v>
      </c>
      <c r="D3135" s="5" t="s">
        <v>3446</v>
      </c>
      <c r="E3135" s="5" t="s">
        <v>6</v>
      </c>
      <c r="F3135" s="5" t="s">
        <v>74</v>
      </c>
      <c r="G3135" s="5" t="s">
        <v>9</v>
      </c>
      <c r="H3135" s="5" t="s">
        <v>6</v>
      </c>
      <c r="I3135" s="360" t="s">
        <v>7999</v>
      </c>
      <c r="K3135" s="5" t="s">
        <v>224</v>
      </c>
      <c r="L3135" s="5" t="s">
        <v>14429</v>
      </c>
      <c r="M3135" s="5" t="s">
        <v>11609</v>
      </c>
      <c r="N3135" s="5" t="s">
        <v>5794</v>
      </c>
      <c r="O3135" s="5" t="s">
        <v>15255</v>
      </c>
      <c r="P3135" s="5" t="s">
        <v>11789</v>
      </c>
      <c r="Q3135" s="5">
        <v>25321301</v>
      </c>
      <c r="S3135" t="s">
        <v>42</v>
      </c>
      <c r="T3135" t="s">
        <v>7329</v>
      </c>
      <c r="U3135" t="s">
        <v>19808</v>
      </c>
      <c r="V3135" t="s">
        <v>5794</v>
      </c>
    </row>
    <row r="3136" spans="1:22" ht="15" x14ac:dyDescent="0.35">
      <c r="A3136" s="5" t="s">
        <v>6181</v>
      </c>
      <c r="B3136" s="344" t="s">
        <v>6438</v>
      </c>
      <c r="C3136" s="5" t="s">
        <v>6182</v>
      </c>
      <c r="D3136" s="5" t="s">
        <v>3446</v>
      </c>
      <c r="E3136" s="5" t="s">
        <v>6</v>
      </c>
      <c r="F3136" s="5" t="s">
        <v>74</v>
      </c>
      <c r="G3136" s="5" t="s">
        <v>9</v>
      </c>
      <c r="H3136" s="5" t="s">
        <v>7</v>
      </c>
      <c r="I3136" s="360" t="s">
        <v>8000</v>
      </c>
      <c r="K3136" s="5" t="s">
        <v>224</v>
      </c>
      <c r="L3136" s="5" t="s">
        <v>14429</v>
      </c>
      <c r="M3136" s="5" t="s">
        <v>11610</v>
      </c>
      <c r="N3136" s="5" t="s">
        <v>12140</v>
      </c>
      <c r="O3136" s="5" t="s">
        <v>15255</v>
      </c>
      <c r="P3136" s="5" t="s">
        <v>8591</v>
      </c>
      <c r="Q3136" s="5">
        <v>25351205</v>
      </c>
      <c r="R3136" s="5">
        <v>25350127</v>
      </c>
      <c r="S3136" t="s">
        <v>42</v>
      </c>
      <c r="T3136" t="s">
        <v>7349</v>
      </c>
      <c r="U3136" t="s">
        <v>19809</v>
      </c>
      <c r="V3136" t="s">
        <v>6182</v>
      </c>
    </row>
    <row r="3137" spans="1:22" ht="15" x14ac:dyDescent="0.35">
      <c r="A3137" s="5" t="s">
        <v>6197</v>
      </c>
      <c r="B3137" s="344" t="s">
        <v>5420</v>
      </c>
      <c r="C3137" s="5" t="s">
        <v>302</v>
      </c>
      <c r="D3137" s="5" t="s">
        <v>3042</v>
      </c>
      <c r="E3137" s="5" t="s">
        <v>11</v>
      </c>
      <c r="F3137" s="5" t="s">
        <v>93</v>
      </c>
      <c r="G3137" s="5" t="s">
        <v>7</v>
      </c>
      <c r="H3137" s="5" t="s">
        <v>10</v>
      </c>
      <c r="I3137" s="360" t="s">
        <v>8195</v>
      </c>
      <c r="K3137" s="5" t="s">
        <v>92</v>
      </c>
      <c r="L3137" s="5" t="s">
        <v>3043</v>
      </c>
      <c r="M3137" s="5" t="s">
        <v>11665</v>
      </c>
      <c r="N3137" s="5" t="s">
        <v>12150</v>
      </c>
      <c r="O3137" s="5" t="s">
        <v>15255</v>
      </c>
      <c r="P3137" s="5" t="s">
        <v>16107</v>
      </c>
      <c r="Q3137" s="5">
        <v>44092708</v>
      </c>
      <c r="S3137" t="s">
        <v>42</v>
      </c>
      <c r="T3137" t="s">
        <v>7361</v>
      </c>
      <c r="U3137" t="s">
        <v>19810</v>
      </c>
      <c r="V3137" t="s">
        <v>302</v>
      </c>
    </row>
    <row r="3138" spans="1:22" ht="15" x14ac:dyDescent="0.35">
      <c r="A3138" s="5" t="s">
        <v>12925</v>
      </c>
      <c r="B3138" s="344" t="s">
        <v>9576</v>
      </c>
      <c r="C3138" s="5" t="s">
        <v>5741</v>
      </c>
      <c r="D3138" s="5" t="s">
        <v>3042</v>
      </c>
      <c r="E3138" s="5" t="s">
        <v>11</v>
      </c>
      <c r="F3138" s="5" t="s">
        <v>93</v>
      </c>
      <c r="G3138" s="5" t="s">
        <v>7</v>
      </c>
      <c r="H3138" s="5" t="s">
        <v>8</v>
      </c>
      <c r="I3138" s="360" t="s">
        <v>8193</v>
      </c>
      <c r="K3138" s="5" t="s">
        <v>92</v>
      </c>
      <c r="L3138" s="5" t="s">
        <v>3043</v>
      </c>
      <c r="M3138" s="5" t="s">
        <v>14495</v>
      </c>
      <c r="N3138" s="5" t="s">
        <v>13263</v>
      </c>
      <c r="O3138" s="5" t="s">
        <v>15255</v>
      </c>
      <c r="P3138" s="5" t="s">
        <v>13264</v>
      </c>
      <c r="Q3138" s="5">
        <v>44092463</v>
      </c>
      <c r="S3138" t="s">
        <v>42</v>
      </c>
      <c r="T3138" t="s">
        <v>13290</v>
      </c>
      <c r="U3138" t="s">
        <v>19811</v>
      </c>
      <c r="V3138" t="s">
        <v>5741</v>
      </c>
    </row>
    <row r="3139" spans="1:22" ht="15" x14ac:dyDescent="0.35">
      <c r="A3139" s="5" t="s">
        <v>6187</v>
      </c>
      <c r="B3139" s="344" t="s">
        <v>6437</v>
      </c>
      <c r="C3139" s="5" t="s">
        <v>6188</v>
      </c>
      <c r="D3139" s="5" t="s">
        <v>1259</v>
      </c>
      <c r="E3139" s="5" t="s">
        <v>6</v>
      </c>
      <c r="F3139" s="5" t="s">
        <v>134</v>
      </c>
      <c r="G3139" s="5" t="s">
        <v>11</v>
      </c>
      <c r="H3139" s="5" t="s">
        <v>6</v>
      </c>
      <c r="I3139" s="360" t="s">
        <v>8169</v>
      </c>
      <c r="K3139" s="5" t="s">
        <v>135</v>
      </c>
      <c r="L3139" s="5" t="s">
        <v>1259</v>
      </c>
      <c r="M3139" s="5" t="s">
        <v>14342</v>
      </c>
      <c r="N3139" s="5" t="s">
        <v>5817</v>
      </c>
      <c r="O3139" s="5" t="s">
        <v>15255</v>
      </c>
      <c r="P3139" s="5" t="s">
        <v>6189</v>
      </c>
      <c r="Q3139" s="5">
        <v>27771603</v>
      </c>
      <c r="R3139" s="5">
        <v>27777049</v>
      </c>
      <c r="S3139" t="s">
        <v>42</v>
      </c>
      <c r="T3139" t="s">
        <v>7348</v>
      </c>
      <c r="U3139" t="s">
        <v>19812</v>
      </c>
      <c r="V3139" t="s">
        <v>6188</v>
      </c>
    </row>
    <row r="3140" spans="1:22" ht="15" x14ac:dyDescent="0.35">
      <c r="A3140" s="5" t="s">
        <v>6190</v>
      </c>
      <c r="B3140" s="344" t="s">
        <v>5522</v>
      </c>
      <c r="C3140" s="5" t="s">
        <v>4845</v>
      </c>
      <c r="D3140" s="5" t="s">
        <v>133</v>
      </c>
      <c r="E3140" s="5" t="s">
        <v>8</v>
      </c>
      <c r="F3140" s="5" t="s">
        <v>134</v>
      </c>
      <c r="G3140" s="362" t="s">
        <v>22</v>
      </c>
      <c r="H3140" s="362" t="s">
        <v>6</v>
      </c>
      <c r="I3140" s="360" t="s">
        <v>15227</v>
      </c>
      <c r="K3140" s="5" t="s">
        <v>135</v>
      </c>
      <c r="L3140" s="5" t="s">
        <v>11648</v>
      </c>
      <c r="M3140" s="5" t="s">
        <v>11648</v>
      </c>
      <c r="N3140" s="5" t="s">
        <v>12166</v>
      </c>
      <c r="O3140" s="5" t="s">
        <v>15255</v>
      </c>
      <c r="P3140" s="5" t="s">
        <v>10186</v>
      </c>
      <c r="Q3140" s="5">
        <v>22001253</v>
      </c>
      <c r="R3140" s="5">
        <v>27355041</v>
      </c>
      <c r="S3140" t="s">
        <v>42</v>
      </c>
      <c r="T3140" t="s">
        <v>7384</v>
      </c>
      <c r="U3140" t="s">
        <v>19813</v>
      </c>
      <c r="V3140" t="s">
        <v>4845</v>
      </c>
    </row>
    <row r="3141" spans="1:22" ht="15" x14ac:dyDescent="0.35">
      <c r="A3141" s="5" t="s">
        <v>10724</v>
      </c>
      <c r="B3141" s="344" t="s">
        <v>7117</v>
      </c>
      <c r="C3141" s="5" t="s">
        <v>10725</v>
      </c>
      <c r="D3141" s="5" t="s">
        <v>9807</v>
      </c>
      <c r="E3141" s="5" t="s">
        <v>21</v>
      </c>
      <c r="F3141" s="5" t="s">
        <v>134</v>
      </c>
      <c r="G3141" s="5" t="s">
        <v>8</v>
      </c>
      <c r="H3141" s="5" t="s">
        <v>6</v>
      </c>
      <c r="I3141" s="360" t="s">
        <v>8151</v>
      </c>
      <c r="K3141" s="5" t="s">
        <v>135</v>
      </c>
      <c r="L3141" s="5" t="s">
        <v>1514</v>
      </c>
      <c r="M3141" s="5" t="s">
        <v>1514</v>
      </c>
      <c r="N3141" s="5" t="s">
        <v>10725</v>
      </c>
      <c r="O3141" s="5" t="s">
        <v>15255</v>
      </c>
      <c r="P3141" s="5" t="s">
        <v>11019</v>
      </c>
      <c r="Q3141" s="5">
        <v>84852602</v>
      </c>
      <c r="S3141" t="s">
        <v>42</v>
      </c>
      <c r="T3141" t="s">
        <v>11024</v>
      </c>
      <c r="U3141" t="s">
        <v>19814</v>
      </c>
      <c r="V3141" t="s">
        <v>10725</v>
      </c>
    </row>
    <row r="3142" spans="1:22" ht="15" x14ac:dyDescent="0.35">
      <c r="A3142" s="5" t="s">
        <v>6215</v>
      </c>
      <c r="B3142" s="344" t="s">
        <v>5511</v>
      </c>
      <c r="C3142" s="5" t="s">
        <v>6216</v>
      </c>
      <c r="D3142" s="5" t="s">
        <v>3446</v>
      </c>
      <c r="E3142" s="5" t="s">
        <v>11</v>
      </c>
      <c r="F3142" s="5" t="s">
        <v>74</v>
      </c>
      <c r="G3142" s="5" t="s">
        <v>10</v>
      </c>
      <c r="H3142" s="5" t="s">
        <v>21</v>
      </c>
      <c r="I3142" s="360" t="s">
        <v>8013</v>
      </c>
      <c r="K3142" s="5" t="s">
        <v>224</v>
      </c>
      <c r="L3142" s="5" t="s">
        <v>3446</v>
      </c>
      <c r="M3142" s="5" t="s">
        <v>12217</v>
      </c>
      <c r="N3142" s="5" t="s">
        <v>12164</v>
      </c>
      <c r="O3142" s="5" t="s">
        <v>15255</v>
      </c>
      <c r="P3142" s="5" t="s">
        <v>12323</v>
      </c>
      <c r="Q3142" s="5">
        <v>86581736</v>
      </c>
      <c r="S3142" t="s">
        <v>42</v>
      </c>
      <c r="T3142" t="s">
        <v>7383</v>
      </c>
      <c r="U3142" t="s">
        <v>19815</v>
      </c>
      <c r="V3142" t="s">
        <v>6216</v>
      </c>
    </row>
    <row r="3143" spans="1:22" ht="15" x14ac:dyDescent="0.35">
      <c r="A3143" s="5" t="s">
        <v>10726</v>
      </c>
      <c r="B3143" s="344" t="s">
        <v>10727</v>
      </c>
      <c r="C3143" s="5" t="s">
        <v>10728</v>
      </c>
      <c r="D3143" s="5" t="s">
        <v>3446</v>
      </c>
      <c r="E3143" s="5" t="s">
        <v>12</v>
      </c>
      <c r="F3143" s="5" t="s">
        <v>93</v>
      </c>
      <c r="G3143" s="5" t="s">
        <v>6</v>
      </c>
      <c r="H3143" s="5" t="s">
        <v>7</v>
      </c>
      <c r="I3143" s="360" t="s">
        <v>8188</v>
      </c>
      <c r="K3143" s="5" t="s">
        <v>92</v>
      </c>
      <c r="L3143" s="5" t="s">
        <v>92</v>
      </c>
      <c r="M3143" s="5" t="s">
        <v>14512</v>
      </c>
      <c r="N3143" s="5" t="s">
        <v>12270</v>
      </c>
      <c r="O3143" s="5" t="s">
        <v>15255</v>
      </c>
      <c r="P3143" s="5" t="s">
        <v>9430</v>
      </c>
      <c r="S3143" t="s">
        <v>42</v>
      </c>
      <c r="T3143" t="s">
        <v>11025</v>
      </c>
      <c r="U3143" t="s">
        <v>19816</v>
      </c>
      <c r="V3143" t="s">
        <v>16299</v>
      </c>
    </row>
    <row r="3144" spans="1:22" ht="15" x14ac:dyDescent="0.35">
      <c r="A3144" s="5" t="s">
        <v>9371</v>
      </c>
      <c r="B3144" s="344" t="s">
        <v>9372</v>
      </c>
      <c r="C3144" s="5" t="s">
        <v>9373</v>
      </c>
      <c r="D3144" s="5" t="s">
        <v>3446</v>
      </c>
      <c r="E3144" s="5" t="s">
        <v>15</v>
      </c>
      <c r="F3144" s="5" t="s">
        <v>74</v>
      </c>
      <c r="G3144" s="5" t="s">
        <v>10</v>
      </c>
      <c r="H3144" s="5" t="s">
        <v>21</v>
      </c>
      <c r="I3144" s="360" t="s">
        <v>8013</v>
      </c>
      <c r="K3144" s="5" t="s">
        <v>224</v>
      </c>
      <c r="L3144" s="5" t="s">
        <v>3446</v>
      </c>
      <c r="M3144" s="5" t="s">
        <v>12217</v>
      </c>
      <c r="N3144" s="5" t="s">
        <v>9373</v>
      </c>
      <c r="O3144" s="5" t="s">
        <v>15255</v>
      </c>
      <c r="P3144" s="5" t="s">
        <v>12269</v>
      </c>
      <c r="Q3144" s="5">
        <v>22064940</v>
      </c>
      <c r="S3144" t="s">
        <v>42</v>
      </c>
      <c r="T3144" t="s">
        <v>9505</v>
      </c>
      <c r="U3144" t="s">
        <v>19817</v>
      </c>
      <c r="V3144" t="s">
        <v>9373</v>
      </c>
    </row>
    <row r="3145" spans="1:22" ht="15" x14ac:dyDescent="0.35">
      <c r="A3145" s="5" t="s">
        <v>14961</v>
      </c>
      <c r="B3145" s="344" t="s">
        <v>14962</v>
      </c>
      <c r="C3145" s="5" t="s">
        <v>14963</v>
      </c>
      <c r="D3145" s="5" t="s">
        <v>3446</v>
      </c>
      <c r="E3145" s="5" t="s">
        <v>11</v>
      </c>
      <c r="F3145" s="5" t="s">
        <v>93</v>
      </c>
      <c r="G3145" s="5" t="s">
        <v>6</v>
      </c>
      <c r="H3145" s="5" t="s">
        <v>7</v>
      </c>
      <c r="I3145" s="360" t="s">
        <v>8188</v>
      </c>
      <c r="K3145" s="5" t="s">
        <v>92</v>
      </c>
      <c r="L3145" s="5" t="s">
        <v>92</v>
      </c>
      <c r="M3145" s="5" t="s">
        <v>14512</v>
      </c>
      <c r="N3145" s="5" t="s">
        <v>14963</v>
      </c>
      <c r="O3145" s="5" t="s">
        <v>15255</v>
      </c>
      <c r="P3145" s="5" t="s">
        <v>16394</v>
      </c>
      <c r="Q3145" s="5">
        <v>87961357</v>
      </c>
      <c r="S3145" t="s">
        <v>42</v>
      </c>
      <c r="T3145" t="s">
        <v>14964</v>
      </c>
      <c r="U3145" t="s">
        <v>19818</v>
      </c>
      <c r="V3145" t="s">
        <v>14963</v>
      </c>
    </row>
    <row r="3146" spans="1:22" ht="15" x14ac:dyDescent="0.35">
      <c r="A3146" s="5" t="s">
        <v>6211</v>
      </c>
      <c r="B3146" s="344" t="s">
        <v>5682</v>
      </c>
      <c r="C3146" s="5" t="s">
        <v>6212</v>
      </c>
      <c r="D3146" s="5" t="s">
        <v>9825</v>
      </c>
      <c r="E3146" s="5" t="s">
        <v>11</v>
      </c>
      <c r="F3146" s="5" t="s">
        <v>93</v>
      </c>
      <c r="G3146" s="5" t="s">
        <v>10</v>
      </c>
      <c r="H3146" s="5" t="s">
        <v>8</v>
      </c>
      <c r="I3146" s="360" t="s">
        <v>8210</v>
      </c>
      <c r="K3146" s="5" t="s">
        <v>92</v>
      </c>
      <c r="L3146" s="5" t="s">
        <v>2834</v>
      </c>
      <c r="M3146" s="5" t="s">
        <v>14516</v>
      </c>
      <c r="N3146" s="5" t="s">
        <v>6212</v>
      </c>
      <c r="O3146" s="5" t="s">
        <v>15255</v>
      </c>
      <c r="P3146" s="5" t="s">
        <v>16153</v>
      </c>
      <c r="Q3146" s="5">
        <v>85175739</v>
      </c>
      <c r="S3146" t="s">
        <v>42</v>
      </c>
      <c r="T3146" t="s">
        <v>7421</v>
      </c>
      <c r="U3146" t="s">
        <v>19819</v>
      </c>
      <c r="V3146" t="s">
        <v>6212</v>
      </c>
    </row>
    <row r="3147" spans="1:22" ht="15" x14ac:dyDescent="0.35">
      <c r="A3147" s="5" t="s">
        <v>6213</v>
      </c>
      <c r="B3147" s="344" t="s">
        <v>5487</v>
      </c>
      <c r="C3147" s="5" t="s">
        <v>14810</v>
      </c>
      <c r="D3147" s="5" t="s">
        <v>9825</v>
      </c>
      <c r="E3147" s="5" t="s">
        <v>9</v>
      </c>
      <c r="F3147" s="5" t="s">
        <v>93</v>
      </c>
      <c r="G3147" s="5" t="s">
        <v>9</v>
      </c>
      <c r="H3147" s="5" t="s">
        <v>6</v>
      </c>
      <c r="I3147" s="360" t="s">
        <v>8204</v>
      </c>
      <c r="K3147" s="5" t="s">
        <v>92</v>
      </c>
      <c r="L3147" s="5" t="s">
        <v>14488</v>
      </c>
      <c r="M3147" s="5" t="s">
        <v>14491</v>
      </c>
      <c r="N3147" s="5" t="s">
        <v>14811</v>
      </c>
      <c r="O3147" s="5" t="s">
        <v>15255</v>
      </c>
      <c r="P3147" s="5" t="s">
        <v>16116</v>
      </c>
      <c r="Q3147" s="5">
        <v>84242199</v>
      </c>
      <c r="S3147" t="s">
        <v>42</v>
      </c>
      <c r="T3147" t="s">
        <v>7379</v>
      </c>
      <c r="U3147" t="s">
        <v>19820</v>
      </c>
      <c r="V3147" t="s">
        <v>14810</v>
      </c>
    </row>
    <row r="3148" spans="1:22" ht="15" x14ac:dyDescent="0.35">
      <c r="A3148" s="5" t="s">
        <v>6299</v>
      </c>
      <c r="B3148" s="344" t="s">
        <v>1035</v>
      </c>
      <c r="C3148" s="5" t="s">
        <v>6501</v>
      </c>
      <c r="D3148" s="5" t="s">
        <v>88</v>
      </c>
      <c r="E3148" s="5" t="s">
        <v>7</v>
      </c>
      <c r="F3148" s="5" t="s">
        <v>45</v>
      </c>
      <c r="G3148" s="5" t="s">
        <v>7</v>
      </c>
      <c r="H3148" s="5" t="s">
        <v>8</v>
      </c>
      <c r="I3148" s="360" t="s">
        <v>7878</v>
      </c>
      <c r="K3148" s="5" t="s">
        <v>89</v>
      </c>
      <c r="L3148" s="5" t="s">
        <v>90</v>
      </c>
      <c r="M3148" s="5" t="s">
        <v>166</v>
      </c>
      <c r="N3148" s="5" t="s">
        <v>166</v>
      </c>
      <c r="O3148" s="5" t="s">
        <v>15255</v>
      </c>
      <c r="P3148" s="5" t="s">
        <v>6538</v>
      </c>
      <c r="Q3148" s="5">
        <v>24474085</v>
      </c>
      <c r="R3148" s="5">
        <v>24474085</v>
      </c>
      <c r="S3148" t="s">
        <v>45</v>
      </c>
      <c r="T3148" t="s">
        <v>13574</v>
      </c>
    </row>
    <row r="3149" spans="1:22" ht="15" x14ac:dyDescent="0.35">
      <c r="A3149" s="5" t="s">
        <v>15038</v>
      </c>
      <c r="B3149" s="344" t="s">
        <v>7426</v>
      </c>
      <c r="C3149" s="5" t="s">
        <v>15039</v>
      </c>
      <c r="D3149" s="5" t="s">
        <v>1063</v>
      </c>
      <c r="E3149" s="5" t="s">
        <v>9</v>
      </c>
      <c r="F3149" s="5" t="s">
        <v>134</v>
      </c>
      <c r="G3149" s="5" t="s">
        <v>11</v>
      </c>
      <c r="H3149" s="5" t="s">
        <v>7</v>
      </c>
      <c r="I3149" s="360" t="s">
        <v>8170</v>
      </c>
      <c r="K3149" s="5" t="s">
        <v>135</v>
      </c>
      <c r="L3149" s="5" t="s">
        <v>1259</v>
      </c>
      <c r="M3149" s="5" t="s">
        <v>1125</v>
      </c>
      <c r="N3149" s="5" t="s">
        <v>9319</v>
      </c>
      <c r="O3149" s="5" t="s">
        <v>15255</v>
      </c>
      <c r="P3149" s="5" t="s">
        <v>16405</v>
      </c>
      <c r="Q3149" s="5">
        <v>22007557</v>
      </c>
      <c r="S3149" t="s">
        <v>42</v>
      </c>
      <c r="T3149" t="s">
        <v>13963</v>
      </c>
      <c r="U3149" t="s">
        <v>19821</v>
      </c>
      <c r="V3149" t="s">
        <v>15039</v>
      </c>
    </row>
    <row r="3150" spans="1:22" ht="15" x14ac:dyDescent="0.35">
      <c r="A3150" s="5" t="s">
        <v>6323</v>
      </c>
      <c r="B3150" s="344" t="s">
        <v>1712</v>
      </c>
      <c r="C3150" s="361" t="s">
        <v>8508</v>
      </c>
      <c r="D3150" s="5" t="s">
        <v>217</v>
      </c>
      <c r="E3150" s="5" t="s">
        <v>6</v>
      </c>
      <c r="F3150" s="5" t="s">
        <v>218</v>
      </c>
      <c r="G3150" s="5" t="s">
        <v>8</v>
      </c>
      <c r="H3150" s="5" t="s">
        <v>6</v>
      </c>
      <c r="I3150" s="360" t="s">
        <v>8085</v>
      </c>
      <c r="K3150" s="5" t="s">
        <v>219</v>
      </c>
      <c r="L3150" s="5" t="s">
        <v>217</v>
      </c>
      <c r="M3150" s="5" t="s">
        <v>217</v>
      </c>
      <c r="N3150" s="5" t="s">
        <v>217</v>
      </c>
      <c r="O3150" s="5" t="s">
        <v>15255</v>
      </c>
      <c r="P3150" s="5" t="s">
        <v>8509</v>
      </c>
      <c r="Q3150" s="5">
        <v>26806161</v>
      </c>
      <c r="R3150" s="5">
        <v>26806161</v>
      </c>
      <c r="S3150" t="s">
        <v>45</v>
      </c>
      <c r="T3150" t="s">
        <v>13574</v>
      </c>
    </row>
    <row r="3151" spans="1:22" ht="15" x14ac:dyDescent="0.35">
      <c r="A3151" s="5" t="s">
        <v>15398</v>
      </c>
      <c r="B3151" s="344" t="s">
        <v>15439</v>
      </c>
      <c r="C3151" s="5" t="s">
        <v>15469</v>
      </c>
      <c r="D3151" s="5" t="s">
        <v>3446</v>
      </c>
      <c r="E3151" s="5" t="s">
        <v>15</v>
      </c>
      <c r="F3151" s="5" t="s">
        <v>74</v>
      </c>
      <c r="G3151" s="5" t="s">
        <v>10</v>
      </c>
      <c r="H3151" s="5" t="s">
        <v>7</v>
      </c>
      <c r="I3151" s="360" t="s">
        <v>8003</v>
      </c>
      <c r="K3151" s="5" t="s">
        <v>224</v>
      </c>
      <c r="L3151" s="5" t="s">
        <v>3446</v>
      </c>
      <c r="M3151" s="5" t="s">
        <v>1495</v>
      </c>
      <c r="N3151" s="5" t="s">
        <v>16288</v>
      </c>
      <c r="O3151" s="5" t="s">
        <v>15255</v>
      </c>
      <c r="P3151" s="5" t="s">
        <v>16291</v>
      </c>
      <c r="Q3151" s="5">
        <v>72007796</v>
      </c>
      <c r="S3151" t="s">
        <v>42</v>
      </c>
      <c r="T3151" t="s">
        <v>15155</v>
      </c>
      <c r="U3151" t="s">
        <v>19822</v>
      </c>
      <c r="V3151" t="s">
        <v>15469</v>
      </c>
    </row>
    <row r="3152" spans="1:22" ht="15" x14ac:dyDescent="0.35">
      <c r="A3152" s="5" t="s">
        <v>11450</v>
      </c>
      <c r="B3152" s="344" t="s">
        <v>9500</v>
      </c>
      <c r="C3152" s="5" t="s">
        <v>3243</v>
      </c>
      <c r="D3152" s="5" t="s">
        <v>192</v>
      </c>
      <c r="E3152" s="5" t="s">
        <v>8</v>
      </c>
      <c r="F3152" s="5" t="s">
        <v>193</v>
      </c>
      <c r="G3152" s="5" t="s">
        <v>16</v>
      </c>
      <c r="H3152" s="5" t="s">
        <v>10</v>
      </c>
      <c r="I3152" s="360" t="s">
        <v>8072</v>
      </c>
      <c r="K3152" s="5" t="s">
        <v>194</v>
      </c>
      <c r="L3152" s="5" t="s">
        <v>192</v>
      </c>
      <c r="M3152" s="5" t="s">
        <v>12245</v>
      </c>
      <c r="N3152" s="5" t="s">
        <v>3243</v>
      </c>
      <c r="O3152" s="5" t="s">
        <v>15255</v>
      </c>
      <c r="P3152" s="5" t="s">
        <v>16346</v>
      </c>
      <c r="Q3152" s="5">
        <v>44117718</v>
      </c>
      <c r="R3152" s="5">
        <v>87015327</v>
      </c>
      <c r="S3152" t="s">
        <v>42</v>
      </c>
      <c r="T3152" t="s">
        <v>191</v>
      </c>
      <c r="U3152" t="s">
        <v>19823</v>
      </c>
      <c r="V3152" t="s">
        <v>3243</v>
      </c>
    </row>
    <row r="3153" spans="1:22" ht="15" x14ac:dyDescent="0.35">
      <c r="A3153" s="5" t="s">
        <v>11405</v>
      </c>
      <c r="B3153" s="344" t="s">
        <v>10874</v>
      </c>
      <c r="C3153" s="5" t="s">
        <v>11406</v>
      </c>
      <c r="D3153" s="5" t="s">
        <v>3446</v>
      </c>
      <c r="E3153" s="5" t="s">
        <v>11</v>
      </c>
      <c r="F3153" s="5" t="s">
        <v>74</v>
      </c>
      <c r="G3153" s="5" t="s">
        <v>10</v>
      </c>
      <c r="H3153" s="5" t="s">
        <v>21</v>
      </c>
      <c r="I3153" s="360" t="s">
        <v>8013</v>
      </c>
      <c r="K3153" s="5" t="s">
        <v>224</v>
      </c>
      <c r="L3153" s="5" t="s">
        <v>3446</v>
      </c>
      <c r="M3153" s="5" t="s">
        <v>12217</v>
      </c>
      <c r="N3153" s="5" t="s">
        <v>8601</v>
      </c>
      <c r="O3153" s="5" t="s">
        <v>15255</v>
      </c>
      <c r="P3153" s="5" t="s">
        <v>12320</v>
      </c>
      <c r="Q3153" s="5">
        <v>87757796</v>
      </c>
      <c r="S3153" t="s">
        <v>42</v>
      </c>
      <c r="T3153" t="s">
        <v>12355</v>
      </c>
      <c r="U3153" t="s">
        <v>19824</v>
      </c>
      <c r="V3153" t="s">
        <v>11406</v>
      </c>
    </row>
    <row r="3154" spans="1:22" ht="15" x14ac:dyDescent="0.35">
      <c r="A3154" s="5" t="s">
        <v>6206</v>
      </c>
      <c r="B3154" s="344" t="s">
        <v>5375</v>
      </c>
      <c r="C3154" s="5" t="s">
        <v>10729</v>
      </c>
      <c r="D3154" s="5" t="s">
        <v>224</v>
      </c>
      <c r="E3154" s="5" t="s">
        <v>7</v>
      </c>
      <c r="F3154" s="5" t="s">
        <v>74</v>
      </c>
      <c r="G3154" s="5" t="s">
        <v>6</v>
      </c>
      <c r="H3154" s="5" t="s">
        <v>9</v>
      </c>
      <c r="I3154" s="360" t="s">
        <v>7978</v>
      </c>
      <c r="K3154" s="5" t="s">
        <v>224</v>
      </c>
      <c r="L3154" s="5" t="s">
        <v>224</v>
      </c>
      <c r="M3154" s="5" t="s">
        <v>11590</v>
      </c>
      <c r="N3154" s="5" t="s">
        <v>12143</v>
      </c>
      <c r="O3154" s="5" t="s">
        <v>15255</v>
      </c>
      <c r="P3154" s="5" t="s">
        <v>14798</v>
      </c>
      <c r="Q3154" s="5">
        <v>25374864</v>
      </c>
      <c r="R3154" s="5">
        <v>83639777</v>
      </c>
      <c r="S3154" t="s">
        <v>42</v>
      </c>
      <c r="T3154" t="s">
        <v>7355</v>
      </c>
      <c r="U3154" t="s">
        <v>19825</v>
      </c>
      <c r="V3154" t="s">
        <v>10729</v>
      </c>
    </row>
    <row r="3155" spans="1:22" ht="15" x14ac:dyDescent="0.35">
      <c r="A3155" s="5" t="s">
        <v>10730</v>
      </c>
      <c r="B3155" s="344" t="s">
        <v>7041</v>
      </c>
      <c r="C3155" s="5" t="s">
        <v>10731</v>
      </c>
      <c r="D3155" s="5" t="s">
        <v>3446</v>
      </c>
      <c r="E3155" s="5" t="s">
        <v>14</v>
      </c>
      <c r="F3155" s="5" t="s">
        <v>74</v>
      </c>
      <c r="G3155" s="5" t="s">
        <v>10</v>
      </c>
      <c r="H3155" s="5" t="s">
        <v>10</v>
      </c>
      <c r="I3155" s="360" t="s">
        <v>8006</v>
      </c>
      <c r="K3155" s="5" t="s">
        <v>224</v>
      </c>
      <c r="L3155" s="5" t="s">
        <v>3446</v>
      </c>
      <c r="M3155" s="5" t="s">
        <v>509</v>
      </c>
      <c r="N3155" s="5" t="s">
        <v>3460</v>
      </c>
      <c r="O3155" s="5" t="s">
        <v>15255</v>
      </c>
      <c r="P3155" s="5" t="s">
        <v>16311</v>
      </c>
      <c r="Q3155" s="5">
        <v>89461767</v>
      </c>
      <c r="S3155" t="s">
        <v>42</v>
      </c>
      <c r="T3155" t="s">
        <v>11039</v>
      </c>
      <c r="U3155" t="s">
        <v>19826</v>
      </c>
      <c r="V3155" t="s">
        <v>10731</v>
      </c>
    </row>
    <row r="3156" spans="1:22" ht="15" x14ac:dyDescent="0.35">
      <c r="A3156" s="5" t="s">
        <v>14825</v>
      </c>
      <c r="B3156" s="344" t="s">
        <v>5686</v>
      </c>
      <c r="C3156" s="5" t="s">
        <v>14826</v>
      </c>
      <c r="D3156" s="5" t="s">
        <v>9825</v>
      </c>
      <c r="E3156" s="5" t="s">
        <v>11</v>
      </c>
      <c r="F3156" s="5" t="s">
        <v>93</v>
      </c>
      <c r="G3156" s="5" t="s">
        <v>10</v>
      </c>
      <c r="H3156" s="5" t="s">
        <v>6</v>
      </c>
      <c r="I3156" s="360" t="s">
        <v>8208</v>
      </c>
      <c r="K3156" s="5" t="s">
        <v>92</v>
      </c>
      <c r="L3156" s="5" t="s">
        <v>2834</v>
      </c>
      <c r="M3156" s="5" t="s">
        <v>2834</v>
      </c>
      <c r="N3156" s="5" t="s">
        <v>14826</v>
      </c>
      <c r="O3156" s="5" t="s">
        <v>15255</v>
      </c>
      <c r="P3156" s="5" t="s">
        <v>14827</v>
      </c>
      <c r="Q3156" s="5">
        <v>89470510</v>
      </c>
      <c r="S3156" t="s">
        <v>42</v>
      </c>
      <c r="T3156" t="s">
        <v>14828</v>
      </c>
      <c r="U3156" t="s">
        <v>19827</v>
      </c>
      <c r="V3156" t="s">
        <v>14826</v>
      </c>
    </row>
    <row r="3157" spans="1:22" ht="15" x14ac:dyDescent="0.35">
      <c r="A3157" s="5" t="s">
        <v>9374</v>
      </c>
      <c r="B3157" s="344" t="s">
        <v>9375</v>
      </c>
      <c r="C3157" s="5" t="s">
        <v>9376</v>
      </c>
      <c r="D3157" s="5" t="s">
        <v>3446</v>
      </c>
      <c r="E3157" s="5" t="s">
        <v>12</v>
      </c>
      <c r="F3157" s="5" t="s">
        <v>93</v>
      </c>
      <c r="G3157" s="5" t="s">
        <v>6</v>
      </c>
      <c r="H3157" s="5" t="s">
        <v>7</v>
      </c>
      <c r="I3157" s="360" t="s">
        <v>8188</v>
      </c>
      <c r="K3157" s="5" t="s">
        <v>92</v>
      </c>
      <c r="L3157" s="5" t="s">
        <v>92</v>
      </c>
      <c r="M3157" s="5" t="s">
        <v>14512</v>
      </c>
      <c r="N3157" s="5" t="s">
        <v>9376</v>
      </c>
      <c r="O3157" s="5" t="s">
        <v>15255</v>
      </c>
      <c r="P3157" s="5" t="s">
        <v>16204</v>
      </c>
      <c r="Q3157" s="5">
        <v>84862703</v>
      </c>
      <c r="S3157" t="s">
        <v>42</v>
      </c>
      <c r="T3157" t="s">
        <v>9506</v>
      </c>
      <c r="U3157" t="s">
        <v>19828</v>
      </c>
      <c r="V3157" t="s">
        <v>9376</v>
      </c>
    </row>
    <row r="3158" spans="1:22" ht="15" x14ac:dyDescent="0.35">
      <c r="A3158" s="5" t="s">
        <v>6208</v>
      </c>
      <c r="B3158" s="344" t="s">
        <v>5409</v>
      </c>
      <c r="C3158" s="5" t="s">
        <v>845</v>
      </c>
      <c r="D3158" s="5" t="s">
        <v>207</v>
      </c>
      <c r="E3158" s="5" t="s">
        <v>6</v>
      </c>
      <c r="F3158" s="5" t="s">
        <v>45</v>
      </c>
      <c r="G3158" s="5" t="s">
        <v>16</v>
      </c>
      <c r="H3158" s="5" t="s">
        <v>10</v>
      </c>
      <c r="I3158" s="360" t="s">
        <v>7938</v>
      </c>
      <c r="K3158" s="5" t="s">
        <v>89</v>
      </c>
      <c r="L3158" s="5" t="s">
        <v>207</v>
      </c>
      <c r="M3158" s="5" t="s">
        <v>2467</v>
      </c>
      <c r="N3158" s="5" t="s">
        <v>845</v>
      </c>
      <c r="O3158" s="5" t="s">
        <v>15255</v>
      </c>
      <c r="P3158" s="5" t="s">
        <v>13908</v>
      </c>
      <c r="Q3158" s="5">
        <v>24721391</v>
      </c>
      <c r="S3158" t="s">
        <v>42</v>
      </c>
      <c r="T3158" t="s">
        <v>7359</v>
      </c>
      <c r="U3158" t="s">
        <v>19829</v>
      </c>
      <c r="V3158" t="s">
        <v>845</v>
      </c>
    </row>
    <row r="3159" spans="1:22" ht="15" x14ac:dyDescent="0.35">
      <c r="A3159" s="5" t="s">
        <v>12926</v>
      </c>
      <c r="B3159" s="344" t="s">
        <v>9602</v>
      </c>
      <c r="C3159" s="5" t="s">
        <v>12927</v>
      </c>
      <c r="D3159" s="5" t="s">
        <v>3446</v>
      </c>
      <c r="E3159" s="5" t="s">
        <v>15</v>
      </c>
      <c r="F3159" s="5" t="s">
        <v>93</v>
      </c>
      <c r="G3159" s="5" t="s">
        <v>6</v>
      </c>
      <c r="H3159" s="5" t="s">
        <v>7</v>
      </c>
      <c r="I3159" s="360" t="s">
        <v>8188</v>
      </c>
      <c r="K3159" s="5" t="s">
        <v>92</v>
      </c>
      <c r="L3159" s="5" t="s">
        <v>92</v>
      </c>
      <c r="M3159" s="5" t="s">
        <v>14512</v>
      </c>
      <c r="N3159" s="5" t="s">
        <v>13267</v>
      </c>
      <c r="O3159" s="5" t="s">
        <v>15255</v>
      </c>
      <c r="P3159" s="5" t="s">
        <v>9483</v>
      </c>
      <c r="Q3159" s="5">
        <v>84862703</v>
      </c>
      <c r="S3159" t="s">
        <v>42</v>
      </c>
      <c r="T3159" t="s">
        <v>13291</v>
      </c>
      <c r="U3159" t="s">
        <v>19830</v>
      </c>
      <c r="V3159" t="s">
        <v>12927</v>
      </c>
    </row>
    <row r="3160" spans="1:22" ht="15" x14ac:dyDescent="0.35">
      <c r="A3160" s="5" t="s">
        <v>10732</v>
      </c>
      <c r="B3160" s="344" t="s">
        <v>8718</v>
      </c>
      <c r="C3160" s="5" t="s">
        <v>10733</v>
      </c>
      <c r="D3160" s="5" t="s">
        <v>133</v>
      </c>
      <c r="E3160" s="5" t="s">
        <v>208</v>
      </c>
      <c r="F3160" s="5" t="s">
        <v>134</v>
      </c>
      <c r="G3160" s="5" t="s">
        <v>12</v>
      </c>
      <c r="H3160" s="5" t="s">
        <v>9</v>
      </c>
      <c r="I3160" s="360" t="s">
        <v>8174</v>
      </c>
      <c r="K3160" s="5" t="s">
        <v>135</v>
      </c>
      <c r="L3160" s="5" t="s">
        <v>12215</v>
      </c>
      <c r="M3160" s="5" t="s">
        <v>12885</v>
      </c>
      <c r="N3160" s="5" t="s">
        <v>12246</v>
      </c>
      <c r="O3160" s="5" t="s">
        <v>15255</v>
      </c>
      <c r="P3160" s="5" t="s">
        <v>10148</v>
      </c>
      <c r="Q3160" s="5">
        <v>85207324</v>
      </c>
      <c r="S3160" t="s">
        <v>42</v>
      </c>
      <c r="T3160" t="s">
        <v>11040</v>
      </c>
      <c r="U3160" t="s">
        <v>19831</v>
      </c>
      <c r="V3160" t="s">
        <v>10733</v>
      </c>
    </row>
    <row r="3161" spans="1:22" ht="15" x14ac:dyDescent="0.35">
      <c r="A3161" s="5" t="s">
        <v>6214</v>
      </c>
      <c r="B3161" s="344" t="s">
        <v>5609</v>
      </c>
      <c r="C3161" s="5" t="s">
        <v>1445</v>
      </c>
      <c r="D3161" s="5" t="s">
        <v>92</v>
      </c>
      <c r="E3161" s="5" t="s">
        <v>8</v>
      </c>
      <c r="F3161" s="5" t="s">
        <v>93</v>
      </c>
      <c r="G3161" s="5" t="s">
        <v>6</v>
      </c>
      <c r="H3161" s="5" t="s">
        <v>7</v>
      </c>
      <c r="I3161" s="360" t="s">
        <v>8188</v>
      </c>
      <c r="K3161" s="5" t="s">
        <v>92</v>
      </c>
      <c r="L3161" s="5" t="s">
        <v>92</v>
      </c>
      <c r="M3161" s="5" t="s">
        <v>14512</v>
      </c>
      <c r="N3161" s="5" t="s">
        <v>1445</v>
      </c>
      <c r="O3161" s="5" t="s">
        <v>15255</v>
      </c>
      <c r="P3161" s="5" t="s">
        <v>16142</v>
      </c>
      <c r="S3161" t="s">
        <v>42</v>
      </c>
      <c r="T3161" t="s">
        <v>7404</v>
      </c>
      <c r="U3161" t="s">
        <v>19832</v>
      </c>
      <c r="V3161" t="s">
        <v>1445</v>
      </c>
    </row>
    <row r="3162" spans="1:22" ht="15" x14ac:dyDescent="0.35">
      <c r="A3162" s="5" t="s">
        <v>6207</v>
      </c>
      <c r="B3162" s="344" t="s">
        <v>5404</v>
      </c>
      <c r="C3162" s="5" t="s">
        <v>8332</v>
      </c>
      <c r="D3162" s="5" t="s">
        <v>9807</v>
      </c>
      <c r="E3162" s="5" t="s">
        <v>6</v>
      </c>
      <c r="F3162" s="5" t="s">
        <v>134</v>
      </c>
      <c r="G3162" s="5" t="s">
        <v>8</v>
      </c>
      <c r="H3162" s="5" t="s">
        <v>6</v>
      </c>
      <c r="I3162" s="360" t="s">
        <v>8151</v>
      </c>
      <c r="K3162" s="5" t="s">
        <v>135</v>
      </c>
      <c r="L3162" s="5" t="s">
        <v>1514</v>
      </c>
      <c r="M3162" s="5" t="s">
        <v>1514</v>
      </c>
      <c r="N3162" s="5" t="s">
        <v>1547</v>
      </c>
      <c r="O3162" s="5" t="s">
        <v>15255</v>
      </c>
      <c r="P3162" s="5" t="s">
        <v>16105</v>
      </c>
      <c r="Q3162" s="5">
        <v>27305520</v>
      </c>
      <c r="S3162" t="s">
        <v>42</v>
      </c>
      <c r="T3162" t="s">
        <v>7358</v>
      </c>
      <c r="U3162" t="s">
        <v>19833</v>
      </c>
      <c r="V3162" t="s">
        <v>8332</v>
      </c>
    </row>
    <row r="3163" spans="1:22" ht="15" x14ac:dyDescent="0.35">
      <c r="A3163" s="5" t="s">
        <v>6209</v>
      </c>
      <c r="B3163" s="344" t="s">
        <v>5536</v>
      </c>
      <c r="C3163" s="5" t="s">
        <v>6210</v>
      </c>
      <c r="D3163" s="5" t="s">
        <v>3042</v>
      </c>
      <c r="E3163" s="5" t="s">
        <v>14</v>
      </c>
      <c r="F3163" s="5" t="s">
        <v>93</v>
      </c>
      <c r="G3163" s="5" t="s">
        <v>7</v>
      </c>
      <c r="H3163" s="5" t="s">
        <v>8</v>
      </c>
      <c r="I3163" s="360" t="s">
        <v>8193</v>
      </c>
      <c r="K3163" s="5" t="s">
        <v>92</v>
      </c>
      <c r="L3163" s="5" t="s">
        <v>3043</v>
      </c>
      <c r="M3163" s="5" t="s">
        <v>14495</v>
      </c>
      <c r="N3163" s="5" t="s">
        <v>6210</v>
      </c>
      <c r="O3163" s="5" t="s">
        <v>15255</v>
      </c>
      <c r="P3163" s="5" t="s">
        <v>13909</v>
      </c>
      <c r="Q3163" s="5">
        <v>44090969</v>
      </c>
      <c r="S3163" t="s">
        <v>42</v>
      </c>
      <c r="T3163" t="s">
        <v>7386</v>
      </c>
      <c r="U3163" t="s">
        <v>19834</v>
      </c>
      <c r="V3163" t="s">
        <v>6210</v>
      </c>
    </row>
    <row r="3164" spans="1:22" ht="15" x14ac:dyDescent="0.35">
      <c r="A3164" s="5" t="s">
        <v>12928</v>
      </c>
      <c r="B3164" s="344" t="s">
        <v>12929</v>
      </c>
      <c r="C3164" s="5" t="s">
        <v>12930</v>
      </c>
      <c r="D3164" s="5" t="s">
        <v>3446</v>
      </c>
      <c r="E3164" s="5" t="s">
        <v>15</v>
      </c>
      <c r="F3164" s="5" t="s">
        <v>74</v>
      </c>
      <c r="G3164" s="5" t="s">
        <v>10</v>
      </c>
      <c r="H3164" s="5" t="s">
        <v>21</v>
      </c>
      <c r="I3164" s="360" t="s">
        <v>8013</v>
      </c>
      <c r="K3164" s="5" t="s">
        <v>224</v>
      </c>
      <c r="L3164" s="5" t="s">
        <v>3446</v>
      </c>
      <c r="M3164" s="5" t="s">
        <v>12217</v>
      </c>
      <c r="N3164" s="5" t="s">
        <v>12930</v>
      </c>
      <c r="O3164" s="5" t="s">
        <v>15255</v>
      </c>
      <c r="P3164" s="5" t="s">
        <v>14884</v>
      </c>
      <c r="Q3164" s="5">
        <v>87836633</v>
      </c>
      <c r="S3164" t="s">
        <v>42</v>
      </c>
      <c r="T3164" t="s">
        <v>13292</v>
      </c>
      <c r="U3164" t="s">
        <v>19835</v>
      </c>
      <c r="V3164" t="s">
        <v>12930</v>
      </c>
    </row>
    <row r="3165" spans="1:22" ht="15" x14ac:dyDescent="0.35">
      <c r="A3165" s="5" t="s">
        <v>6204</v>
      </c>
      <c r="B3165" s="344" t="s">
        <v>5573</v>
      </c>
      <c r="C3165" s="5" t="s">
        <v>6205</v>
      </c>
      <c r="D3165" s="5" t="s">
        <v>4066</v>
      </c>
      <c r="E3165" s="5" t="s">
        <v>7</v>
      </c>
      <c r="F3165" s="5" t="s">
        <v>218</v>
      </c>
      <c r="G3165" s="5" t="s">
        <v>7</v>
      </c>
      <c r="H3165" s="5" t="s">
        <v>12</v>
      </c>
      <c r="I3165" s="360" t="s">
        <v>8084</v>
      </c>
      <c r="K3165" s="5" t="s">
        <v>219</v>
      </c>
      <c r="L3165" s="5" t="s">
        <v>4066</v>
      </c>
      <c r="M3165" s="5" t="s">
        <v>14659</v>
      </c>
      <c r="N3165" s="5" t="s">
        <v>6205</v>
      </c>
      <c r="O3165" s="5" t="s">
        <v>15255</v>
      </c>
      <c r="P3165" s="5" t="s">
        <v>8443</v>
      </c>
      <c r="Q3165" s="5">
        <v>26851690</v>
      </c>
      <c r="S3165" t="s">
        <v>42</v>
      </c>
      <c r="T3165" t="s">
        <v>7396</v>
      </c>
      <c r="U3165" t="s">
        <v>19836</v>
      </c>
      <c r="V3165" t="s">
        <v>6205</v>
      </c>
    </row>
    <row r="3166" spans="1:22" ht="15" x14ac:dyDescent="0.35">
      <c r="A3166" s="5" t="s">
        <v>6202</v>
      </c>
      <c r="B3166" s="344" t="s">
        <v>5566</v>
      </c>
      <c r="C3166" s="5" t="s">
        <v>6203</v>
      </c>
      <c r="D3166" s="5" t="s">
        <v>4369</v>
      </c>
      <c r="E3166" s="5" t="s">
        <v>6</v>
      </c>
      <c r="F3166" s="5" t="s">
        <v>134</v>
      </c>
      <c r="G3166" s="5" t="s">
        <v>6</v>
      </c>
      <c r="H3166" s="5" t="s">
        <v>10</v>
      </c>
      <c r="I3166" s="360" t="s">
        <v>8136</v>
      </c>
      <c r="K3166" s="5" t="s">
        <v>135</v>
      </c>
      <c r="L3166" s="5" t="s">
        <v>135</v>
      </c>
      <c r="M3166" s="5" t="s">
        <v>11640</v>
      </c>
      <c r="N3166" s="5" t="s">
        <v>6203</v>
      </c>
      <c r="O3166" s="5" t="s">
        <v>15255</v>
      </c>
      <c r="P3166" s="5" t="s">
        <v>13857</v>
      </c>
      <c r="Q3166" s="5">
        <v>26410147</v>
      </c>
      <c r="R3166" s="5">
        <v>26411080</v>
      </c>
      <c r="S3166" t="s">
        <v>42</v>
      </c>
      <c r="T3166" t="s">
        <v>7394</v>
      </c>
      <c r="U3166" t="s">
        <v>19837</v>
      </c>
      <c r="V3166" t="s">
        <v>6203</v>
      </c>
    </row>
    <row r="3167" spans="1:22" ht="15" x14ac:dyDescent="0.35">
      <c r="A3167" s="5" t="s">
        <v>11262</v>
      </c>
      <c r="B3167" s="344" t="s">
        <v>11263</v>
      </c>
      <c r="C3167" s="5" t="s">
        <v>11264</v>
      </c>
      <c r="D3167" s="5" t="s">
        <v>1634</v>
      </c>
      <c r="E3167" s="5" t="s">
        <v>9</v>
      </c>
      <c r="F3167" s="5" t="s">
        <v>218</v>
      </c>
      <c r="G3167" s="5" t="s">
        <v>12</v>
      </c>
      <c r="H3167" s="5" t="s">
        <v>9</v>
      </c>
      <c r="I3167" s="360" t="s">
        <v>8110</v>
      </c>
      <c r="K3167" s="5" t="s">
        <v>219</v>
      </c>
      <c r="L3167" s="5" t="s">
        <v>14468</v>
      </c>
      <c r="M3167" s="5" t="s">
        <v>1726</v>
      </c>
      <c r="N3167" s="5" t="s">
        <v>11264</v>
      </c>
      <c r="O3167" s="5" t="s">
        <v>15255</v>
      </c>
      <c r="P3167" s="5" t="s">
        <v>13910</v>
      </c>
      <c r="Q3167" s="5">
        <v>22006852</v>
      </c>
      <c r="S3167" t="s">
        <v>42</v>
      </c>
      <c r="T3167" t="s">
        <v>12346</v>
      </c>
      <c r="U3167" t="s">
        <v>19838</v>
      </c>
      <c r="V3167" t="s">
        <v>11264</v>
      </c>
    </row>
    <row r="3168" spans="1:22" ht="15" x14ac:dyDescent="0.35">
      <c r="A3168" s="5" t="s">
        <v>6140</v>
      </c>
      <c r="B3168" s="344" t="s">
        <v>5493</v>
      </c>
      <c r="C3168" s="5" t="s">
        <v>6141</v>
      </c>
      <c r="D3168" s="5" t="s">
        <v>1259</v>
      </c>
      <c r="E3168" s="5" t="s">
        <v>9</v>
      </c>
      <c r="F3168" s="5" t="s">
        <v>134</v>
      </c>
      <c r="G3168" s="5" t="s">
        <v>15</v>
      </c>
      <c r="H3168" s="5" t="s">
        <v>6</v>
      </c>
      <c r="I3168" s="360" t="s">
        <v>8180</v>
      </c>
      <c r="K3168" s="5" t="s">
        <v>135</v>
      </c>
      <c r="L3168" s="5" t="s">
        <v>512</v>
      </c>
      <c r="M3168" s="5" t="s">
        <v>512</v>
      </c>
      <c r="N3168" s="5" t="s">
        <v>12160</v>
      </c>
      <c r="O3168" s="5" t="s">
        <v>15255</v>
      </c>
      <c r="P3168" s="5" t="s">
        <v>16117</v>
      </c>
      <c r="Q3168" s="5">
        <v>27796301</v>
      </c>
      <c r="S3168" t="s">
        <v>42</v>
      </c>
      <c r="T3168" t="s">
        <v>7380</v>
      </c>
      <c r="U3168" t="s">
        <v>19839</v>
      </c>
      <c r="V3168" t="s">
        <v>6141</v>
      </c>
    </row>
    <row r="3169" spans="1:22" ht="15" x14ac:dyDescent="0.35">
      <c r="A3169" s="5" t="s">
        <v>8760</v>
      </c>
      <c r="B3169" s="344" t="s">
        <v>7119</v>
      </c>
      <c r="C3169" s="5" t="s">
        <v>8761</v>
      </c>
      <c r="D3169" s="5" t="s">
        <v>9807</v>
      </c>
      <c r="E3169" s="5" t="s">
        <v>15</v>
      </c>
      <c r="F3169" s="5" t="s">
        <v>134</v>
      </c>
      <c r="G3169" s="5" t="s">
        <v>10</v>
      </c>
      <c r="H3169" s="5" t="s">
        <v>10</v>
      </c>
      <c r="I3169" s="360" t="s">
        <v>8167</v>
      </c>
      <c r="K3169" s="5" t="s">
        <v>135</v>
      </c>
      <c r="L3169" s="5" t="s">
        <v>14477</v>
      </c>
      <c r="M3169" s="5" t="s">
        <v>11757</v>
      </c>
      <c r="N3169" s="5" t="s">
        <v>8761</v>
      </c>
      <c r="O3169" s="5" t="s">
        <v>15255</v>
      </c>
      <c r="P3169" s="5" t="s">
        <v>9484</v>
      </c>
      <c r="Q3169" s="5">
        <v>22001385</v>
      </c>
      <c r="S3169" t="s">
        <v>42</v>
      </c>
      <c r="T3169" t="s">
        <v>8762</v>
      </c>
      <c r="U3169" t="s">
        <v>19840</v>
      </c>
      <c r="V3169" t="s">
        <v>8761</v>
      </c>
    </row>
    <row r="3170" spans="1:22" ht="15" x14ac:dyDescent="0.35">
      <c r="A3170" s="5" t="s">
        <v>6200</v>
      </c>
      <c r="B3170" s="344" t="s">
        <v>5568</v>
      </c>
      <c r="C3170" s="5" t="s">
        <v>6201</v>
      </c>
      <c r="D3170" s="5" t="s">
        <v>4369</v>
      </c>
      <c r="E3170" s="5" t="s">
        <v>7</v>
      </c>
      <c r="F3170" s="5" t="s">
        <v>134</v>
      </c>
      <c r="G3170" s="5" t="s">
        <v>6</v>
      </c>
      <c r="H3170" s="5" t="s">
        <v>20</v>
      </c>
      <c r="I3170" s="360" t="s">
        <v>8140</v>
      </c>
      <c r="K3170" s="5" t="s">
        <v>135</v>
      </c>
      <c r="L3170" s="5" t="s">
        <v>135</v>
      </c>
      <c r="M3170" s="5" t="s">
        <v>11694</v>
      </c>
      <c r="N3170" s="5" t="s">
        <v>6201</v>
      </c>
      <c r="O3170" s="5" t="s">
        <v>15255</v>
      </c>
      <c r="P3170" s="5" t="s">
        <v>16131</v>
      </c>
      <c r="Q3170" s="5">
        <v>26420673</v>
      </c>
      <c r="R3170" s="5">
        <v>26420673</v>
      </c>
      <c r="S3170" t="s">
        <v>42</v>
      </c>
      <c r="T3170" t="s">
        <v>7395</v>
      </c>
      <c r="U3170" t="s">
        <v>19841</v>
      </c>
      <c r="V3170" t="s">
        <v>6201</v>
      </c>
    </row>
    <row r="3171" spans="1:22" ht="15" x14ac:dyDescent="0.35">
      <c r="A3171" s="5" t="s">
        <v>9928</v>
      </c>
      <c r="B3171" s="344" t="s">
        <v>9611</v>
      </c>
      <c r="C3171" s="5" t="s">
        <v>7633</v>
      </c>
      <c r="D3171" s="5" t="s">
        <v>135</v>
      </c>
      <c r="E3171" s="5" t="s">
        <v>10</v>
      </c>
      <c r="F3171" s="5" t="s">
        <v>134</v>
      </c>
      <c r="G3171" s="5" t="s">
        <v>6</v>
      </c>
      <c r="H3171" s="5" t="s">
        <v>6</v>
      </c>
      <c r="I3171" s="360" t="s">
        <v>8132</v>
      </c>
      <c r="K3171" s="5" t="s">
        <v>135</v>
      </c>
      <c r="L3171" s="5" t="s">
        <v>135</v>
      </c>
      <c r="M3171" s="5" t="s">
        <v>135</v>
      </c>
      <c r="N3171" s="5" t="s">
        <v>7633</v>
      </c>
      <c r="O3171" s="5" t="s">
        <v>15255</v>
      </c>
      <c r="P3171" s="5" t="s">
        <v>14854</v>
      </c>
      <c r="Q3171" s="5">
        <v>26611133</v>
      </c>
      <c r="S3171" t="s">
        <v>42</v>
      </c>
      <c r="T3171" t="s">
        <v>10221</v>
      </c>
      <c r="U3171" t="s">
        <v>19842</v>
      </c>
      <c r="V3171" t="s">
        <v>7633</v>
      </c>
    </row>
    <row r="3172" spans="1:22" ht="15" x14ac:dyDescent="0.35">
      <c r="A3172" s="5" t="s">
        <v>10734</v>
      </c>
      <c r="B3172" s="344" t="s">
        <v>9639</v>
      </c>
      <c r="C3172" s="5" t="s">
        <v>1350</v>
      </c>
      <c r="D3172" s="5" t="s">
        <v>9807</v>
      </c>
      <c r="E3172" s="5" t="s">
        <v>21</v>
      </c>
      <c r="F3172" s="5" t="s">
        <v>134</v>
      </c>
      <c r="G3172" s="5" t="s">
        <v>8</v>
      </c>
      <c r="H3172" s="5" t="s">
        <v>6</v>
      </c>
      <c r="I3172" s="360" t="s">
        <v>8151</v>
      </c>
      <c r="K3172" s="5" t="s">
        <v>135</v>
      </c>
      <c r="L3172" s="5" t="s">
        <v>1514</v>
      </c>
      <c r="M3172" s="5" t="s">
        <v>1514</v>
      </c>
      <c r="N3172" s="5" t="s">
        <v>1350</v>
      </c>
      <c r="O3172" s="5" t="s">
        <v>15255</v>
      </c>
      <c r="P3172" s="5" t="s">
        <v>16266</v>
      </c>
      <c r="Q3172" s="5">
        <v>84891151</v>
      </c>
      <c r="S3172" t="s">
        <v>42</v>
      </c>
      <c r="T3172" t="s">
        <v>11041</v>
      </c>
      <c r="U3172" t="s">
        <v>19843</v>
      </c>
      <c r="V3172" t="s">
        <v>1350</v>
      </c>
    </row>
    <row r="3173" spans="1:22" ht="15" x14ac:dyDescent="0.35">
      <c r="A3173" s="5" t="s">
        <v>6218</v>
      </c>
      <c r="B3173" s="344" t="s">
        <v>5635</v>
      </c>
      <c r="C3173" s="5" t="s">
        <v>6219</v>
      </c>
      <c r="D3173" s="5" t="s">
        <v>224</v>
      </c>
      <c r="E3173" s="5" t="s">
        <v>7</v>
      </c>
      <c r="F3173" s="5" t="s">
        <v>74</v>
      </c>
      <c r="G3173" s="5" t="s">
        <v>6</v>
      </c>
      <c r="H3173" s="5" t="s">
        <v>16</v>
      </c>
      <c r="I3173" s="360" t="s">
        <v>7984</v>
      </c>
      <c r="K3173" s="5" t="s">
        <v>224</v>
      </c>
      <c r="L3173" s="5" t="s">
        <v>224</v>
      </c>
      <c r="M3173" s="5" t="s">
        <v>824</v>
      </c>
      <c r="N3173" s="5" t="s">
        <v>249</v>
      </c>
      <c r="O3173" s="5" t="s">
        <v>15255</v>
      </c>
      <c r="P3173" s="5" t="s">
        <v>16147</v>
      </c>
      <c r="Q3173" s="5">
        <v>25301889</v>
      </c>
      <c r="R3173" s="5">
        <v>25301889</v>
      </c>
      <c r="S3173" t="s">
        <v>42</v>
      </c>
      <c r="T3173" t="s">
        <v>7412</v>
      </c>
      <c r="U3173" t="s">
        <v>19844</v>
      </c>
      <c r="V3173" t="s">
        <v>6219</v>
      </c>
    </row>
    <row r="3174" spans="1:22" ht="15" x14ac:dyDescent="0.35">
      <c r="A3174" s="5" t="s">
        <v>8768</v>
      </c>
      <c r="B3174" s="344" t="s">
        <v>7626</v>
      </c>
      <c r="C3174" s="5" t="s">
        <v>8769</v>
      </c>
      <c r="D3174" s="5" t="s">
        <v>9825</v>
      </c>
      <c r="E3174" s="5" t="s">
        <v>8</v>
      </c>
      <c r="F3174" s="5" t="s">
        <v>93</v>
      </c>
      <c r="G3174" s="5" t="s">
        <v>9</v>
      </c>
      <c r="H3174" s="5" t="s">
        <v>9</v>
      </c>
      <c r="I3174" s="360" t="s">
        <v>8207</v>
      </c>
      <c r="K3174" s="5" t="s">
        <v>92</v>
      </c>
      <c r="L3174" s="5" t="s">
        <v>14488</v>
      </c>
      <c r="M3174" s="5" t="s">
        <v>14489</v>
      </c>
      <c r="N3174" s="5" t="s">
        <v>871</v>
      </c>
      <c r="O3174" s="5" t="s">
        <v>15255</v>
      </c>
      <c r="P3174" s="5" t="s">
        <v>16189</v>
      </c>
      <c r="Q3174" s="5">
        <v>83278162</v>
      </c>
      <c r="S3174" t="s">
        <v>42</v>
      </c>
      <c r="T3174" t="s">
        <v>8770</v>
      </c>
      <c r="U3174" t="s">
        <v>19845</v>
      </c>
      <c r="V3174" t="s">
        <v>8769</v>
      </c>
    </row>
    <row r="3175" spans="1:22" ht="15" x14ac:dyDescent="0.35">
      <c r="A3175" s="5" t="s">
        <v>6222</v>
      </c>
      <c r="B3175" s="344" t="s">
        <v>5595</v>
      </c>
      <c r="C3175" s="5" t="s">
        <v>720</v>
      </c>
      <c r="D3175" s="5" t="s">
        <v>92</v>
      </c>
      <c r="E3175" s="5" t="s">
        <v>14</v>
      </c>
      <c r="F3175" s="5" t="s">
        <v>93</v>
      </c>
      <c r="G3175" s="5" t="s">
        <v>9</v>
      </c>
      <c r="H3175" s="5" t="s">
        <v>7</v>
      </c>
      <c r="I3175" s="360" t="s">
        <v>8205</v>
      </c>
      <c r="K3175" s="5" t="s">
        <v>92</v>
      </c>
      <c r="L3175" s="5" t="s">
        <v>14488</v>
      </c>
      <c r="M3175" s="5" t="s">
        <v>11659</v>
      </c>
      <c r="N3175" s="5" t="s">
        <v>720</v>
      </c>
      <c r="O3175" s="5" t="s">
        <v>15255</v>
      </c>
      <c r="P3175" s="5" t="s">
        <v>13911</v>
      </c>
      <c r="Q3175" s="5">
        <v>27541121</v>
      </c>
      <c r="R3175" s="5">
        <v>27541121</v>
      </c>
      <c r="S3175" t="s">
        <v>42</v>
      </c>
      <c r="T3175" t="s">
        <v>7402</v>
      </c>
      <c r="U3175" t="s">
        <v>19846</v>
      </c>
      <c r="V3175" t="s">
        <v>720</v>
      </c>
    </row>
    <row r="3176" spans="1:22" ht="15" x14ac:dyDescent="0.35">
      <c r="A3176" s="5" t="s">
        <v>10735</v>
      </c>
      <c r="B3176" s="344" t="s">
        <v>9490</v>
      </c>
      <c r="C3176" s="5" t="s">
        <v>10736</v>
      </c>
      <c r="D3176" s="5" t="s">
        <v>3446</v>
      </c>
      <c r="E3176" s="5" t="s">
        <v>15</v>
      </c>
      <c r="F3176" s="5" t="s">
        <v>74</v>
      </c>
      <c r="G3176" s="5" t="s">
        <v>10</v>
      </c>
      <c r="H3176" s="5" t="s">
        <v>21</v>
      </c>
      <c r="I3176" s="360" t="s">
        <v>8013</v>
      </c>
      <c r="K3176" s="5" t="s">
        <v>224</v>
      </c>
      <c r="L3176" s="5" t="s">
        <v>3446</v>
      </c>
      <c r="M3176" s="5" t="s">
        <v>12217</v>
      </c>
      <c r="N3176" s="5" t="s">
        <v>12264</v>
      </c>
      <c r="O3176" s="5" t="s">
        <v>15255</v>
      </c>
      <c r="P3176" s="5" t="s">
        <v>12265</v>
      </c>
      <c r="Q3176" s="5">
        <v>87122615</v>
      </c>
      <c r="S3176" t="s">
        <v>42</v>
      </c>
      <c r="T3176" t="s">
        <v>11042</v>
      </c>
      <c r="U3176" t="s">
        <v>19847</v>
      </c>
      <c r="V3176" t="s">
        <v>10736</v>
      </c>
    </row>
    <row r="3177" spans="1:22" ht="15" x14ac:dyDescent="0.35">
      <c r="A3177" s="5" t="s">
        <v>6220</v>
      </c>
      <c r="B3177" s="344" t="s">
        <v>5659</v>
      </c>
      <c r="C3177" s="5" t="s">
        <v>7418</v>
      </c>
      <c r="D3177" s="5" t="s">
        <v>135</v>
      </c>
      <c r="E3177" s="5" t="s">
        <v>7</v>
      </c>
      <c r="F3177" s="5" t="s">
        <v>134</v>
      </c>
      <c r="G3177" s="5" t="s">
        <v>6</v>
      </c>
      <c r="H3177" s="5" t="s">
        <v>7</v>
      </c>
      <c r="I3177" s="360" t="s">
        <v>8133</v>
      </c>
      <c r="K3177" s="5" t="s">
        <v>135</v>
      </c>
      <c r="L3177" s="5" t="s">
        <v>135</v>
      </c>
      <c r="M3177" s="5" t="s">
        <v>4625</v>
      </c>
      <c r="N3177" s="5" t="s">
        <v>7418</v>
      </c>
      <c r="O3177" s="5" t="s">
        <v>15255</v>
      </c>
      <c r="P3177" s="5" t="s">
        <v>13793</v>
      </c>
      <c r="Q3177" s="5">
        <v>22006610</v>
      </c>
      <c r="R3177" s="5">
        <v>26616630</v>
      </c>
      <c r="S3177" t="s">
        <v>42</v>
      </c>
      <c r="T3177" t="s">
        <v>7417</v>
      </c>
      <c r="U3177" t="s">
        <v>19848</v>
      </c>
      <c r="V3177" t="s">
        <v>7418</v>
      </c>
    </row>
    <row r="3178" spans="1:22" ht="15" x14ac:dyDescent="0.35">
      <c r="A3178" s="5" t="s">
        <v>9377</v>
      </c>
      <c r="B3178" s="344" t="s">
        <v>6985</v>
      </c>
      <c r="C3178" s="5" t="s">
        <v>9378</v>
      </c>
      <c r="D3178" s="5" t="s">
        <v>3446</v>
      </c>
      <c r="E3178" s="5" t="s">
        <v>11</v>
      </c>
      <c r="F3178" s="5" t="s">
        <v>74</v>
      </c>
      <c r="G3178" s="5" t="s">
        <v>10</v>
      </c>
      <c r="H3178" s="5" t="s">
        <v>21</v>
      </c>
      <c r="I3178" s="360" t="s">
        <v>8013</v>
      </c>
      <c r="K3178" s="5" t="s">
        <v>224</v>
      </c>
      <c r="L3178" s="5" t="s">
        <v>3446</v>
      </c>
      <c r="M3178" s="5" t="s">
        <v>12217</v>
      </c>
      <c r="N3178" s="5" t="s">
        <v>12225</v>
      </c>
      <c r="O3178" s="5" t="s">
        <v>15255</v>
      </c>
      <c r="P3178" s="5" t="s">
        <v>13269</v>
      </c>
      <c r="Q3178" s="5">
        <v>22065100</v>
      </c>
      <c r="S3178" t="s">
        <v>42</v>
      </c>
      <c r="T3178" t="s">
        <v>9507</v>
      </c>
      <c r="U3178" t="s">
        <v>19849</v>
      </c>
      <c r="V3178" t="s">
        <v>9378</v>
      </c>
    </row>
    <row r="3179" spans="1:22" ht="15" x14ac:dyDescent="0.35">
      <c r="A3179" s="5" t="s">
        <v>6296</v>
      </c>
      <c r="B3179" s="344" t="s">
        <v>1018</v>
      </c>
      <c r="C3179" s="5" t="s">
        <v>14404</v>
      </c>
      <c r="D3179" s="5" t="s">
        <v>89</v>
      </c>
      <c r="E3179" s="5" t="s">
        <v>15</v>
      </c>
      <c r="F3179" s="5" t="s">
        <v>45</v>
      </c>
      <c r="G3179" s="5" t="s">
        <v>15</v>
      </c>
      <c r="H3179" s="5" t="s">
        <v>6</v>
      </c>
      <c r="I3179" s="360" t="s">
        <v>7929</v>
      </c>
      <c r="K3179" s="5" t="s">
        <v>89</v>
      </c>
      <c r="L3179" s="5" t="s">
        <v>12483</v>
      </c>
      <c r="M3179" s="5" t="s">
        <v>12483</v>
      </c>
      <c r="N3179" s="5" t="s">
        <v>11565</v>
      </c>
      <c r="O3179" s="5" t="s">
        <v>15255</v>
      </c>
      <c r="P3179" s="5" t="s">
        <v>13270</v>
      </c>
      <c r="Q3179" s="5">
        <v>24287704</v>
      </c>
      <c r="R3179" s="5">
        <v>24288002</v>
      </c>
      <c r="S3179" t="s">
        <v>45</v>
      </c>
      <c r="T3179" t="s">
        <v>13574</v>
      </c>
    </row>
    <row r="3180" spans="1:22" ht="15" x14ac:dyDescent="0.35">
      <c r="A3180" s="5" t="s">
        <v>8764</v>
      </c>
      <c r="B3180" s="344" t="s">
        <v>7303</v>
      </c>
      <c r="C3180" s="5" t="s">
        <v>8765</v>
      </c>
      <c r="D3180" s="5" t="s">
        <v>9825</v>
      </c>
      <c r="E3180" s="5" t="s">
        <v>8</v>
      </c>
      <c r="F3180" s="5" t="s">
        <v>93</v>
      </c>
      <c r="G3180" s="5" t="s">
        <v>9</v>
      </c>
      <c r="H3180" s="5" t="s">
        <v>9</v>
      </c>
      <c r="I3180" s="360" t="s">
        <v>8207</v>
      </c>
      <c r="K3180" s="5" t="s">
        <v>92</v>
      </c>
      <c r="L3180" s="5" t="s">
        <v>14488</v>
      </c>
      <c r="M3180" s="5" t="s">
        <v>14489</v>
      </c>
      <c r="N3180" s="5" t="s">
        <v>12214</v>
      </c>
      <c r="O3180" s="5" t="s">
        <v>15255</v>
      </c>
      <c r="P3180" s="5" t="s">
        <v>8766</v>
      </c>
      <c r="Q3180" s="5">
        <v>84095365</v>
      </c>
      <c r="S3180" t="s">
        <v>42</v>
      </c>
      <c r="T3180" t="s">
        <v>8767</v>
      </c>
      <c r="U3180" t="s">
        <v>19850</v>
      </c>
      <c r="V3180" t="s">
        <v>8765</v>
      </c>
    </row>
    <row r="3181" spans="1:22" ht="15" x14ac:dyDescent="0.35">
      <c r="A3181" s="5" t="s">
        <v>10737</v>
      </c>
      <c r="B3181" s="344" t="s">
        <v>6897</v>
      </c>
      <c r="C3181" s="5" t="s">
        <v>10738</v>
      </c>
      <c r="D3181" s="5" t="s">
        <v>9825</v>
      </c>
      <c r="E3181" s="5" t="s">
        <v>7</v>
      </c>
      <c r="F3181" s="5" t="s">
        <v>93</v>
      </c>
      <c r="G3181" s="5" t="s">
        <v>9</v>
      </c>
      <c r="H3181" s="5" t="s">
        <v>9</v>
      </c>
      <c r="I3181" s="360" t="s">
        <v>8207</v>
      </c>
      <c r="K3181" s="5" t="s">
        <v>92</v>
      </c>
      <c r="L3181" s="5" t="s">
        <v>14488</v>
      </c>
      <c r="M3181" s="5" t="s">
        <v>14489</v>
      </c>
      <c r="N3181" s="5" t="s">
        <v>10738</v>
      </c>
      <c r="O3181" s="5" t="s">
        <v>15255</v>
      </c>
      <c r="P3181" s="5" t="s">
        <v>13271</v>
      </c>
      <c r="S3181" t="s">
        <v>42</v>
      </c>
      <c r="T3181" t="s">
        <v>11043</v>
      </c>
      <c r="U3181" t="s">
        <v>19851</v>
      </c>
      <c r="V3181" t="s">
        <v>10738</v>
      </c>
    </row>
    <row r="3182" spans="1:22" ht="15" x14ac:dyDescent="0.35">
      <c r="A3182" s="5" t="s">
        <v>11381</v>
      </c>
      <c r="B3182" s="344" t="s">
        <v>11382</v>
      </c>
      <c r="C3182" s="5" t="s">
        <v>11383</v>
      </c>
      <c r="D3182" s="5" t="s">
        <v>1259</v>
      </c>
      <c r="E3182" s="5" t="s">
        <v>6</v>
      </c>
      <c r="F3182" s="5" t="s">
        <v>134</v>
      </c>
      <c r="G3182" s="5" t="s">
        <v>11</v>
      </c>
      <c r="H3182" s="5" t="s">
        <v>6</v>
      </c>
      <c r="I3182" s="360" t="s">
        <v>8169</v>
      </c>
      <c r="K3182" s="5" t="s">
        <v>135</v>
      </c>
      <c r="L3182" s="5" t="s">
        <v>1259</v>
      </c>
      <c r="M3182" s="5" t="s">
        <v>14342</v>
      </c>
      <c r="N3182" s="5" t="s">
        <v>11383</v>
      </c>
      <c r="O3182" s="5" t="s">
        <v>15255</v>
      </c>
      <c r="P3182" s="5" t="s">
        <v>12061</v>
      </c>
      <c r="Q3182" s="5">
        <v>27773692</v>
      </c>
      <c r="S3182" t="s">
        <v>42</v>
      </c>
      <c r="T3182" t="s">
        <v>12353</v>
      </c>
      <c r="U3182" t="s">
        <v>19852</v>
      </c>
      <c r="V3182" t="s">
        <v>11383</v>
      </c>
    </row>
    <row r="3183" spans="1:22" ht="15" x14ac:dyDescent="0.35">
      <c r="A3183" s="5" t="s">
        <v>6335</v>
      </c>
      <c r="B3183" s="344" t="s">
        <v>3244</v>
      </c>
      <c r="C3183" s="5" t="s">
        <v>6524</v>
      </c>
      <c r="D3183" s="5" t="s">
        <v>9787</v>
      </c>
      <c r="E3183" s="5" t="s">
        <v>10</v>
      </c>
      <c r="F3183" s="5" t="s">
        <v>42</v>
      </c>
      <c r="G3183" s="5" t="s">
        <v>6</v>
      </c>
      <c r="H3183" s="5" t="s">
        <v>12</v>
      </c>
      <c r="I3183" s="360" t="s">
        <v>7747</v>
      </c>
      <c r="K3183" s="5" t="s">
        <v>43</v>
      </c>
      <c r="L3183" s="5" t="s">
        <v>43</v>
      </c>
      <c r="M3183" s="5" t="s">
        <v>14346</v>
      </c>
      <c r="N3183" s="5" t="s">
        <v>11819</v>
      </c>
      <c r="O3183" s="5" t="s">
        <v>15255</v>
      </c>
      <c r="P3183" s="5" t="s">
        <v>15507</v>
      </c>
      <c r="Q3183" s="5">
        <v>22901830</v>
      </c>
      <c r="R3183" s="5">
        <v>22914309</v>
      </c>
      <c r="S3183" t="s">
        <v>45</v>
      </c>
      <c r="T3183" t="s">
        <v>13574</v>
      </c>
    </row>
    <row r="3184" spans="1:22" ht="15" x14ac:dyDescent="0.35">
      <c r="A3184" s="5" t="s">
        <v>7706</v>
      </c>
      <c r="B3184" s="344" t="s">
        <v>7385</v>
      </c>
      <c r="C3184" s="5" t="s">
        <v>7707</v>
      </c>
      <c r="D3184" s="5" t="s">
        <v>9807</v>
      </c>
      <c r="E3184" s="5" t="s">
        <v>7</v>
      </c>
      <c r="F3184" s="5" t="s">
        <v>134</v>
      </c>
      <c r="G3184" s="5" t="s">
        <v>8</v>
      </c>
      <c r="H3184" s="5" t="s">
        <v>7</v>
      </c>
      <c r="I3184" s="360" t="s">
        <v>8152</v>
      </c>
      <c r="K3184" s="5" t="s">
        <v>135</v>
      </c>
      <c r="L3184" s="5" t="s">
        <v>1514</v>
      </c>
      <c r="M3184" s="5" t="s">
        <v>14390</v>
      </c>
      <c r="N3184" s="5" t="s">
        <v>7707</v>
      </c>
      <c r="O3184" s="5" t="s">
        <v>15255</v>
      </c>
      <c r="P3184" s="5" t="s">
        <v>16179</v>
      </c>
      <c r="Q3184" s="5">
        <v>22001245</v>
      </c>
      <c r="R3184" s="5">
        <v>87046017</v>
      </c>
      <c r="S3184" t="s">
        <v>42</v>
      </c>
      <c r="T3184" t="s">
        <v>7708</v>
      </c>
      <c r="U3184" t="s">
        <v>19853</v>
      </c>
      <c r="V3184" t="s">
        <v>7707</v>
      </c>
    </row>
    <row r="3185" spans="1:22" ht="15" x14ac:dyDescent="0.35">
      <c r="A3185" s="5" t="s">
        <v>6223</v>
      </c>
      <c r="B3185" s="344" t="s">
        <v>5621</v>
      </c>
      <c r="C3185" s="5" t="s">
        <v>7709</v>
      </c>
      <c r="D3185" s="5" t="s">
        <v>192</v>
      </c>
      <c r="E3185" s="5" t="s">
        <v>10</v>
      </c>
      <c r="F3185" s="5" t="s">
        <v>193</v>
      </c>
      <c r="G3185" s="5" t="s">
        <v>16</v>
      </c>
      <c r="H3185" s="5" t="s">
        <v>6</v>
      </c>
      <c r="I3185" s="360" t="s">
        <v>8068</v>
      </c>
      <c r="K3185" s="5" t="s">
        <v>194</v>
      </c>
      <c r="L3185" s="5" t="s">
        <v>192</v>
      </c>
      <c r="M3185" s="5" t="s">
        <v>3065</v>
      </c>
      <c r="N3185" s="5" t="s">
        <v>7709</v>
      </c>
      <c r="O3185" s="5" t="s">
        <v>15255</v>
      </c>
      <c r="P3185" s="5" t="s">
        <v>10175</v>
      </c>
      <c r="Q3185" s="5">
        <v>24762129</v>
      </c>
      <c r="S3185" t="s">
        <v>42</v>
      </c>
      <c r="T3185" t="s">
        <v>7407</v>
      </c>
      <c r="U3185" t="s">
        <v>19854</v>
      </c>
      <c r="V3185" t="s">
        <v>7709</v>
      </c>
    </row>
    <row r="3186" spans="1:22" ht="15" x14ac:dyDescent="0.35">
      <c r="A3186" s="5" t="s">
        <v>10739</v>
      </c>
      <c r="B3186" s="344" t="s">
        <v>6961</v>
      </c>
      <c r="C3186" s="5" t="s">
        <v>10740</v>
      </c>
      <c r="D3186" s="5" t="s">
        <v>9825</v>
      </c>
      <c r="E3186" s="5" t="s">
        <v>10</v>
      </c>
      <c r="F3186" s="5" t="s">
        <v>93</v>
      </c>
      <c r="G3186" s="5" t="s">
        <v>6</v>
      </c>
      <c r="H3186" s="5" t="s">
        <v>7</v>
      </c>
      <c r="I3186" s="360" t="s">
        <v>8188</v>
      </c>
      <c r="K3186" s="5" t="s">
        <v>92</v>
      </c>
      <c r="L3186" s="5" t="s">
        <v>92</v>
      </c>
      <c r="M3186" s="5" t="s">
        <v>14512</v>
      </c>
      <c r="N3186" s="5" t="s">
        <v>10740</v>
      </c>
      <c r="O3186" s="5" t="s">
        <v>15255</v>
      </c>
      <c r="P3186" s="5" t="s">
        <v>11029</v>
      </c>
      <c r="S3186" t="s">
        <v>42</v>
      </c>
      <c r="T3186" t="s">
        <v>11044</v>
      </c>
      <c r="U3186" t="s">
        <v>19855</v>
      </c>
      <c r="V3186" t="s">
        <v>10740</v>
      </c>
    </row>
    <row r="3187" spans="1:22" ht="15" x14ac:dyDescent="0.35">
      <c r="A3187" s="5" t="s">
        <v>6226</v>
      </c>
      <c r="B3187" s="344" t="s">
        <v>5623</v>
      </c>
      <c r="C3187" s="5" t="s">
        <v>6227</v>
      </c>
      <c r="D3187" s="5" t="s">
        <v>207</v>
      </c>
      <c r="E3187" s="5" t="s">
        <v>9</v>
      </c>
      <c r="F3187" s="5" t="s">
        <v>45</v>
      </c>
      <c r="G3187" s="5" t="s">
        <v>16</v>
      </c>
      <c r="H3187" s="5" t="s">
        <v>9</v>
      </c>
      <c r="I3187" s="360" t="s">
        <v>7937</v>
      </c>
      <c r="K3187" s="5" t="s">
        <v>89</v>
      </c>
      <c r="L3187" s="5" t="s">
        <v>207</v>
      </c>
      <c r="M3187" s="5" t="s">
        <v>15306</v>
      </c>
      <c r="N3187" s="5" t="s">
        <v>6227</v>
      </c>
      <c r="O3187" s="5" t="s">
        <v>15255</v>
      </c>
      <c r="P3187" s="5" t="s">
        <v>14614</v>
      </c>
      <c r="Q3187" s="5">
        <v>24743233</v>
      </c>
      <c r="S3187" t="s">
        <v>42</v>
      </c>
      <c r="T3187" t="s">
        <v>7409</v>
      </c>
      <c r="U3187" t="s">
        <v>19856</v>
      </c>
      <c r="V3187" t="s">
        <v>6227</v>
      </c>
    </row>
    <row r="3188" spans="1:22" ht="15" x14ac:dyDescent="0.35">
      <c r="A3188" s="5" t="s">
        <v>6307</v>
      </c>
      <c r="B3188" s="344" t="s">
        <v>6360</v>
      </c>
      <c r="C3188" s="5" t="s">
        <v>6504</v>
      </c>
      <c r="D3188" s="5" t="s">
        <v>224</v>
      </c>
      <c r="E3188" s="5" t="s">
        <v>7</v>
      </c>
      <c r="F3188" s="5" t="s">
        <v>74</v>
      </c>
      <c r="G3188" s="5" t="s">
        <v>6</v>
      </c>
      <c r="H3188" s="5" t="s">
        <v>9</v>
      </c>
      <c r="I3188" s="360" t="s">
        <v>7978</v>
      </c>
      <c r="K3188" s="5" t="s">
        <v>224</v>
      </c>
      <c r="L3188" s="5" t="s">
        <v>224</v>
      </c>
      <c r="M3188" s="5" t="s">
        <v>11590</v>
      </c>
      <c r="N3188" s="5" t="s">
        <v>11590</v>
      </c>
      <c r="O3188" s="5" t="s">
        <v>15255</v>
      </c>
      <c r="P3188" s="5" t="s">
        <v>6541</v>
      </c>
      <c r="Q3188" s="5">
        <v>25374740</v>
      </c>
      <c r="R3188" s="5">
        <v>25374740</v>
      </c>
      <c r="S3188" t="s">
        <v>45</v>
      </c>
      <c r="T3188" t="s">
        <v>13574</v>
      </c>
    </row>
    <row r="3189" spans="1:22" ht="15" x14ac:dyDescent="0.35">
      <c r="A3189" s="5" t="s">
        <v>6225</v>
      </c>
      <c r="B3189" s="344" t="s">
        <v>5622</v>
      </c>
      <c r="C3189" s="5" t="s">
        <v>4171</v>
      </c>
      <c r="D3189" s="5" t="s">
        <v>207</v>
      </c>
      <c r="E3189" s="5" t="s">
        <v>6</v>
      </c>
      <c r="F3189" s="5" t="s">
        <v>45</v>
      </c>
      <c r="G3189" s="5" t="s">
        <v>16</v>
      </c>
      <c r="H3189" s="5" t="s">
        <v>10</v>
      </c>
      <c r="I3189" s="360" t="s">
        <v>7938</v>
      </c>
      <c r="K3189" s="5" t="s">
        <v>89</v>
      </c>
      <c r="L3189" s="5" t="s">
        <v>207</v>
      </c>
      <c r="M3189" s="5" t="s">
        <v>2467</v>
      </c>
      <c r="N3189" s="5" t="s">
        <v>12178</v>
      </c>
      <c r="O3189" s="5" t="s">
        <v>15255</v>
      </c>
      <c r="P3189" s="5" t="s">
        <v>11030</v>
      </c>
      <c r="Q3189" s="5">
        <v>85792763</v>
      </c>
      <c r="S3189" t="s">
        <v>42</v>
      </c>
      <c r="T3189" t="s">
        <v>7408</v>
      </c>
      <c r="U3189" t="s">
        <v>19857</v>
      </c>
      <c r="V3189" t="s">
        <v>4171</v>
      </c>
    </row>
    <row r="3190" spans="1:22" ht="15" x14ac:dyDescent="0.35">
      <c r="A3190" s="5" t="s">
        <v>6295</v>
      </c>
      <c r="B3190" s="344" t="s">
        <v>1005</v>
      </c>
      <c r="C3190" s="5" t="s">
        <v>6500</v>
      </c>
      <c r="D3190" s="5" t="s">
        <v>89</v>
      </c>
      <c r="E3190" s="5" t="s">
        <v>12</v>
      </c>
      <c r="F3190" s="5" t="s">
        <v>45</v>
      </c>
      <c r="G3190" s="5" t="s">
        <v>14</v>
      </c>
      <c r="H3190" s="5" t="s">
        <v>6</v>
      </c>
      <c r="I3190" s="360" t="s">
        <v>7924</v>
      </c>
      <c r="K3190" s="5" t="s">
        <v>89</v>
      </c>
      <c r="L3190" s="5" t="s">
        <v>11518</v>
      </c>
      <c r="M3190" s="5" t="s">
        <v>603</v>
      </c>
      <c r="N3190" s="5" t="s">
        <v>603</v>
      </c>
      <c r="O3190" s="5" t="s">
        <v>15255</v>
      </c>
      <c r="P3190" s="5" t="s">
        <v>6537</v>
      </c>
      <c r="Q3190" s="5">
        <v>24486836</v>
      </c>
      <c r="R3190" s="5">
        <v>24486836</v>
      </c>
      <c r="S3190" t="s">
        <v>45</v>
      </c>
      <c r="T3190" t="s">
        <v>13574</v>
      </c>
    </row>
    <row r="3191" spans="1:22" ht="15" x14ac:dyDescent="0.35">
      <c r="A3191" s="5" t="s">
        <v>15433</v>
      </c>
      <c r="B3191" s="344" t="s">
        <v>15453</v>
      </c>
      <c r="C3191" s="5" t="s">
        <v>15489</v>
      </c>
      <c r="D3191" s="5" t="s">
        <v>207</v>
      </c>
      <c r="E3191" s="5" t="s">
        <v>21</v>
      </c>
      <c r="F3191" s="5" t="s">
        <v>45</v>
      </c>
      <c r="G3191" s="5" t="s">
        <v>16</v>
      </c>
      <c r="H3191" s="5" t="s">
        <v>20</v>
      </c>
      <c r="I3191" s="360" t="s">
        <v>7944</v>
      </c>
      <c r="K3191" s="5" t="s">
        <v>89</v>
      </c>
      <c r="L3191" s="5" t="s">
        <v>207</v>
      </c>
      <c r="M3191" s="5" t="s">
        <v>13028</v>
      </c>
      <c r="N3191" s="5" t="s">
        <v>15489</v>
      </c>
      <c r="O3191" s="5" t="s">
        <v>15255</v>
      </c>
      <c r="P3191" s="5" t="s">
        <v>16452</v>
      </c>
      <c r="Q3191" s="5">
        <v>24673035</v>
      </c>
      <c r="R3191" s="5">
        <v>44139985</v>
      </c>
      <c r="S3191" t="s">
        <v>42</v>
      </c>
      <c r="T3191" t="s">
        <v>15206</v>
      </c>
      <c r="U3191" t="s">
        <v>19858</v>
      </c>
      <c r="V3191" t="s">
        <v>15489</v>
      </c>
    </row>
    <row r="3192" spans="1:22" ht="15" x14ac:dyDescent="0.35">
      <c r="A3192" s="5" t="s">
        <v>8771</v>
      </c>
      <c r="B3192" s="344" t="s">
        <v>6893</v>
      </c>
      <c r="C3192" s="5" t="s">
        <v>8772</v>
      </c>
      <c r="D3192" s="5" t="s">
        <v>3446</v>
      </c>
      <c r="E3192" s="5" t="s">
        <v>12</v>
      </c>
      <c r="F3192" s="5" t="s">
        <v>74</v>
      </c>
      <c r="G3192" s="5" t="s">
        <v>10</v>
      </c>
      <c r="H3192" s="5" t="s">
        <v>21</v>
      </c>
      <c r="I3192" s="360" t="s">
        <v>8013</v>
      </c>
      <c r="K3192" s="5" t="s">
        <v>224</v>
      </c>
      <c r="L3192" s="5" t="s">
        <v>3446</v>
      </c>
      <c r="M3192" s="5" t="s">
        <v>12217</v>
      </c>
      <c r="N3192" s="5" t="s">
        <v>8772</v>
      </c>
      <c r="O3192" s="5" t="s">
        <v>15255</v>
      </c>
      <c r="P3192" s="5" t="s">
        <v>13273</v>
      </c>
      <c r="S3192" t="s">
        <v>42</v>
      </c>
      <c r="T3192" t="s">
        <v>8773</v>
      </c>
      <c r="U3192" t="s">
        <v>19859</v>
      </c>
      <c r="V3192" t="s">
        <v>8772</v>
      </c>
    </row>
    <row r="3193" spans="1:22" ht="15" x14ac:dyDescent="0.35">
      <c r="A3193" s="5" t="s">
        <v>10741</v>
      </c>
      <c r="B3193" s="344" t="s">
        <v>6979</v>
      </c>
      <c r="C3193" s="5" t="s">
        <v>10742</v>
      </c>
      <c r="D3193" s="5" t="s">
        <v>3446</v>
      </c>
      <c r="E3193" s="5" t="s">
        <v>15</v>
      </c>
      <c r="F3193" s="5" t="s">
        <v>74</v>
      </c>
      <c r="G3193" s="5" t="s">
        <v>10</v>
      </c>
      <c r="H3193" s="5" t="s">
        <v>21</v>
      </c>
      <c r="I3193" s="360" t="s">
        <v>8013</v>
      </c>
      <c r="K3193" s="5" t="s">
        <v>224</v>
      </c>
      <c r="L3193" s="5" t="s">
        <v>3446</v>
      </c>
      <c r="M3193" s="5" t="s">
        <v>12217</v>
      </c>
      <c r="N3193" s="5" t="s">
        <v>10742</v>
      </c>
      <c r="O3193" s="5" t="s">
        <v>15255</v>
      </c>
      <c r="P3193" s="5" t="s">
        <v>14874</v>
      </c>
      <c r="S3193" t="s">
        <v>42</v>
      </c>
      <c r="T3193" t="s">
        <v>11045</v>
      </c>
      <c r="U3193" t="s">
        <v>19860</v>
      </c>
      <c r="V3193" t="s">
        <v>10742</v>
      </c>
    </row>
    <row r="3194" spans="1:22" ht="15" x14ac:dyDescent="0.35">
      <c r="A3194" s="5" t="s">
        <v>14970</v>
      </c>
      <c r="B3194" s="344" t="s">
        <v>7412</v>
      </c>
      <c r="C3194" s="5" t="s">
        <v>14971</v>
      </c>
      <c r="D3194" s="5" t="s">
        <v>3446</v>
      </c>
      <c r="E3194" s="5" t="s">
        <v>15</v>
      </c>
      <c r="F3194" s="5" t="s">
        <v>74</v>
      </c>
      <c r="G3194" s="5" t="s">
        <v>10</v>
      </c>
      <c r="H3194" s="5" t="s">
        <v>21</v>
      </c>
      <c r="I3194" s="360" t="s">
        <v>8013</v>
      </c>
      <c r="K3194" s="5" t="s">
        <v>224</v>
      </c>
      <c r="L3194" s="5" t="s">
        <v>3446</v>
      </c>
      <c r="M3194" s="5" t="s">
        <v>12217</v>
      </c>
      <c r="N3194" s="5" t="s">
        <v>14971</v>
      </c>
      <c r="O3194" s="5" t="s">
        <v>15255</v>
      </c>
      <c r="P3194" s="5" t="s">
        <v>16396</v>
      </c>
      <c r="Q3194" s="5">
        <v>85917503</v>
      </c>
      <c r="S3194" t="s">
        <v>42</v>
      </c>
      <c r="T3194" t="s">
        <v>14972</v>
      </c>
      <c r="U3194" t="s">
        <v>19861</v>
      </c>
      <c r="V3194" t="s">
        <v>14971</v>
      </c>
    </row>
    <row r="3195" spans="1:22" ht="15" x14ac:dyDescent="0.35">
      <c r="A3195" s="5" t="s">
        <v>14965</v>
      </c>
      <c r="B3195" s="344" t="s">
        <v>14966</v>
      </c>
      <c r="C3195" s="5" t="s">
        <v>14967</v>
      </c>
      <c r="D3195" s="5" t="s">
        <v>3446</v>
      </c>
      <c r="E3195" s="5" t="s">
        <v>12</v>
      </c>
      <c r="F3195" s="5" t="s">
        <v>93</v>
      </c>
      <c r="G3195" s="5" t="s">
        <v>6</v>
      </c>
      <c r="H3195" s="5" t="s">
        <v>7</v>
      </c>
      <c r="I3195" s="360" t="s">
        <v>8188</v>
      </c>
      <c r="K3195" s="5" t="s">
        <v>92</v>
      </c>
      <c r="L3195" s="5" t="s">
        <v>92</v>
      </c>
      <c r="M3195" s="5" t="s">
        <v>14512</v>
      </c>
      <c r="N3195" s="5" t="s">
        <v>14968</v>
      </c>
      <c r="O3195" s="5" t="s">
        <v>15255</v>
      </c>
      <c r="P3195" s="5" t="s">
        <v>16395</v>
      </c>
      <c r="Q3195" s="5">
        <v>89294198</v>
      </c>
      <c r="S3195" t="s">
        <v>42</v>
      </c>
      <c r="T3195" t="s">
        <v>14969</v>
      </c>
      <c r="U3195" t="s">
        <v>19862</v>
      </c>
      <c r="V3195" t="s">
        <v>14967</v>
      </c>
    </row>
    <row r="3196" spans="1:22" ht="15" x14ac:dyDescent="0.35">
      <c r="A3196" s="5" t="s">
        <v>6293</v>
      </c>
      <c r="B3196" s="344" t="s">
        <v>862</v>
      </c>
      <c r="C3196" s="5" t="s">
        <v>6498</v>
      </c>
      <c r="D3196" s="5" t="s">
        <v>89</v>
      </c>
      <c r="E3196" s="5" t="s">
        <v>7</v>
      </c>
      <c r="F3196" s="5" t="s">
        <v>45</v>
      </c>
      <c r="G3196" s="5" t="s">
        <v>6</v>
      </c>
      <c r="H3196" s="5" t="s">
        <v>16</v>
      </c>
      <c r="I3196" s="360" t="s">
        <v>7871</v>
      </c>
      <c r="K3196" s="5" t="s">
        <v>89</v>
      </c>
      <c r="L3196" s="5" t="s">
        <v>89</v>
      </c>
      <c r="M3196" s="5" t="s">
        <v>57</v>
      </c>
      <c r="N3196" s="5" t="s">
        <v>57</v>
      </c>
      <c r="O3196" s="5" t="s">
        <v>15255</v>
      </c>
      <c r="P3196" s="5" t="s">
        <v>11031</v>
      </c>
      <c r="Q3196" s="5">
        <v>24415029</v>
      </c>
      <c r="R3196" s="5">
        <v>24315029</v>
      </c>
      <c r="S3196" t="s">
        <v>45</v>
      </c>
      <c r="T3196" t="s">
        <v>13574</v>
      </c>
    </row>
    <row r="3197" spans="1:22" ht="15" x14ac:dyDescent="0.35">
      <c r="A3197" s="5" t="s">
        <v>6228</v>
      </c>
      <c r="B3197" s="344" t="s">
        <v>5624</v>
      </c>
      <c r="C3197" s="5" t="s">
        <v>6229</v>
      </c>
      <c r="D3197" s="5" t="s">
        <v>224</v>
      </c>
      <c r="E3197" s="5" t="s">
        <v>8</v>
      </c>
      <c r="F3197" s="5" t="s">
        <v>74</v>
      </c>
      <c r="G3197" s="5" t="s">
        <v>14</v>
      </c>
      <c r="H3197" s="5" t="s">
        <v>7</v>
      </c>
      <c r="I3197" s="360" t="s">
        <v>8023</v>
      </c>
      <c r="K3197" s="5" t="s">
        <v>224</v>
      </c>
      <c r="L3197" s="5" t="s">
        <v>14419</v>
      </c>
      <c r="M3197" s="5" t="s">
        <v>249</v>
      </c>
      <c r="N3197" s="5" t="s">
        <v>6229</v>
      </c>
      <c r="O3197" s="5" t="s">
        <v>15255</v>
      </c>
      <c r="P3197" s="5" t="s">
        <v>13705</v>
      </c>
      <c r="Q3197" s="5">
        <v>40702027</v>
      </c>
      <c r="S3197" t="s">
        <v>42</v>
      </c>
      <c r="T3197" t="s">
        <v>7410</v>
      </c>
      <c r="U3197" t="s">
        <v>19863</v>
      </c>
      <c r="V3197" t="s">
        <v>6229</v>
      </c>
    </row>
    <row r="3198" spans="1:22" ht="15" x14ac:dyDescent="0.35">
      <c r="A3198" s="5" t="s">
        <v>10743</v>
      </c>
      <c r="B3198" s="344" t="s">
        <v>9654</v>
      </c>
      <c r="C3198" s="5" t="s">
        <v>10744</v>
      </c>
      <c r="D3198" s="5" t="s">
        <v>3446</v>
      </c>
      <c r="E3198" s="5" t="s">
        <v>15</v>
      </c>
      <c r="F3198" s="5" t="s">
        <v>93</v>
      </c>
      <c r="G3198" s="5" t="s">
        <v>6</v>
      </c>
      <c r="H3198" s="5" t="s">
        <v>7</v>
      </c>
      <c r="I3198" s="360" t="s">
        <v>8188</v>
      </c>
      <c r="K3198" s="5" t="s">
        <v>92</v>
      </c>
      <c r="L3198" s="5" t="s">
        <v>92</v>
      </c>
      <c r="M3198" s="5" t="s">
        <v>14512</v>
      </c>
      <c r="N3198" s="5" t="s">
        <v>12262</v>
      </c>
      <c r="O3198" s="5" t="s">
        <v>15255</v>
      </c>
      <c r="P3198" s="5" t="s">
        <v>12263</v>
      </c>
      <c r="Q3198" s="5">
        <v>86735857</v>
      </c>
      <c r="S3198" t="s">
        <v>42</v>
      </c>
      <c r="T3198" t="s">
        <v>11046</v>
      </c>
      <c r="U3198" t="s">
        <v>19864</v>
      </c>
      <c r="V3198" t="s">
        <v>10744</v>
      </c>
    </row>
    <row r="3199" spans="1:22" ht="15" x14ac:dyDescent="0.35">
      <c r="A3199" s="5" t="s">
        <v>6230</v>
      </c>
      <c r="B3199" s="344" t="s">
        <v>5704</v>
      </c>
      <c r="C3199" s="5" t="s">
        <v>6231</v>
      </c>
      <c r="D3199" s="5" t="s">
        <v>207</v>
      </c>
      <c r="E3199" s="5" t="s">
        <v>208</v>
      </c>
      <c r="F3199" s="5" t="s">
        <v>45</v>
      </c>
      <c r="G3199" s="5" t="s">
        <v>16</v>
      </c>
      <c r="H3199" s="5" t="s">
        <v>6</v>
      </c>
      <c r="I3199" s="360" t="s">
        <v>7934</v>
      </c>
      <c r="K3199" s="5" t="s">
        <v>89</v>
      </c>
      <c r="L3199" s="5" t="s">
        <v>207</v>
      </c>
      <c r="M3199" s="5" t="s">
        <v>12489</v>
      </c>
      <c r="N3199" s="5" t="s">
        <v>6231</v>
      </c>
      <c r="O3199" s="5" t="s">
        <v>15255</v>
      </c>
      <c r="P3199" s="5" t="s">
        <v>8448</v>
      </c>
      <c r="Q3199" s="5">
        <v>24610579</v>
      </c>
      <c r="R3199" s="5">
        <v>24610579</v>
      </c>
      <c r="S3199" t="s">
        <v>42</v>
      </c>
      <c r="T3199" t="s">
        <v>7426</v>
      </c>
      <c r="U3199" t="s">
        <v>19865</v>
      </c>
      <c r="V3199" t="s">
        <v>6231</v>
      </c>
    </row>
    <row r="3200" spans="1:22" ht="15" x14ac:dyDescent="0.35">
      <c r="A3200" s="5" t="s">
        <v>14933</v>
      </c>
      <c r="B3200" s="344" t="s">
        <v>7379</v>
      </c>
      <c r="C3200" s="5" t="s">
        <v>79</v>
      </c>
      <c r="D3200" s="5" t="s">
        <v>9825</v>
      </c>
      <c r="E3200" s="5" t="s">
        <v>9</v>
      </c>
      <c r="F3200" s="5" t="s">
        <v>93</v>
      </c>
      <c r="G3200" s="5" t="s">
        <v>9</v>
      </c>
      <c r="H3200" s="5" t="s">
        <v>6</v>
      </c>
      <c r="I3200" s="360" t="s">
        <v>8204</v>
      </c>
      <c r="K3200" s="5" t="s">
        <v>92</v>
      </c>
      <c r="L3200" s="5" t="s">
        <v>14488</v>
      </c>
      <c r="M3200" s="5" t="s">
        <v>14491</v>
      </c>
      <c r="N3200" s="5" t="s">
        <v>79</v>
      </c>
      <c r="O3200" s="5" t="s">
        <v>15255</v>
      </c>
      <c r="P3200" s="5" t="s">
        <v>14934</v>
      </c>
      <c r="S3200" t="s">
        <v>42</v>
      </c>
      <c r="T3200" t="s">
        <v>14935</v>
      </c>
      <c r="U3200" t="s">
        <v>19866</v>
      </c>
      <c r="V3200" t="s">
        <v>79</v>
      </c>
    </row>
    <row r="3201" spans="1:22" ht="15" x14ac:dyDescent="0.35">
      <c r="A3201" s="5" t="s">
        <v>6232</v>
      </c>
      <c r="B3201" s="344" t="s">
        <v>5672</v>
      </c>
      <c r="C3201" s="5" t="s">
        <v>6233</v>
      </c>
      <c r="D3201" s="5" t="s">
        <v>217</v>
      </c>
      <c r="E3201" s="5" t="s">
        <v>8</v>
      </c>
      <c r="F3201" s="5" t="s">
        <v>218</v>
      </c>
      <c r="G3201" s="5" t="s">
        <v>8</v>
      </c>
      <c r="H3201" s="5" t="s">
        <v>15</v>
      </c>
      <c r="I3201" s="360" t="s">
        <v>8093</v>
      </c>
      <c r="K3201" s="5" t="s">
        <v>219</v>
      </c>
      <c r="L3201" s="5" t="s">
        <v>217</v>
      </c>
      <c r="M3201" s="5" t="s">
        <v>11808</v>
      </c>
      <c r="N3201" s="5" t="s">
        <v>12183</v>
      </c>
      <c r="O3201" s="5" t="s">
        <v>15255</v>
      </c>
      <c r="P3201" s="5" t="s">
        <v>14823</v>
      </c>
      <c r="Q3201" s="5">
        <v>26534812</v>
      </c>
      <c r="R3201" s="5">
        <v>26534812</v>
      </c>
      <c r="S3201" t="s">
        <v>42</v>
      </c>
      <c r="T3201" t="s">
        <v>7420</v>
      </c>
      <c r="U3201" t="s">
        <v>19867</v>
      </c>
      <c r="V3201" t="s">
        <v>6233</v>
      </c>
    </row>
    <row r="3202" spans="1:22" ht="15" x14ac:dyDescent="0.35">
      <c r="A3202" s="5" t="s">
        <v>11220</v>
      </c>
      <c r="B3202" s="344" t="s">
        <v>11221</v>
      </c>
      <c r="C3202" s="5" t="s">
        <v>11222</v>
      </c>
      <c r="D3202" s="5" t="s">
        <v>3042</v>
      </c>
      <c r="E3202" s="5" t="s">
        <v>11</v>
      </c>
      <c r="F3202" s="5" t="s">
        <v>93</v>
      </c>
      <c r="G3202" s="5" t="s">
        <v>7</v>
      </c>
      <c r="H3202" s="5" t="s">
        <v>10</v>
      </c>
      <c r="I3202" s="360" t="s">
        <v>8195</v>
      </c>
      <c r="K3202" s="5" t="s">
        <v>92</v>
      </c>
      <c r="L3202" s="5" t="s">
        <v>3043</v>
      </c>
      <c r="M3202" s="5" t="s">
        <v>11665</v>
      </c>
      <c r="N3202" s="5" t="s">
        <v>11954</v>
      </c>
      <c r="O3202" s="5" t="s">
        <v>15255</v>
      </c>
      <c r="P3202" s="5" t="s">
        <v>11955</v>
      </c>
      <c r="Q3202" s="5">
        <v>44092873</v>
      </c>
      <c r="R3202" s="5">
        <v>86145788</v>
      </c>
      <c r="S3202" t="s">
        <v>42</v>
      </c>
      <c r="T3202" t="s">
        <v>13293</v>
      </c>
      <c r="U3202" t="s">
        <v>19868</v>
      </c>
      <c r="V3202" t="s">
        <v>11222</v>
      </c>
    </row>
    <row r="3203" spans="1:22" ht="15" x14ac:dyDescent="0.35">
      <c r="A3203" s="5" t="s">
        <v>8776</v>
      </c>
      <c r="B3203" s="344" t="s">
        <v>8777</v>
      </c>
      <c r="C3203" s="5" t="s">
        <v>8778</v>
      </c>
      <c r="D3203" s="5" t="s">
        <v>9807</v>
      </c>
      <c r="E3203" s="5" t="s">
        <v>21</v>
      </c>
      <c r="F3203" s="5" t="s">
        <v>134</v>
      </c>
      <c r="G3203" s="5" t="s">
        <v>8</v>
      </c>
      <c r="H3203" s="5" t="s">
        <v>6</v>
      </c>
      <c r="I3203" s="360" t="s">
        <v>8151</v>
      </c>
      <c r="K3203" s="5" t="s">
        <v>135</v>
      </c>
      <c r="L3203" s="5" t="s">
        <v>1514</v>
      </c>
      <c r="M3203" s="5" t="s">
        <v>1514</v>
      </c>
      <c r="N3203" s="5" t="s">
        <v>8778</v>
      </c>
      <c r="O3203" s="5" t="s">
        <v>15255</v>
      </c>
      <c r="P3203" s="5" t="s">
        <v>8779</v>
      </c>
      <c r="Q3203" s="5">
        <v>27300159</v>
      </c>
      <c r="R3203" s="5">
        <v>84341341</v>
      </c>
      <c r="S3203" t="s">
        <v>42</v>
      </c>
      <c r="T3203" t="s">
        <v>8780</v>
      </c>
      <c r="U3203" t="s">
        <v>19869</v>
      </c>
      <c r="V3203" t="s">
        <v>8778</v>
      </c>
    </row>
    <row r="3204" spans="1:22" ht="15" x14ac:dyDescent="0.35">
      <c r="A3204" s="5" t="s">
        <v>10745</v>
      </c>
      <c r="B3204" s="344" t="s">
        <v>6960</v>
      </c>
      <c r="C3204" s="5" t="s">
        <v>10746</v>
      </c>
      <c r="D3204" s="5" t="s">
        <v>9825</v>
      </c>
      <c r="E3204" s="5" t="s">
        <v>11</v>
      </c>
      <c r="F3204" s="5" t="s">
        <v>93</v>
      </c>
      <c r="G3204" s="5" t="s">
        <v>10</v>
      </c>
      <c r="H3204" s="5" t="s">
        <v>6</v>
      </c>
      <c r="I3204" s="360" t="s">
        <v>8208</v>
      </c>
      <c r="K3204" s="5" t="s">
        <v>92</v>
      </c>
      <c r="L3204" s="5" t="s">
        <v>2834</v>
      </c>
      <c r="M3204" s="5" t="s">
        <v>2834</v>
      </c>
      <c r="N3204" s="5" t="s">
        <v>10746</v>
      </c>
      <c r="O3204" s="5" t="s">
        <v>15255</v>
      </c>
      <c r="P3204" s="5" t="s">
        <v>11033</v>
      </c>
      <c r="Q3204" s="5">
        <v>85469186</v>
      </c>
      <c r="S3204" t="s">
        <v>42</v>
      </c>
      <c r="T3204" t="s">
        <v>11047</v>
      </c>
      <c r="U3204" t="s">
        <v>19870</v>
      </c>
      <c r="V3204" t="s">
        <v>10746</v>
      </c>
    </row>
    <row r="3205" spans="1:22" ht="15" x14ac:dyDescent="0.35">
      <c r="A3205" s="5" t="s">
        <v>6234</v>
      </c>
      <c r="B3205" s="344" t="s">
        <v>5745</v>
      </c>
      <c r="C3205" s="5" t="s">
        <v>1341</v>
      </c>
      <c r="D3205" s="5" t="s">
        <v>207</v>
      </c>
      <c r="E3205" s="5" t="s">
        <v>15</v>
      </c>
      <c r="F3205" s="5" t="s">
        <v>45</v>
      </c>
      <c r="G3205" s="5" t="s">
        <v>208</v>
      </c>
      <c r="H3205" s="5" t="s">
        <v>6</v>
      </c>
      <c r="I3205" s="360" t="s">
        <v>7967</v>
      </c>
      <c r="K3205" s="5" t="s">
        <v>89</v>
      </c>
      <c r="L3205" s="5" t="s">
        <v>209</v>
      </c>
      <c r="M3205" s="5" t="s">
        <v>209</v>
      </c>
      <c r="N3205" s="5" t="s">
        <v>1341</v>
      </c>
      <c r="O3205" s="5" t="s">
        <v>15255</v>
      </c>
      <c r="P3205" s="5" t="s">
        <v>6235</v>
      </c>
      <c r="S3205" t="s">
        <v>42</v>
      </c>
      <c r="T3205" t="s">
        <v>7440</v>
      </c>
      <c r="U3205" t="s">
        <v>19871</v>
      </c>
      <c r="V3205" t="s">
        <v>1341</v>
      </c>
    </row>
    <row r="3206" spans="1:22" ht="15" x14ac:dyDescent="0.35">
      <c r="A3206" s="5" t="s">
        <v>8781</v>
      </c>
      <c r="B3206" s="344" t="s">
        <v>8782</v>
      </c>
      <c r="C3206" s="5" t="s">
        <v>8783</v>
      </c>
      <c r="D3206" s="5" t="s">
        <v>9807</v>
      </c>
      <c r="E3206" s="5" t="s">
        <v>21</v>
      </c>
      <c r="F3206" s="5" t="s">
        <v>134</v>
      </c>
      <c r="G3206" s="5" t="s">
        <v>8</v>
      </c>
      <c r="H3206" s="5" t="s">
        <v>6</v>
      </c>
      <c r="I3206" s="360" t="s">
        <v>8151</v>
      </c>
      <c r="K3206" s="5" t="s">
        <v>135</v>
      </c>
      <c r="L3206" s="5" t="s">
        <v>1514</v>
      </c>
      <c r="M3206" s="5" t="s">
        <v>1514</v>
      </c>
      <c r="N3206" s="5" t="s">
        <v>8783</v>
      </c>
      <c r="O3206" s="5" t="s">
        <v>15255</v>
      </c>
      <c r="P3206" s="5" t="s">
        <v>16193</v>
      </c>
      <c r="Q3206" s="5">
        <v>83013861</v>
      </c>
      <c r="S3206" t="s">
        <v>42</v>
      </c>
      <c r="T3206" t="s">
        <v>8785</v>
      </c>
      <c r="U3206" t="s">
        <v>19872</v>
      </c>
      <c r="V3206" t="s">
        <v>8783</v>
      </c>
    </row>
    <row r="3207" spans="1:22" ht="15" x14ac:dyDescent="0.35">
      <c r="A3207" s="5" t="s">
        <v>6242</v>
      </c>
      <c r="B3207" s="344" t="s">
        <v>5750</v>
      </c>
      <c r="C3207" s="5" t="s">
        <v>8337</v>
      </c>
      <c r="D3207" s="5" t="s">
        <v>89</v>
      </c>
      <c r="E3207" s="5" t="s">
        <v>15</v>
      </c>
      <c r="F3207" s="5" t="s">
        <v>45</v>
      </c>
      <c r="G3207" s="5" t="s">
        <v>15</v>
      </c>
      <c r="H3207" s="5" t="s">
        <v>9</v>
      </c>
      <c r="I3207" s="360" t="s">
        <v>7932</v>
      </c>
      <c r="K3207" s="5" t="s">
        <v>89</v>
      </c>
      <c r="L3207" s="5" t="s">
        <v>12483</v>
      </c>
      <c r="M3207" s="5" t="s">
        <v>11563</v>
      </c>
      <c r="N3207" s="5" t="s">
        <v>12200</v>
      </c>
      <c r="O3207" s="5" t="s">
        <v>15255</v>
      </c>
      <c r="P3207" s="5" t="s">
        <v>6243</v>
      </c>
      <c r="Q3207" s="5">
        <v>47053028</v>
      </c>
      <c r="S3207" t="s">
        <v>42</v>
      </c>
      <c r="T3207" t="s">
        <v>7443</v>
      </c>
      <c r="U3207" t="s">
        <v>19873</v>
      </c>
      <c r="V3207" t="s">
        <v>8337</v>
      </c>
    </row>
    <row r="3208" spans="1:22" ht="15" x14ac:dyDescent="0.35">
      <c r="A3208" s="5" t="s">
        <v>10747</v>
      </c>
      <c r="B3208" s="344" t="s">
        <v>10748</v>
      </c>
      <c r="C3208" s="5" t="s">
        <v>10749</v>
      </c>
      <c r="D3208" s="5" t="s">
        <v>9825</v>
      </c>
      <c r="E3208" s="5" t="s">
        <v>11</v>
      </c>
      <c r="F3208" s="5" t="s">
        <v>93</v>
      </c>
      <c r="G3208" s="5" t="s">
        <v>10</v>
      </c>
      <c r="H3208" s="5" t="s">
        <v>8</v>
      </c>
      <c r="I3208" s="360" t="s">
        <v>8210</v>
      </c>
      <c r="K3208" s="5" t="s">
        <v>92</v>
      </c>
      <c r="L3208" s="5" t="s">
        <v>2834</v>
      </c>
      <c r="M3208" s="5" t="s">
        <v>14516</v>
      </c>
      <c r="N3208" s="5" t="s">
        <v>10749</v>
      </c>
      <c r="O3208" s="5" t="s">
        <v>15255</v>
      </c>
      <c r="P3208" s="5" t="s">
        <v>13907</v>
      </c>
      <c r="Q3208" s="5">
        <v>85175739</v>
      </c>
      <c r="S3208" t="s">
        <v>42</v>
      </c>
      <c r="T3208" t="s">
        <v>11048</v>
      </c>
      <c r="U3208" t="s">
        <v>19874</v>
      </c>
      <c r="V3208" t="s">
        <v>10749</v>
      </c>
    </row>
    <row r="3209" spans="1:22" ht="15" x14ac:dyDescent="0.35">
      <c r="A3209" s="5" t="s">
        <v>6217</v>
      </c>
      <c r="B3209" s="344" t="s">
        <v>5469</v>
      </c>
      <c r="C3209" s="5" t="s">
        <v>9379</v>
      </c>
      <c r="D3209" s="5" t="s">
        <v>194</v>
      </c>
      <c r="E3209" s="5" t="s">
        <v>6</v>
      </c>
      <c r="F3209" s="5" t="s">
        <v>193</v>
      </c>
      <c r="G3209" s="5" t="s">
        <v>15</v>
      </c>
      <c r="H3209" s="5" t="s">
        <v>6</v>
      </c>
      <c r="I3209" s="360" t="s">
        <v>8066</v>
      </c>
      <c r="K3209" s="5" t="s">
        <v>194</v>
      </c>
      <c r="L3209" s="5" t="s">
        <v>985</v>
      </c>
      <c r="M3209" s="5" t="s">
        <v>985</v>
      </c>
      <c r="N3209" s="5" t="s">
        <v>72</v>
      </c>
      <c r="O3209" s="5" t="s">
        <v>8504</v>
      </c>
      <c r="P3209" s="5" t="s">
        <v>6775</v>
      </c>
      <c r="Q3209" s="5">
        <v>22633660</v>
      </c>
      <c r="R3209" s="5">
        <v>22633661</v>
      </c>
      <c r="S3209" t="s">
        <v>42</v>
      </c>
      <c r="T3209" t="s">
        <v>7374</v>
      </c>
      <c r="U3209" t="s">
        <v>19875</v>
      </c>
      <c r="V3209" t="s">
        <v>9379</v>
      </c>
    </row>
    <row r="3210" spans="1:22" ht="15" x14ac:dyDescent="0.35">
      <c r="A3210" s="5" t="s">
        <v>10750</v>
      </c>
      <c r="B3210" s="344" t="s">
        <v>8727</v>
      </c>
      <c r="C3210" s="5" t="s">
        <v>10751</v>
      </c>
      <c r="D3210" s="5" t="s">
        <v>9818</v>
      </c>
      <c r="E3210" s="5" t="s">
        <v>10</v>
      </c>
      <c r="F3210" s="5" t="s">
        <v>45</v>
      </c>
      <c r="G3210" s="5" t="s">
        <v>189</v>
      </c>
      <c r="H3210" s="5" t="s">
        <v>6</v>
      </c>
      <c r="I3210" s="360" t="s">
        <v>7971</v>
      </c>
      <c r="K3210" s="5" t="s">
        <v>89</v>
      </c>
      <c r="L3210" s="5" t="s">
        <v>190</v>
      </c>
      <c r="M3210" s="5" t="s">
        <v>153</v>
      </c>
      <c r="N3210" s="5" t="s">
        <v>10751</v>
      </c>
      <c r="O3210" s="5" t="s">
        <v>15255</v>
      </c>
      <c r="P3210" s="5" t="s">
        <v>12259</v>
      </c>
      <c r="Q3210" s="5">
        <v>41051100</v>
      </c>
      <c r="S3210" t="s">
        <v>42</v>
      </c>
      <c r="T3210" t="s">
        <v>11049</v>
      </c>
      <c r="U3210" t="s">
        <v>19876</v>
      </c>
      <c r="V3210" t="s">
        <v>10751</v>
      </c>
    </row>
    <row r="3211" spans="1:22" ht="15" x14ac:dyDescent="0.35">
      <c r="A3211" s="5" t="s">
        <v>6236</v>
      </c>
      <c r="B3211" s="344" t="s">
        <v>6444</v>
      </c>
      <c r="C3211" s="5" t="s">
        <v>7430</v>
      </c>
      <c r="D3211" s="5" t="s">
        <v>133</v>
      </c>
      <c r="E3211" s="5" t="s">
        <v>22</v>
      </c>
      <c r="F3211" s="5" t="s">
        <v>134</v>
      </c>
      <c r="G3211" s="5" t="s">
        <v>14</v>
      </c>
      <c r="H3211" s="5" t="s">
        <v>9</v>
      </c>
      <c r="I3211" s="360" t="s">
        <v>8178</v>
      </c>
      <c r="K3211" s="5" t="s">
        <v>135</v>
      </c>
      <c r="L3211" s="5" t="s">
        <v>14482</v>
      </c>
      <c r="M3211" s="5" t="s">
        <v>12189</v>
      </c>
      <c r="N3211" s="5" t="s">
        <v>12190</v>
      </c>
      <c r="O3211" s="5" t="s">
        <v>15255</v>
      </c>
      <c r="P3211" s="5" t="s">
        <v>10193</v>
      </c>
      <c r="Q3211" s="5">
        <v>85047559</v>
      </c>
      <c r="S3211" t="s">
        <v>42</v>
      </c>
      <c r="T3211" t="s">
        <v>7429</v>
      </c>
      <c r="U3211" t="s">
        <v>19877</v>
      </c>
      <c r="V3211" t="s">
        <v>7430</v>
      </c>
    </row>
    <row r="3212" spans="1:22" ht="15" x14ac:dyDescent="0.35">
      <c r="A3212" s="5" t="s">
        <v>10752</v>
      </c>
      <c r="B3212" s="344" t="s">
        <v>7401</v>
      </c>
      <c r="C3212" s="5" t="s">
        <v>10753</v>
      </c>
      <c r="D3212" s="5" t="s">
        <v>9807</v>
      </c>
      <c r="E3212" s="5" t="s">
        <v>21</v>
      </c>
      <c r="F3212" s="5" t="s">
        <v>134</v>
      </c>
      <c r="G3212" s="5" t="s">
        <v>8</v>
      </c>
      <c r="H3212" s="5" t="s">
        <v>6</v>
      </c>
      <c r="I3212" s="360" t="s">
        <v>8151</v>
      </c>
      <c r="K3212" s="5" t="s">
        <v>135</v>
      </c>
      <c r="L3212" s="5" t="s">
        <v>1514</v>
      </c>
      <c r="M3212" s="5" t="s">
        <v>1514</v>
      </c>
      <c r="N3212" s="5" t="s">
        <v>1387</v>
      </c>
      <c r="O3212" s="5" t="s">
        <v>15255</v>
      </c>
      <c r="P3212" s="5" t="s">
        <v>11034</v>
      </c>
      <c r="Q3212" s="5">
        <v>22001374</v>
      </c>
      <c r="R3212" s="5">
        <v>87191016</v>
      </c>
      <c r="S3212" t="s">
        <v>42</v>
      </c>
      <c r="T3212" t="s">
        <v>11050</v>
      </c>
      <c r="U3212" t="s">
        <v>19878</v>
      </c>
      <c r="V3212" t="s">
        <v>10753</v>
      </c>
    </row>
    <row r="3213" spans="1:22" ht="15" x14ac:dyDescent="0.35">
      <c r="A3213" s="5" t="s">
        <v>12931</v>
      </c>
      <c r="B3213" s="344" t="s">
        <v>7250</v>
      </c>
      <c r="C3213" s="5" t="s">
        <v>12932</v>
      </c>
      <c r="D3213" s="5" t="s">
        <v>9825</v>
      </c>
      <c r="E3213" s="5" t="s">
        <v>10</v>
      </c>
      <c r="F3213" s="5" t="s">
        <v>93</v>
      </c>
      <c r="G3213" s="5" t="s">
        <v>6</v>
      </c>
      <c r="H3213" s="5" t="s">
        <v>7</v>
      </c>
      <c r="I3213" s="360" t="s">
        <v>8188</v>
      </c>
      <c r="K3213" s="5" t="s">
        <v>92</v>
      </c>
      <c r="L3213" s="5" t="s">
        <v>92</v>
      </c>
      <c r="M3213" s="5" t="s">
        <v>14512</v>
      </c>
      <c r="N3213" s="5" t="s">
        <v>12932</v>
      </c>
      <c r="O3213" s="5" t="s">
        <v>15255</v>
      </c>
      <c r="P3213" s="5" t="s">
        <v>13275</v>
      </c>
      <c r="S3213" t="s">
        <v>42</v>
      </c>
      <c r="T3213" t="s">
        <v>13294</v>
      </c>
      <c r="U3213" t="s">
        <v>19879</v>
      </c>
      <c r="V3213" t="s">
        <v>12932</v>
      </c>
    </row>
    <row r="3214" spans="1:22" ht="15" x14ac:dyDescent="0.35">
      <c r="A3214" s="5" t="s">
        <v>10754</v>
      </c>
      <c r="B3214" s="344" t="s">
        <v>10755</v>
      </c>
      <c r="C3214" s="5" t="s">
        <v>10756</v>
      </c>
      <c r="D3214" s="5" t="s">
        <v>9825</v>
      </c>
      <c r="E3214" s="5" t="s">
        <v>10</v>
      </c>
      <c r="F3214" s="5" t="s">
        <v>93</v>
      </c>
      <c r="G3214" s="5" t="s">
        <v>6</v>
      </c>
      <c r="H3214" s="5" t="s">
        <v>7</v>
      </c>
      <c r="I3214" s="360" t="s">
        <v>8188</v>
      </c>
      <c r="K3214" s="5" t="s">
        <v>92</v>
      </c>
      <c r="L3214" s="5" t="s">
        <v>92</v>
      </c>
      <c r="M3214" s="5" t="s">
        <v>14512</v>
      </c>
      <c r="N3214" s="5" t="s">
        <v>13913</v>
      </c>
      <c r="O3214" s="5" t="s">
        <v>15255</v>
      </c>
      <c r="P3214" s="5" t="s">
        <v>16226</v>
      </c>
      <c r="S3214" t="s">
        <v>42</v>
      </c>
      <c r="T3214" t="s">
        <v>11051</v>
      </c>
      <c r="U3214" t="s">
        <v>19880</v>
      </c>
      <c r="V3214" t="s">
        <v>16231</v>
      </c>
    </row>
    <row r="3215" spans="1:22" ht="15" x14ac:dyDescent="0.35">
      <c r="A3215" s="5" t="s">
        <v>13570</v>
      </c>
      <c r="B3215" s="344" t="s">
        <v>9739</v>
      </c>
      <c r="C3215" s="5" t="s">
        <v>13571</v>
      </c>
      <c r="D3215" s="5" t="s">
        <v>9825</v>
      </c>
      <c r="E3215" s="5" t="s">
        <v>10</v>
      </c>
      <c r="F3215" s="5" t="s">
        <v>93</v>
      </c>
      <c r="G3215" s="5" t="s">
        <v>6</v>
      </c>
      <c r="H3215" s="5" t="s">
        <v>7</v>
      </c>
      <c r="I3215" s="360" t="s">
        <v>8188</v>
      </c>
      <c r="K3215" s="5" t="s">
        <v>92</v>
      </c>
      <c r="L3215" s="5" t="s">
        <v>92</v>
      </c>
      <c r="M3215" s="5" t="s">
        <v>14512</v>
      </c>
      <c r="N3215" s="5" t="s">
        <v>13571</v>
      </c>
      <c r="O3215" s="5" t="s">
        <v>15255</v>
      </c>
      <c r="P3215" s="5" t="s">
        <v>14919</v>
      </c>
      <c r="Q3215" s="5">
        <v>89367711</v>
      </c>
      <c r="S3215" t="s">
        <v>42</v>
      </c>
      <c r="T3215" t="s">
        <v>13914</v>
      </c>
      <c r="U3215" t="s">
        <v>19881</v>
      </c>
      <c r="V3215" t="s">
        <v>13571</v>
      </c>
    </row>
    <row r="3216" spans="1:22" ht="15" x14ac:dyDescent="0.35">
      <c r="A3216" s="5" t="s">
        <v>10757</v>
      </c>
      <c r="B3216" s="344" t="s">
        <v>10758</v>
      </c>
      <c r="C3216" s="5" t="s">
        <v>10759</v>
      </c>
      <c r="D3216" s="5" t="s">
        <v>9825</v>
      </c>
      <c r="E3216" s="5" t="s">
        <v>10</v>
      </c>
      <c r="F3216" s="5" t="s">
        <v>93</v>
      </c>
      <c r="G3216" s="5" t="s">
        <v>6</v>
      </c>
      <c r="H3216" s="5" t="s">
        <v>7</v>
      </c>
      <c r="I3216" s="360" t="s">
        <v>8188</v>
      </c>
      <c r="K3216" s="5" t="s">
        <v>92</v>
      </c>
      <c r="L3216" s="5" t="s">
        <v>92</v>
      </c>
      <c r="M3216" s="5" t="s">
        <v>14512</v>
      </c>
      <c r="N3216" s="5" t="s">
        <v>10759</v>
      </c>
      <c r="O3216" s="5" t="s">
        <v>15255</v>
      </c>
      <c r="P3216" s="5" t="s">
        <v>11035</v>
      </c>
      <c r="S3216" t="s">
        <v>42</v>
      </c>
      <c r="T3216" t="s">
        <v>11052</v>
      </c>
      <c r="U3216" t="s">
        <v>19882</v>
      </c>
      <c r="V3216" t="s">
        <v>10759</v>
      </c>
    </row>
    <row r="3217" spans="1:22" ht="15" x14ac:dyDescent="0.35">
      <c r="A3217" s="5" t="s">
        <v>6238</v>
      </c>
      <c r="B3217" s="344" t="s">
        <v>6453</v>
      </c>
      <c r="C3217" s="5" t="s">
        <v>6239</v>
      </c>
      <c r="D3217" s="5" t="s">
        <v>9825</v>
      </c>
      <c r="E3217" s="5" t="s">
        <v>10</v>
      </c>
      <c r="F3217" s="5" t="s">
        <v>93</v>
      </c>
      <c r="G3217" s="5" t="s">
        <v>6</v>
      </c>
      <c r="H3217" s="5" t="s">
        <v>7</v>
      </c>
      <c r="I3217" s="360" t="s">
        <v>8188</v>
      </c>
      <c r="K3217" s="5" t="s">
        <v>92</v>
      </c>
      <c r="L3217" s="5" t="s">
        <v>92</v>
      </c>
      <c r="M3217" s="5" t="s">
        <v>14512</v>
      </c>
      <c r="N3217" s="5" t="s">
        <v>6239</v>
      </c>
      <c r="O3217" s="5" t="s">
        <v>15255</v>
      </c>
      <c r="P3217" s="5" t="s">
        <v>16161</v>
      </c>
      <c r="Q3217" s="5">
        <v>89856091</v>
      </c>
      <c r="S3217" t="s">
        <v>42</v>
      </c>
      <c r="T3217" t="s">
        <v>7434</v>
      </c>
      <c r="U3217" t="s">
        <v>19883</v>
      </c>
      <c r="V3217" t="s">
        <v>6239</v>
      </c>
    </row>
    <row r="3218" spans="1:22" ht="15" x14ac:dyDescent="0.35">
      <c r="A3218" s="5" t="s">
        <v>6240</v>
      </c>
      <c r="B3218" s="344" t="s">
        <v>6458</v>
      </c>
      <c r="C3218" s="5" t="s">
        <v>6241</v>
      </c>
      <c r="D3218" s="5" t="s">
        <v>92</v>
      </c>
      <c r="E3218" s="5" t="s">
        <v>8</v>
      </c>
      <c r="F3218" s="5" t="s">
        <v>93</v>
      </c>
      <c r="G3218" s="5" t="s">
        <v>6</v>
      </c>
      <c r="H3218" s="5" t="s">
        <v>7</v>
      </c>
      <c r="I3218" s="360" t="s">
        <v>8188</v>
      </c>
      <c r="K3218" s="5" t="s">
        <v>92</v>
      </c>
      <c r="L3218" s="5" t="s">
        <v>92</v>
      </c>
      <c r="M3218" s="5" t="s">
        <v>14512</v>
      </c>
      <c r="N3218" s="5" t="s">
        <v>6241</v>
      </c>
      <c r="O3218" s="5" t="s">
        <v>15255</v>
      </c>
      <c r="P3218" s="5" t="s">
        <v>13915</v>
      </c>
      <c r="Q3218" s="5">
        <v>22001659</v>
      </c>
      <c r="S3218" t="s">
        <v>42</v>
      </c>
      <c r="T3218" t="s">
        <v>7437</v>
      </c>
      <c r="U3218" t="s">
        <v>19884</v>
      </c>
      <c r="V3218" t="s">
        <v>6241</v>
      </c>
    </row>
    <row r="3219" spans="1:22" ht="15" x14ac:dyDescent="0.35">
      <c r="A3219" s="5" t="s">
        <v>10760</v>
      </c>
      <c r="B3219" s="344" t="s">
        <v>10761</v>
      </c>
      <c r="C3219" s="5" t="s">
        <v>10762</v>
      </c>
      <c r="D3219" s="5" t="s">
        <v>3446</v>
      </c>
      <c r="E3219" s="5" t="s">
        <v>11</v>
      </c>
      <c r="F3219" s="5" t="s">
        <v>93</v>
      </c>
      <c r="G3219" s="5" t="s">
        <v>6</v>
      </c>
      <c r="H3219" s="5" t="s">
        <v>7</v>
      </c>
      <c r="I3219" s="360" t="s">
        <v>8188</v>
      </c>
      <c r="K3219" s="5" t="s">
        <v>92</v>
      </c>
      <c r="L3219" s="5" t="s">
        <v>92</v>
      </c>
      <c r="M3219" s="5" t="s">
        <v>14512</v>
      </c>
      <c r="N3219" s="5" t="s">
        <v>10762</v>
      </c>
      <c r="O3219" s="5" t="s">
        <v>15255</v>
      </c>
      <c r="P3219" s="5" t="s">
        <v>12239</v>
      </c>
      <c r="Q3219" s="5">
        <v>87077883</v>
      </c>
      <c r="S3219" t="s">
        <v>42</v>
      </c>
      <c r="T3219" t="s">
        <v>11053</v>
      </c>
      <c r="U3219" t="s">
        <v>19885</v>
      </c>
      <c r="V3219" t="s">
        <v>10762</v>
      </c>
    </row>
    <row r="3220" spans="1:22" ht="15" x14ac:dyDescent="0.35">
      <c r="A3220" s="5" t="s">
        <v>9974</v>
      </c>
      <c r="B3220" s="344" t="s">
        <v>9609</v>
      </c>
      <c r="C3220" s="5" t="s">
        <v>9975</v>
      </c>
      <c r="D3220" s="5" t="s">
        <v>3446</v>
      </c>
      <c r="E3220" s="5" t="s">
        <v>11</v>
      </c>
      <c r="F3220" s="5" t="s">
        <v>93</v>
      </c>
      <c r="G3220" s="5" t="s">
        <v>6</v>
      </c>
      <c r="H3220" s="5" t="s">
        <v>7</v>
      </c>
      <c r="I3220" s="360" t="s">
        <v>8188</v>
      </c>
      <c r="K3220" s="5" t="s">
        <v>92</v>
      </c>
      <c r="L3220" s="5" t="s">
        <v>92</v>
      </c>
      <c r="M3220" s="5" t="s">
        <v>14512</v>
      </c>
      <c r="N3220" s="5" t="s">
        <v>9975</v>
      </c>
      <c r="O3220" s="5" t="s">
        <v>15255</v>
      </c>
      <c r="P3220" s="5" t="s">
        <v>10214</v>
      </c>
      <c r="S3220" t="s">
        <v>42</v>
      </c>
      <c r="T3220" t="s">
        <v>10226</v>
      </c>
      <c r="U3220" t="s">
        <v>19886</v>
      </c>
      <c r="V3220" t="s">
        <v>9975</v>
      </c>
    </row>
    <row r="3221" spans="1:22" ht="15" x14ac:dyDescent="0.35">
      <c r="A3221" s="5" t="s">
        <v>11403</v>
      </c>
      <c r="B3221" s="344" t="s">
        <v>7369</v>
      </c>
      <c r="C3221" s="5" t="s">
        <v>11404</v>
      </c>
      <c r="D3221" s="5" t="s">
        <v>3446</v>
      </c>
      <c r="E3221" s="5" t="s">
        <v>11</v>
      </c>
      <c r="F3221" s="5" t="s">
        <v>74</v>
      </c>
      <c r="G3221" s="5" t="s">
        <v>10</v>
      </c>
      <c r="H3221" s="5" t="s">
        <v>21</v>
      </c>
      <c r="I3221" s="360" t="s">
        <v>8013</v>
      </c>
      <c r="K3221" s="5" t="s">
        <v>224</v>
      </c>
      <c r="L3221" s="5" t="s">
        <v>3446</v>
      </c>
      <c r="M3221" s="5" t="s">
        <v>12217</v>
      </c>
      <c r="N3221" s="5" t="s">
        <v>12318</v>
      </c>
      <c r="O3221" s="5" t="s">
        <v>15255</v>
      </c>
      <c r="P3221" s="5" t="s">
        <v>12319</v>
      </c>
      <c r="Q3221" s="5">
        <v>89424006</v>
      </c>
      <c r="S3221" t="s">
        <v>42</v>
      </c>
      <c r="T3221" t="s">
        <v>12354</v>
      </c>
      <c r="U3221" t="s">
        <v>19887</v>
      </c>
      <c r="V3221" t="s">
        <v>11404</v>
      </c>
    </row>
    <row r="3222" spans="1:22" ht="15" x14ac:dyDescent="0.35">
      <c r="A3222" s="5" t="s">
        <v>10763</v>
      </c>
      <c r="B3222" s="344" t="s">
        <v>9625</v>
      </c>
      <c r="C3222" s="5" t="s">
        <v>10764</v>
      </c>
      <c r="D3222" s="5" t="s">
        <v>3446</v>
      </c>
      <c r="E3222" s="5" t="s">
        <v>15</v>
      </c>
      <c r="F3222" s="5" t="s">
        <v>93</v>
      </c>
      <c r="G3222" s="5" t="s">
        <v>6</v>
      </c>
      <c r="H3222" s="5" t="s">
        <v>7</v>
      </c>
      <c r="I3222" s="360" t="s">
        <v>8188</v>
      </c>
      <c r="K3222" s="5" t="s">
        <v>92</v>
      </c>
      <c r="L3222" s="5" t="s">
        <v>92</v>
      </c>
      <c r="M3222" s="5" t="s">
        <v>14512</v>
      </c>
      <c r="N3222" s="5" t="s">
        <v>4041</v>
      </c>
      <c r="O3222" s="5" t="s">
        <v>15255</v>
      </c>
      <c r="P3222" s="5" t="s">
        <v>14873</v>
      </c>
      <c r="Q3222" s="5">
        <v>85916425</v>
      </c>
      <c r="S3222" t="s">
        <v>42</v>
      </c>
      <c r="T3222" t="s">
        <v>11054</v>
      </c>
      <c r="U3222" t="s">
        <v>19888</v>
      </c>
      <c r="V3222" t="s">
        <v>10764</v>
      </c>
    </row>
    <row r="3223" spans="1:22" ht="15" x14ac:dyDescent="0.35">
      <c r="A3223" s="5" t="s">
        <v>6237</v>
      </c>
      <c r="B3223" s="344" t="s">
        <v>6452</v>
      </c>
      <c r="C3223" s="5" t="s">
        <v>14834</v>
      </c>
      <c r="D3223" s="5" t="s">
        <v>9807</v>
      </c>
      <c r="E3223" s="5" t="s">
        <v>21</v>
      </c>
      <c r="F3223" s="5" t="s">
        <v>134</v>
      </c>
      <c r="G3223" s="5" t="s">
        <v>8</v>
      </c>
      <c r="H3223" s="5" t="s">
        <v>6</v>
      </c>
      <c r="I3223" s="360" t="s">
        <v>8151</v>
      </c>
      <c r="K3223" s="5" t="s">
        <v>135</v>
      </c>
      <c r="L3223" s="5" t="s">
        <v>1514</v>
      </c>
      <c r="M3223" s="5" t="s">
        <v>1514</v>
      </c>
      <c r="N3223" s="5" t="s">
        <v>12194</v>
      </c>
      <c r="O3223" s="5" t="s">
        <v>15255</v>
      </c>
      <c r="P3223" s="5" t="s">
        <v>10195</v>
      </c>
      <c r="Q3223" s="5">
        <v>22001054</v>
      </c>
      <c r="R3223" s="5">
        <v>27300159</v>
      </c>
      <c r="S3223" t="s">
        <v>42</v>
      </c>
      <c r="T3223" t="s">
        <v>7433</v>
      </c>
      <c r="U3223" t="s">
        <v>19889</v>
      </c>
      <c r="V3223" t="s">
        <v>14834</v>
      </c>
    </row>
    <row r="3224" spans="1:22" ht="15" x14ac:dyDescent="0.35">
      <c r="A3224" s="5" t="s">
        <v>10765</v>
      </c>
      <c r="B3224" s="344" t="s">
        <v>10766</v>
      </c>
      <c r="C3224" s="5" t="s">
        <v>10767</v>
      </c>
      <c r="D3224" s="5" t="s">
        <v>9807</v>
      </c>
      <c r="E3224" s="5" t="s">
        <v>21</v>
      </c>
      <c r="F3224" s="5" t="s">
        <v>134</v>
      </c>
      <c r="G3224" s="5" t="s">
        <v>8</v>
      </c>
      <c r="H3224" s="5" t="s">
        <v>6</v>
      </c>
      <c r="I3224" s="360" t="s">
        <v>8151</v>
      </c>
      <c r="K3224" s="5" t="s">
        <v>135</v>
      </c>
      <c r="L3224" s="5" t="s">
        <v>1514</v>
      </c>
      <c r="M3224" s="5" t="s">
        <v>1514</v>
      </c>
      <c r="N3224" s="5" t="s">
        <v>11964</v>
      </c>
      <c r="O3224" s="5" t="s">
        <v>15255</v>
      </c>
      <c r="P3224" s="5" t="s">
        <v>13276</v>
      </c>
      <c r="Q3224" s="5">
        <v>86947985</v>
      </c>
      <c r="S3224" t="s">
        <v>42</v>
      </c>
      <c r="T3224" t="s">
        <v>11055</v>
      </c>
      <c r="U3224" t="s">
        <v>19890</v>
      </c>
      <c r="V3224" t="s">
        <v>10767</v>
      </c>
    </row>
    <row r="3225" spans="1:22" ht="15" x14ac:dyDescent="0.35">
      <c r="A3225" s="5" t="s">
        <v>13572</v>
      </c>
      <c r="B3225" s="344" t="s">
        <v>11015</v>
      </c>
      <c r="C3225" s="5" t="s">
        <v>13573</v>
      </c>
      <c r="D3225" s="5" t="s">
        <v>3042</v>
      </c>
      <c r="E3225" s="5" t="s">
        <v>14</v>
      </c>
      <c r="F3225" s="5" t="s">
        <v>93</v>
      </c>
      <c r="G3225" s="5" t="s">
        <v>7</v>
      </c>
      <c r="H3225" s="5" t="s">
        <v>8</v>
      </c>
      <c r="I3225" s="360" t="s">
        <v>8193</v>
      </c>
      <c r="K3225" s="5" t="s">
        <v>92</v>
      </c>
      <c r="L3225" s="5" t="s">
        <v>3043</v>
      </c>
      <c r="M3225" s="5" t="s">
        <v>14495</v>
      </c>
      <c r="N3225" s="5" t="s">
        <v>13573</v>
      </c>
      <c r="O3225" s="5" t="s">
        <v>15255</v>
      </c>
      <c r="P3225" s="5" t="s">
        <v>16379</v>
      </c>
      <c r="Q3225" s="5">
        <v>44090970</v>
      </c>
      <c r="S3225" t="s">
        <v>42</v>
      </c>
      <c r="T3225" t="s">
        <v>13917</v>
      </c>
      <c r="U3225" t="s">
        <v>19891</v>
      </c>
      <c r="V3225" t="s">
        <v>13573</v>
      </c>
    </row>
    <row r="3226" spans="1:22" ht="15" x14ac:dyDescent="0.35">
      <c r="A3226" s="5" t="s">
        <v>10768</v>
      </c>
      <c r="B3226" s="344" t="s">
        <v>9646</v>
      </c>
      <c r="C3226" s="5" t="s">
        <v>10769</v>
      </c>
      <c r="D3226" s="5" t="s">
        <v>3446</v>
      </c>
      <c r="E3226" s="5" t="s">
        <v>15</v>
      </c>
      <c r="F3226" s="5" t="s">
        <v>74</v>
      </c>
      <c r="G3226" s="5" t="s">
        <v>10</v>
      </c>
      <c r="H3226" s="5" t="s">
        <v>21</v>
      </c>
      <c r="I3226" s="360" t="s">
        <v>8013</v>
      </c>
      <c r="K3226" s="5" t="s">
        <v>224</v>
      </c>
      <c r="L3226" s="5" t="s">
        <v>3446</v>
      </c>
      <c r="M3226" s="5" t="s">
        <v>12217</v>
      </c>
      <c r="N3226" s="5" t="s">
        <v>5252</v>
      </c>
      <c r="O3226" s="5" t="s">
        <v>15255</v>
      </c>
      <c r="P3226" s="5" t="s">
        <v>16290</v>
      </c>
      <c r="S3226" t="s">
        <v>42</v>
      </c>
      <c r="T3226" t="s">
        <v>11056</v>
      </c>
      <c r="U3226" t="s">
        <v>19892</v>
      </c>
      <c r="V3226" t="s">
        <v>10769</v>
      </c>
    </row>
    <row r="3227" spans="1:22" ht="15" x14ac:dyDescent="0.35">
      <c r="A3227" s="5" t="s">
        <v>7710</v>
      </c>
      <c r="B3227" s="344" t="s">
        <v>6855</v>
      </c>
      <c r="C3227" s="5" t="s">
        <v>7711</v>
      </c>
      <c r="D3227" s="5" t="s">
        <v>3042</v>
      </c>
      <c r="E3227" s="5" t="s">
        <v>10</v>
      </c>
      <c r="F3227" s="5" t="s">
        <v>93</v>
      </c>
      <c r="G3227" s="5" t="s">
        <v>7</v>
      </c>
      <c r="H3227" s="5" t="s">
        <v>7</v>
      </c>
      <c r="I3227" s="360" t="s">
        <v>8192</v>
      </c>
      <c r="K3227" s="5" t="s">
        <v>92</v>
      </c>
      <c r="L3227" s="5" t="s">
        <v>3043</v>
      </c>
      <c r="M3227" s="5" t="s">
        <v>14429</v>
      </c>
      <c r="N3227" s="5" t="s">
        <v>7711</v>
      </c>
      <c r="O3227" s="5" t="s">
        <v>15255</v>
      </c>
      <c r="P3227" s="5" t="s">
        <v>16180</v>
      </c>
      <c r="Q3227" s="5">
        <v>87260824</v>
      </c>
      <c r="S3227" t="s">
        <v>42</v>
      </c>
      <c r="T3227" t="s">
        <v>7712</v>
      </c>
      <c r="U3227" t="s">
        <v>19893</v>
      </c>
      <c r="V3227" t="s">
        <v>7711</v>
      </c>
    </row>
    <row r="3228" spans="1:22" ht="15" x14ac:dyDescent="0.35">
      <c r="A3228" s="5" t="s">
        <v>7713</v>
      </c>
      <c r="B3228" s="344" t="s">
        <v>7714</v>
      </c>
      <c r="C3228" s="5" t="s">
        <v>3278</v>
      </c>
      <c r="D3228" s="5" t="s">
        <v>513</v>
      </c>
      <c r="E3228" s="5" t="s">
        <v>6</v>
      </c>
      <c r="F3228" s="5" t="s">
        <v>42</v>
      </c>
      <c r="G3228" s="5" t="s">
        <v>10</v>
      </c>
      <c r="H3228" s="5" t="s">
        <v>6</v>
      </c>
      <c r="I3228" s="360" t="s">
        <v>7777</v>
      </c>
      <c r="K3228" s="5" t="s">
        <v>43</v>
      </c>
      <c r="L3228" s="5" t="s">
        <v>14340</v>
      </c>
      <c r="M3228" s="5" t="s">
        <v>1137</v>
      </c>
      <c r="N3228" s="5" t="s">
        <v>1442</v>
      </c>
      <c r="O3228" s="5" t="s">
        <v>15255</v>
      </c>
      <c r="P3228" s="5" t="s">
        <v>16177</v>
      </c>
      <c r="Q3228" s="5">
        <v>25466027</v>
      </c>
      <c r="R3228" s="5">
        <v>25466027</v>
      </c>
      <c r="S3228" t="s">
        <v>42</v>
      </c>
      <c r="T3228" t="s">
        <v>7715</v>
      </c>
      <c r="U3228" t="s">
        <v>19894</v>
      </c>
      <c r="V3228" t="s">
        <v>3278</v>
      </c>
    </row>
    <row r="3229" spans="1:22" ht="15" x14ac:dyDescent="0.35">
      <c r="A3229" s="5" t="s">
        <v>11278</v>
      </c>
      <c r="B3229" s="344" t="s">
        <v>9593</v>
      </c>
      <c r="C3229" s="5" t="s">
        <v>2676</v>
      </c>
      <c r="D3229" s="5" t="s">
        <v>4369</v>
      </c>
      <c r="E3229" s="5" t="s">
        <v>7</v>
      </c>
      <c r="F3229" s="5" t="s">
        <v>134</v>
      </c>
      <c r="G3229" s="5" t="s">
        <v>6</v>
      </c>
      <c r="H3229" s="5" t="s">
        <v>20</v>
      </c>
      <c r="I3229" s="360" t="s">
        <v>8140</v>
      </c>
      <c r="K3229" s="5" t="s">
        <v>135</v>
      </c>
      <c r="L3229" s="5" t="s">
        <v>135</v>
      </c>
      <c r="M3229" s="5" t="s">
        <v>11694</v>
      </c>
      <c r="N3229" s="5" t="s">
        <v>2676</v>
      </c>
      <c r="O3229" s="5" t="s">
        <v>15255</v>
      </c>
      <c r="P3229" s="5" t="s">
        <v>16318</v>
      </c>
      <c r="Q3229" s="5">
        <v>22001340</v>
      </c>
      <c r="R3229" s="5">
        <v>87012659</v>
      </c>
      <c r="S3229" t="s">
        <v>42</v>
      </c>
      <c r="T3229" t="s">
        <v>12347</v>
      </c>
      <c r="U3229" t="s">
        <v>19895</v>
      </c>
      <c r="V3229" t="s">
        <v>2676</v>
      </c>
    </row>
    <row r="3230" spans="1:22" ht="15" x14ac:dyDescent="0.35">
      <c r="A3230" s="5" t="s">
        <v>7716</v>
      </c>
      <c r="B3230" s="344" t="s">
        <v>7717</v>
      </c>
      <c r="C3230" s="5" t="s">
        <v>7718</v>
      </c>
      <c r="D3230" s="5" t="s">
        <v>1063</v>
      </c>
      <c r="E3230" s="5" t="s">
        <v>11</v>
      </c>
      <c r="F3230" s="5" t="s">
        <v>42</v>
      </c>
      <c r="G3230" s="5" t="s">
        <v>1064</v>
      </c>
      <c r="H3230" s="5" t="s">
        <v>14</v>
      </c>
      <c r="I3230" s="360" t="s">
        <v>7852</v>
      </c>
      <c r="K3230" s="5" t="s">
        <v>43</v>
      </c>
      <c r="L3230" s="5" t="s">
        <v>1063</v>
      </c>
      <c r="M3230" s="5" t="s">
        <v>14388</v>
      </c>
      <c r="N3230" s="5" t="s">
        <v>7718</v>
      </c>
      <c r="O3230" s="5" t="s">
        <v>15255</v>
      </c>
      <c r="P3230" s="5" t="s">
        <v>11036</v>
      </c>
      <c r="S3230" t="s">
        <v>42</v>
      </c>
      <c r="T3230" t="s">
        <v>7719</v>
      </c>
      <c r="U3230" t="s">
        <v>19896</v>
      </c>
      <c r="V3230" t="s">
        <v>7718</v>
      </c>
    </row>
    <row r="3231" spans="1:22" ht="15" x14ac:dyDescent="0.35">
      <c r="A3231" s="5" t="s">
        <v>8273</v>
      </c>
      <c r="B3231" s="344" t="s">
        <v>6944</v>
      </c>
      <c r="C3231" s="5" t="s">
        <v>395</v>
      </c>
      <c r="D3231" s="5" t="s">
        <v>207</v>
      </c>
      <c r="E3231" s="5" t="s">
        <v>15</v>
      </c>
      <c r="F3231" s="5" t="s">
        <v>45</v>
      </c>
      <c r="G3231" s="5" t="s">
        <v>208</v>
      </c>
      <c r="H3231" s="5" t="s">
        <v>6</v>
      </c>
      <c r="I3231" s="360" t="s">
        <v>7967</v>
      </c>
      <c r="K3231" s="5" t="s">
        <v>89</v>
      </c>
      <c r="L3231" s="5" t="s">
        <v>209</v>
      </c>
      <c r="M3231" s="5" t="s">
        <v>209</v>
      </c>
      <c r="N3231" s="5" t="s">
        <v>395</v>
      </c>
      <c r="O3231" s="5" t="s">
        <v>15255</v>
      </c>
      <c r="P3231" s="5" t="s">
        <v>13919</v>
      </c>
      <c r="Q3231" s="5">
        <v>40051079</v>
      </c>
      <c r="R3231" s="5">
        <v>40051079</v>
      </c>
      <c r="S3231" t="s">
        <v>42</v>
      </c>
      <c r="T3231" t="s">
        <v>8461</v>
      </c>
      <c r="U3231" t="s">
        <v>19897</v>
      </c>
      <c r="V3231" t="s">
        <v>395</v>
      </c>
    </row>
    <row r="3232" spans="1:22" ht="15" x14ac:dyDescent="0.35">
      <c r="A3232" s="5" t="s">
        <v>7720</v>
      </c>
      <c r="B3232" s="344" t="s">
        <v>7721</v>
      </c>
      <c r="C3232" s="5" t="s">
        <v>7722</v>
      </c>
      <c r="D3232" s="5" t="s">
        <v>207</v>
      </c>
      <c r="E3232" s="5" t="s">
        <v>15</v>
      </c>
      <c r="F3232" s="5" t="s">
        <v>45</v>
      </c>
      <c r="G3232" s="5" t="s">
        <v>208</v>
      </c>
      <c r="H3232" s="5" t="s">
        <v>6</v>
      </c>
      <c r="I3232" s="360" t="s">
        <v>7967</v>
      </c>
      <c r="K3232" s="5" t="s">
        <v>89</v>
      </c>
      <c r="L3232" s="5" t="s">
        <v>209</v>
      </c>
      <c r="M3232" s="5" t="s">
        <v>209</v>
      </c>
      <c r="N3232" s="5" t="s">
        <v>12206</v>
      </c>
      <c r="O3232" s="5" t="s">
        <v>15255</v>
      </c>
      <c r="P3232" s="5" t="s">
        <v>210</v>
      </c>
      <c r="Q3232" s="5">
        <v>40051055</v>
      </c>
      <c r="R3232" s="5">
        <v>24711634</v>
      </c>
      <c r="S3232" t="s">
        <v>42</v>
      </c>
      <c r="T3232" t="s">
        <v>7723</v>
      </c>
      <c r="U3232" t="s">
        <v>19898</v>
      </c>
      <c r="V3232" t="s">
        <v>7722</v>
      </c>
    </row>
    <row r="3233" spans="1:22" ht="15" x14ac:dyDescent="0.35">
      <c r="A3233" s="5" t="s">
        <v>10770</v>
      </c>
      <c r="B3233" s="344" t="s">
        <v>7354</v>
      </c>
      <c r="C3233" s="5" t="s">
        <v>10771</v>
      </c>
      <c r="D3233" s="5" t="s">
        <v>9825</v>
      </c>
      <c r="E3233" s="5" t="s">
        <v>11</v>
      </c>
      <c r="F3233" s="5" t="s">
        <v>93</v>
      </c>
      <c r="G3233" s="5" t="s">
        <v>8</v>
      </c>
      <c r="H3233" s="5" t="s">
        <v>7</v>
      </c>
      <c r="I3233" s="360" t="s">
        <v>8199</v>
      </c>
      <c r="K3233" s="5" t="s">
        <v>92</v>
      </c>
      <c r="L3233" s="5" t="s">
        <v>14367</v>
      </c>
      <c r="M3233" s="5" t="s">
        <v>1225</v>
      </c>
      <c r="N3233" s="5" t="s">
        <v>10771</v>
      </c>
      <c r="O3233" s="5" t="s">
        <v>15255</v>
      </c>
      <c r="P3233" s="5" t="s">
        <v>12241</v>
      </c>
      <c r="Q3233" s="5">
        <v>22064946</v>
      </c>
      <c r="S3233" t="s">
        <v>42</v>
      </c>
      <c r="T3233" t="s">
        <v>11057</v>
      </c>
      <c r="U3233" t="s">
        <v>19899</v>
      </c>
      <c r="V3233" t="s">
        <v>10771</v>
      </c>
    </row>
    <row r="3234" spans="1:22" ht="15" x14ac:dyDescent="0.35">
      <c r="A3234" s="5" t="s">
        <v>7724</v>
      </c>
      <c r="B3234" s="344" t="s">
        <v>7725</v>
      </c>
      <c r="C3234" s="5" t="s">
        <v>7726</v>
      </c>
      <c r="D3234" s="5" t="s">
        <v>3446</v>
      </c>
      <c r="E3234" s="5" t="s">
        <v>6</v>
      </c>
      <c r="F3234" s="5" t="s">
        <v>74</v>
      </c>
      <c r="G3234" s="5" t="s">
        <v>9</v>
      </c>
      <c r="H3234" s="5" t="s">
        <v>8</v>
      </c>
      <c r="I3234" s="360" t="s">
        <v>8001</v>
      </c>
      <c r="K3234" s="5" t="s">
        <v>224</v>
      </c>
      <c r="L3234" s="5" t="s">
        <v>14429</v>
      </c>
      <c r="M3234" s="5" t="s">
        <v>11329</v>
      </c>
      <c r="N3234" s="5" t="s">
        <v>7726</v>
      </c>
      <c r="O3234" s="5" t="s">
        <v>15255</v>
      </c>
      <c r="P3234" s="5" t="s">
        <v>12205</v>
      </c>
      <c r="Q3234" s="5">
        <v>25312907</v>
      </c>
      <c r="S3234" t="s">
        <v>42</v>
      </c>
      <c r="T3234" t="s">
        <v>7727</v>
      </c>
      <c r="U3234" t="s">
        <v>19900</v>
      </c>
      <c r="V3234" t="s">
        <v>7726</v>
      </c>
    </row>
    <row r="3235" spans="1:22" ht="15" x14ac:dyDescent="0.35">
      <c r="A3235" s="5" t="s">
        <v>8291</v>
      </c>
      <c r="B3235" s="344" t="s">
        <v>7351</v>
      </c>
      <c r="C3235" s="5" t="s">
        <v>8292</v>
      </c>
      <c r="D3235" s="5" t="s">
        <v>88</v>
      </c>
      <c r="E3235" s="5" t="s">
        <v>15</v>
      </c>
      <c r="F3235" s="5" t="s">
        <v>45</v>
      </c>
      <c r="G3235" s="5" t="s">
        <v>7</v>
      </c>
      <c r="H3235" s="5" t="s">
        <v>22</v>
      </c>
      <c r="I3235" s="360" t="s">
        <v>7888</v>
      </c>
      <c r="K3235" s="5" t="s">
        <v>89</v>
      </c>
      <c r="L3235" s="5" t="s">
        <v>90</v>
      </c>
      <c r="M3235" s="5" t="s">
        <v>15557</v>
      </c>
      <c r="N3235" s="5" t="s">
        <v>8292</v>
      </c>
      <c r="O3235" s="5" t="s">
        <v>15255</v>
      </c>
      <c r="P3235" s="5" t="s">
        <v>14661</v>
      </c>
      <c r="Q3235" s="5">
        <v>24790154</v>
      </c>
      <c r="R3235" s="5">
        <v>24790158</v>
      </c>
      <c r="S3235" t="s">
        <v>42</v>
      </c>
      <c r="T3235" t="s">
        <v>8468</v>
      </c>
      <c r="U3235" t="s">
        <v>19901</v>
      </c>
      <c r="V3235" t="s">
        <v>8292</v>
      </c>
    </row>
    <row r="3236" spans="1:22" ht="15" x14ac:dyDescent="0.35">
      <c r="A3236" s="5" t="s">
        <v>8786</v>
      </c>
      <c r="B3236" s="344" t="s">
        <v>8787</v>
      </c>
      <c r="C3236" s="5" t="s">
        <v>1476</v>
      </c>
      <c r="D3236" s="5" t="s">
        <v>89</v>
      </c>
      <c r="E3236" s="5" t="s">
        <v>15</v>
      </c>
      <c r="F3236" s="5" t="s">
        <v>45</v>
      </c>
      <c r="G3236" s="5" t="s">
        <v>15</v>
      </c>
      <c r="H3236" s="5" t="s">
        <v>9</v>
      </c>
      <c r="I3236" s="360" t="s">
        <v>7932</v>
      </c>
      <c r="K3236" s="5" t="s">
        <v>89</v>
      </c>
      <c r="L3236" s="5" t="s">
        <v>12483</v>
      </c>
      <c r="M3236" s="5" t="s">
        <v>11563</v>
      </c>
      <c r="N3236" s="5" t="s">
        <v>1476</v>
      </c>
      <c r="O3236" s="5" t="s">
        <v>15255</v>
      </c>
      <c r="P3236" s="5" t="s">
        <v>9485</v>
      </c>
      <c r="Q3236" s="5">
        <v>24284220</v>
      </c>
      <c r="S3236" t="s">
        <v>42</v>
      </c>
      <c r="T3236" t="s">
        <v>8788</v>
      </c>
      <c r="U3236" t="s">
        <v>19902</v>
      </c>
      <c r="V3236" t="s">
        <v>1476</v>
      </c>
    </row>
    <row r="3237" spans="1:22" ht="15" x14ac:dyDescent="0.35">
      <c r="A3237" s="5" t="s">
        <v>9972</v>
      </c>
      <c r="B3237" s="344" t="s">
        <v>9971</v>
      </c>
      <c r="C3237" s="5" t="s">
        <v>9973</v>
      </c>
      <c r="D3237" s="5" t="s">
        <v>805</v>
      </c>
      <c r="E3237" s="5" t="s">
        <v>6</v>
      </c>
      <c r="F3237" s="5" t="s">
        <v>218</v>
      </c>
      <c r="G3237" s="5" t="s">
        <v>16</v>
      </c>
      <c r="H3237" s="5" t="s">
        <v>8</v>
      </c>
      <c r="I3237" s="360" t="s">
        <v>8126</v>
      </c>
      <c r="K3237" s="5" t="s">
        <v>219</v>
      </c>
      <c r="L3237" s="5" t="s">
        <v>676</v>
      </c>
      <c r="M3237" s="5" t="s">
        <v>12183</v>
      </c>
      <c r="N3237" s="5" t="s">
        <v>9973</v>
      </c>
      <c r="O3237" s="5" t="s">
        <v>15255</v>
      </c>
      <c r="P3237" s="5" t="s">
        <v>16225</v>
      </c>
      <c r="Q3237" s="5">
        <v>83283788</v>
      </c>
      <c r="R3237" s="5">
        <v>26799174</v>
      </c>
      <c r="S3237" t="s">
        <v>42</v>
      </c>
      <c r="T3237" t="s">
        <v>10225</v>
      </c>
      <c r="U3237" t="s">
        <v>19903</v>
      </c>
      <c r="V3237" t="s">
        <v>9973</v>
      </c>
    </row>
    <row r="3238" spans="1:22" ht="15" x14ac:dyDescent="0.35">
      <c r="A3238" s="5" t="s">
        <v>8789</v>
      </c>
      <c r="B3238" s="344" t="s">
        <v>8790</v>
      </c>
      <c r="C3238" s="5" t="s">
        <v>2991</v>
      </c>
      <c r="D3238" s="5" t="s">
        <v>207</v>
      </c>
      <c r="E3238" s="5" t="s">
        <v>14</v>
      </c>
      <c r="F3238" s="5" t="s">
        <v>45</v>
      </c>
      <c r="G3238" s="5" t="s">
        <v>16</v>
      </c>
      <c r="H3238" s="5" t="s">
        <v>22</v>
      </c>
      <c r="I3238" s="360" t="s">
        <v>7946</v>
      </c>
      <c r="K3238" s="5" t="s">
        <v>89</v>
      </c>
      <c r="L3238" s="5" t="s">
        <v>207</v>
      </c>
      <c r="M3238" s="5" t="s">
        <v>248</v>
      </c>
      <c r="N3238" s="5" t="s">
        <v>2991</v>
      </c>
      <c r="O3238" s="5" t="s">
        <v>15255</v>
      </c>
      <c r="P3238" s="5" t="s">
        <v>13278</v>
      </c>
      <c r="Q3238" s="5">
        <v>22005373</v>
      </c>
      <c r="S3238" t="s">
        <v>42</v>
      </c>
      <c r="T3238" t="s">
        <v>8791</v>
      </c>
      <c r="U3238" t="s">
        <v>19904</v>
      </c>
      <c r="V3238" t="s">
        <v>2991</v>
      </c>
    </row>
    <row r="3239" spans="1:22" ht="15" x14ac:dyDescent="0.35">
      <c r="A3239" s="5" t="s">
        <v>11319</v>
      </c>
      <c r="B3239" s="344" t="s">
        <v>9664</v>
      </c>
      <c r="C3239" s="5" t="s">
        <v>1178</v>
      </c>
      <c r="D3239" s="5" t="s">
        <v>9807</v>
      </c>
      <c r="E3239" s="5" t="s">
        <v>7</v>
      </c>
      <c r="F3239" s="5" t="s">
        <v>134</v>
      </c>
      <c r="G3239" s="5" t="s">
        <v>8</v>
      </c>
      <c r="H3239" s="5" t="s">
        <v>7</v>
      </c>
      <c r="I3239" s="360" t="s">
        <v>8152</v>
      </c>
      <c r="K3239" s="5" t="s">
        <v>135</v>
      </c>
      <c r="L3239" s="5" t="s">
        <v>1514</v>
      </c>
      <c r="M3239" s="5" t="s">
        <v>14390</v>
      </c>
      <c r="N3239" s="5" t="s">
        <v>79</v>
      </c>
      <c r="O3239" s="5" t="s">
        <v>15255</v>
      </c>
      <c r="P3239" s="5" t="s">
        <v>16325</v>
      </c>
      <c r="Q3239" s="5">
        <v>22006162</v>
      </c>
      <c r="R3239" s="5">
        <v>86748326</v>
      </c>
      <c r="S3239" t="s">
        <v>42</v>
      </c>
      <c r="T3239" t="s">
        <v>12349</v>
      </c>
      <c r="U3239" t="s">
        <v>19905</v>
      </c>
      <c r="V3239" t="s">
        <v>1178</v>
      </c>
    </row>
    <row r="3240" spans="1:22" ht="15" x14ac:dyDescent="0.35">
      <c r="A3240" s="5" t="s">
        <v>9962</v>
      </c>
      <c r="B3240" s="344" t="s">
        <v>7056</v>
      </c>
      <c r="C3240" s="5" t="s">
        <v>9963</v>
      </c>
      <c r="D3240" s="5" t="s">
        <v>207</v>
      </c>
      <c r="E3240" s="5" t="s">
        <v>10</v>
      </c>
      <c r="F3240" s="5" t="s">
        <v>45</v>
      </c>
      <c r="G3240" s="5" t="s">
        <v>16</v>
      </c>
      <c r="H3240" s="5" t="s">
        <v>11</v>
      </c>
      <c r="I3240" s="360" t="s">
        <v>7939</v>
      </c>
      <c r="K3240" s="5" t="s">
        <v>89</v>
      </c>
      <c r="L3240" s="5" t="s">
        <v>207</v>
      </c>
      <c r="M3240" s="5" t="s">
        <v>11581</v>
      </c>
      <c r="N3240" s="5" t="s">
        <v>12234</v>
      </c>
      <c r="O3240" s="5" t="s">
        <v>15255</v>
      </c>
      <c r="P3240" s="5" t="s">
        <v>11037</v>
      </c>
      <c r="Q3240" s="5">
        <v>22065115</v>
      </c>
      <c r="S3240" t="s">
        <v>42</v>
      </c>
      <c r="T3240" t="s">
        <v>10224</v>
      </c>
      <c r="U3240" t="s">
        <v>19906</v>
      </c>
      <c r="V3240" t="s">
        <v>9963</v>
      </c>
    </row>
    <row r="3241" spans="1:22" ht="15" x14ac:dyDescent="0.35">
      <c r="A3241" s="5" t="s">
        <v>10772</v>
      </c>
      <c r="B3241" s="344" t="s">
        <v>10773</v>
      </c>
      <c r="C3241" s="5" t="s">
        <v>10774</v>
      </c>
      <c r="D3241" s="5" t="s">
        <v>192</v>
      </c>
      <c r="E3241" s="5" t="s">
        <v>8</v>
      </c>
      <c r="F3241" s="5" t="s">
        <v>193</v>
      </c>
      <c r="G3241" s="5" t="s">
        <v>16</v>
      </c>
      <c r="H3241" s="5" t="s">
        <v>7</v>
      </c>
      <c r="I3241" s="360" t="s">
        <v>8069</v>
      </c>
      <c r="K3241" s="5" t="s">
        <v>194</v>
      </c>
      <c r="L3241" s="5" t="s">
        <v>192</v>
      </c>
      <c r="M3241" s="5" t="s">
        <v>1803</v>
      </c>
      <c r="N3241" s="5" t="s">
        <v>12244</v>
      </c>
      <c r="O3241" s="5" t="s">
        <v>15255</v>
      </c>
      <c r="P3241" s="5" t="s">
        <v>16237</v>
      </c>
      <c r="Q3241" s="5">
        <v>60997882</v>
      </c>
      <c r="R3241" s="5">
        <v>27666283</v>
      </c>
      <c r="S3241" t="s">
        <v>42</v>
      </c>
      <c r="T3241" t="s">
        <v>6394</v>
      </c>
      <c r="U3241" t="s">
        <v>19907</v>
      </c>
      <c r="V3241" t="s">
        <v>10774</v>
      </c>
    </row>
    <row r="3242" spans="1:22" ht="15" x14ac:dyDescent="0.35">
      <c r="A3242" s="5" t="s">
        <v>9380</v>
      </c>
      <c r="B3242" s="344" t="s">
        <v>7298</v>
      </c>
      <c r="C3242" s="5" t="s">
        <v>8758</v>
      </c>
      <c r="D3242" s="5" t="s">
        <v>92</v>
      </c>
      <c r="E3242" s="5" t="s">
        <v>12</v>
      </c>
      <c r="F3242" s="5" t="s">
        <v>93</v>
      </c>
      <c r="G3242" s="5" t="s">
        <v>6</v>
      </c>
      <c r="H3242" s="5" t="s">
        <v>8</v>
      </c>
      <c r="I3242" s="360" t="s">
        <v>8189</v>
      </c>
      <c r="K3242" s="5" t="s">
        <v>92</v>
      </c>
      <c r="L3242" s="5" t="s">
        <v>92</v>
      </c>
      <c r="M3242" s="5" t="s">
        <v>94</v>
      </c>
      <c r="N3242" s="5" t="s">
        <v>8758</v>
      </c>
      <c r="O3242" s="5" t="s">
        <v>15255</v>
      </c>
      <c r="P3242" s="5" t="s">
        <v>16192</v>
      </c>
      <c r="S3242" t="s">
        <v>42</v>
      </c>
      <c r="T3242" t="s">
        <v>8759</v>
      </c>
      <c r="U3242" t="s">
        <v>19908</v>
      </c>
      <c r="V3242" t="s">
        <v>8758</v>
      </c>
    </row>
    <row r="3243" spans="1:22" ht="15" x14ac:dyDescent="0.35">
      <c r="A3243" s="5" t="s">
        <v>15029</v>
      </c>
      <c r="B3243" s="344" t="s">
        <v>7708</v>
      </c>
      <c r="C3243" s="5" t="s">
        <v>15030</v>
      </c>
      <c r="D3243" s="5" t="s">
        <v>133</v>
      </c>
      <c r="E3243" s="5" t="s">
        <v>22</v>
      </c>
      <c r="F3243" s="5" t="s">
        <v>134</v>
      </c>
      <c r="G3243" s="5" t="s">
        <v>14</v>
      </c>
      <c r="H3243" s="5" t="s">
        <v>9</v>
      </c>
      <c r="I3243" s="360" t="s">
        <v>8178</v>
      </c>
      <c r="K3243" s="5" t="s">
        <v>135</v>
      </c>
      <c r="L3243" s="5" t="s">
        <v>14482</v>
      </c>
      <c r="M3243" s="5" t="s">
        <v>12189</v>
      </c>
      <c r="N3243" s="5" t="s">
        <v>181</v>
      </c>
      <c r="O3243" s="5" t="s">
        <v>15255</v>
      </c>
      <c r="P3243" s="5" t="s">
        <v>15031</v>
      </c>
      <c r="Q3243" s="5">
        <v>84896083</v>
      </c>
      <c r="S3243" t="s">
        <v>42</v>
      </c>
      <c r="T3243" t="s">
        <v>15032</v>
      </c>
      <c r="U3243" t="s">
        <v>19909</v>
      </c>
      <c r="V3243" t="s">
        <v>15030</v>
      </c>
    </row>
    <row r="3244" spans="1:22" ht="15" x14ac:dyDescent="0.35">
      <c r="A3244" s="5" t="s">
        <v>10775</v>
      </c>
      <c r="B3244" s="344" t="s">
        <v>10776</v>
      </c>
      <c r="C3244" s="5" t="s">
        <v>10777</v>
      </c>
      <c r="D3244" s="5" t="s">
        <v>9788</v>
      </c>
      <c r="E3244" s="5" t="s">
        <v>11</v>
      </c>
      <c r="F3244" s="5" t="s">
        <v>42</v>
      </c>
      <c r="G3244" s="5" t="s">
        <v>16</v>
      </c>
      <c r="H3244" s="5" t="s">
        <v>6</v>
      </c>
      <c r="I3244" s="360" t="s">
        <v>7806</v>
      </c>
      <c r="K3244" s="5" t="s">
        <v>43</v>
      </c>
      <c r="L3244" s="5" t="s">
        <v>11502</v>
      </c>
      <c r="M3244" s="5" t="s">
        <v>11502</v>
      </c>
      <c r="N3244" s="5" t="s">
        <v>12242</v>
      </c>
      <c r="O3244" s="5" t="s">
        <v>15255</v>
      </c>
      <c r="P3244" s="5" t="s">
        <v>15508</v>
      </c>
      <c r="Q3244" s="5">
        <v>21017200</v>
      </c>
      <c r="R3244" s="5">
        <v>88475137</v>
      </c>
      <c r="S3244" t="s">
        <v>45</v>
      </c>
      <c r="T3244" t="s">
        <v>13574</v>
      </c>
    </row>
    <row r="3245" spans="1:22" ht="15" x14ac:dyDescent="0.35">
      <c r="A3245" s="5" t="s">
        <v>15413</v>
      </c>
      <c r="B3245" s="344" t="s">
        <v>11053</v>
      </c>
      <c r="C3245" s="5" t="s">
        <v>15477</v>
      </c>
      <c r="D3245" s="5" t="s">
        <v>133</v>
      </c>
      <c r="E3245" s="5" t="s">
        <v>22</v>
      </c>
      <c r="F3245" s="5" t="s">
        <v>134</v>
      </c>
      <c r="G3245" s="5" t="s">
        <v>8</v>
      </c>
      <c r="H3245" s="5" t="s">
        <v>12</v>
      </c>
      <c r="I3245" s="360" t="s">
        <v>8157</v>
      </c>
      <c r="K3245" s="5" t="s">
        <v>135</v>
      </c>
      <c r="L3245" s="5" t="s">
        <v>1514</v>
      </c>
      <c r="M3245" s="5" t="s">
        <v>14668</v>
      </c>
      <c r="N3245" s="5" t="s">
        <v>16423</v>
      </c>
      <c r="O3245" s="5" t="s">
        <v>15255</v>
      </c>
      <c r="P3245" s="5" t="s">
        <v>16429</v>
      </c>
      <c r="Q3245" s="5">
        <v>85946502</v>
      </c>
      <c r="S3245" t="s">
        <v>42</v>
      </c>
      <c r="T3245" t="s">
        <v>16441</v>
      </c>
      <c r="U3245" t="s">
        <v>19910</v>
      </c>
      <c r="V3245" t="s">
        <v>15477</v>
      </c>
    </row>
    <row r="3246" spans="1:22" ht="15" x14ac:dyDescent="0.35">
      <c r="A3246" s="5" t="s">
        <v>14941</v>
      </c>
      <c r="B3246" s="344" t="s">
        <v>14942</v>
      </c>
      <c r="C3246" s="5" t="s">
        <v>14943</v>
      </c>
      <c r="D3246" s="5" t="s">
        <v>9825</v>
      </c>
      <c r="E3246" s="5" t="s">
        <v>10</v>
      </c>
      <c r="F3246" s="5" t="s">
        <v>93</v>
      </c>
      <c r="G3246" s="5" t="s">
        <v>6</v>
      </c>
      <c r="H3246" s="5" t="s">
        <v>7</v>
      </c>
      <c r="I3246" s="360" t="s">
        <v>8188</v>
      </c>
      <c r="K3246" s="5" t="s">
        <v>92</v>
      </c>
      <c r="L3246" s="5" t="s">
        <v>92</v>
      </c>
      <c r="M3246" s="5" t="s">
        <v>14512</v>
      </c>
      <c r="N3246" s="5" t="s">
        <v>14944</v>
      </c>
      <c r="O3246" s="5" t="s">
        <v>15255</v>
      </c>
      <c r="P3246" s="5" t="s">
        <v>14945</v>
      </c>
      <c r="S3246" t="s">
        <v>42</v>
      </c>
      <c r="T3246" t="s">
        <v>14946</v>
      </c>
      <c r="U3246" t="s">
        <v>19911</v>
      </c>
      <c r="V3246" t="s">
        <v>14943</v>
      </c>
    </row>
    <row r="3247" spans="1:22" ht="15" x14ac:dyDescent="0.35">
      <c r="A3247" s="5" t="s">
        <v>15060</v>
      </c>
      <c r="B3247" s="344" t="s">
        <v>11049</v>
      </c>
      <c r="C3247" s="5" t="s">
        <v>15061</v>
      </c>
      <c r="D3247" s="5" t="s">
        <v>9825</v>
      </c>
      <c r="E3247" s="5" t="s">
        <v>10</v>
      </c>
      <c r="F3247" s="5" t="s">
        <v>93</v>
      </c>
      <c r="G3247" s="5" t="s">
        <v>6</v>
      </c>
      <c r="H3247" s="5" t="s">
        <v>7</v>
      </c>
      <c r="I3247" s="360" t="s">
        <v>8188</v>
      </c>
      <c r="K3247" s="5" t="s">
        <v>92</v>
      </c>
      <c r="L3247" s="5" t="s">
        <v>92</v>
      </c>
      <c r="M3247" s="5" t="s">
        <v>14512</v>
      </c>
      <c r="N3247" s="5" t="s">
        <v>15061</v>
      </c>
      <c r="O3247" s="5" t="s">
        <v>15255</v>
      </c>
      <c r="P3247" s="5" t="s">
        <v>15062</v>
      </c>
      <c r="S3247" t="s">
        <v>42</v>
      </c>
      <c r="T3247" t="s">
        <v>15063</v>
      </c>
      <c r="U3247" t="s">
        <v>19912</v>
      </c>
      <c r="V3247" t="s">
        <v>15061</v>
      </c>
    </row>
  </sheetData>
  <sheetProtection algorithmName="SHA-512" hashValue="Hhn5hNiU9KCaRNw91e2uLI2L0Qk6OGaQZfROy7EvWwvnsPaNFFsisvE435bSP9VwLRfB9S8FoNO9L+XllA4RPQ==" saltValue="K2drSF0ESbpqSAh1RF9IQA==" spinCount="100000" sheet="1" objects="1" scenarios="1"/>
  <autoFilter ref="A2:U3247" xr:uid="{00000000-0009-0000-0000-000000000000}">
    <sortState xmlns:xlrd2="http://schemas.microsoft.com/office/spreadsheetml/2017/richdata2" ref="A3:U3247">
      <sortCondition ref="A3:A3247"/>
    </sortState>
  </autoFilter>
  <sortState xmlns:xlrd2="http://schemas.microsoft.com/office/spreadsheetml/2017/richdata2" ref="A3:W2582">
    <sortCondition ref="A3:A2582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>
    <pageSetUpPr fitToPage="1"/>
  </sheetPr>
  <dimension ref="B1:T34"/>
  <sheetViews>
    <sheetView showGridLines="0" tabSelected="1" zoomScale="95" zoomScaleNormal="95" workbookViewId="0"/>
  </sheetViews>
  <sheetFormatPr baseColWidth="10" defaultColWidth="11.44140625" defaultRowHeight="13.8" x14ac:dyDescent="0.25"/>
  <cols>
    <col min="1" max="1" width="5.77734375" style="13" customWidth="1"/>
    <col min="2" max="2" width="39.21875" style="13" customWidth="1"/>
    <col min="3" max="20" width="6.77734375" style="13" customWidth="1"/>
    <col min="21" max="16384" width="11.44140625" style="13"/>
  </cols>
  <sheetData>
    <row r="1" spans="2:20" ht="17.399999999999999" x14ac:dyDescent="0.3">
      <c r="B1" s="261" t="s">
        <v>10318</v>
      </c>
      <c r="C1" s="58"/>
      <c r="D1" s="58"/>
      <c r="E1" s="58"/>
      <c r="F1" s="58"/>
      <c r="G1" s="58"/>
      <c r="H1" s="58"/>
      <c r="I1" s="58"/>
      <c r="J1" s="58"/>
      <c r="K1" s="58"/>
      <c r="T1" s="58"/>
    </row>
    <row r="2" spans="2:20" ht="17.399999999999999" x14ac:dyDescent="0.3">
      <c r="B2" s="261" t="s">
        <v>8501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2:20" ht="18" thickBot="1" x14ac:dyDescent="0.35">
      <c r="B3" s="262" t="s">
        <v>13452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2:20" ht="21.75" customHeight="1" thickTop="1" thickBot="1" x14ac:dyDescent="0.3">
      <c r="B4" s="531" t="s">
        <v>8503</v>
      </c>
      <c r="C4" s="534" t="s">
        <v>0</v>
      </c>
      <c r="D4" s="535"/>
      <c r="E4" s="535"/>
      <c r="F4" s="540" t="s">
        <v>6556</v>
      </c>
      <c r="G4" s="541"/>
      <c r="H4" s="541"/>
      <c r="I4" s="541"/>
      <c r="J4" s="541"/>
      <c r="K4" s="541"/>
      <c r="L4" s="541"/>
      <c r="M4" s="541"/>
      <c r="N4" s="541"/>
      <c r="O4" s="541"/>
      <c r="P4" s="541"/>
      <c r="Q4" s="542"/>
      <c r="R4" s="538" t="s">
        <v>9784</v>
      </c>
      <c r="S4" s="538"/>
      <c r="T4" s="538"/>
    </row>
    <row r="5" spans="2:20" ht="21" customHeight="1" x14ac:dyDescent="0.25">
      <c r="B5" s="532"/>
      <c r="C5" s="536"/>
      <c r="D5" s="537"/>
      <c r="E5" s="537"/>
      <c r="F5" s="543" t="s">
        <v>9785</v>
      </c>
      <c r="G5" s="539"/>
      <c r="H5" s="539"/>
      <c r="I5" s="543" t="s">
        <v>6557</v>
      </c>
      <c r="J5" s="539"/>
      <c r="K5" s="547"/>
      <c r="L5" s="539" t="s">
        <v>6558</v>
      </c>
      <c r="M5" s="539"/>
      <c r="N5" s="539"/>
      <c r="O5" s="543" t="s">
        <v>9786</v>
      </c>
      <c r="P5" s="539"/>
      <c r="Q5" s="547"/>
      <c r="R5" s="539"/>
      <c r="S5" s="539"/>
      <c r="T5" s="539"/>
    </row>
    <row r="6" spans="2:20" ht="28.5" customHeight="1" thickBot="1" x14ac:dyDescent="0.3">
      <c r="B6" s="533"/>
      <c r="C6" s="60" t="s">
        <v>0</v>
      </c>
      <c r="D6" s="61" t="s">
        <v>9779</v>
      </c>
      <c r="E6" s="62" t="s">
        <v>9780</v>
      </c>
      <c r="F6" s="63" t="s">
        <v>0</v>
      </c>
      <c r="G6" s="61" t="s">
        <v>9779</v>
      </c>
      <c r="H6" s="62" t="s">
        <v>9780</v>
      </c>
      <c r="I6" s="63" t="s">
        <v>0</v>
      </c>
      <c r="J6" s="61" t="s">
        <v>9779</v>
      </c>
      <c r="K6" s="64" t="s">
        <v>9780</v>
      </c>
      <c r="L6" s="63" t="s">
        <v>0</v>
      </c>
      <c r="M6" s="61" t="s">
        <v>9779</v>
      </c>
      <c r="N6" s="64" t="s">
        <v>9780</v>
      </c>
      <c r="O6" s="62" t="s">
        <v>0</v>
      </c>
      <c r="P6" s="61" t="s">
        <v>9779</v>
      </c>
      <c r="Q6" s="64" t="s">
        <v>9780</v>
      </c>
      <c r="R6" s="65" t="s">
        <v>0</v>
      </c>
      <c r="S6" s="61" t="s">
        <v>9779</v>
      </c>
      <c r="T6" s="66" t="s">
        <v>9780</v>
      </c>
    </row>
    <row r="7" spans="2:20" ht="34.5" customHeight="1" thickTop="1" x14ac:dyDescent="0.25">
      <c r="B7" s="401" t="s">
        <v>14067</v>
      </c>
      <c r="C7" s="402">
        <f t="shared" ref="C7" si="0">D7+E7</f>
        <v>0</v>
      </c>
      <c r="D7" s="403">
        <f>IF(OR(G7="X",J7="X",M7="X"),(P7+S7),(G7+J7+M7+P7+S7))</f>
        <v>0</v>
      </c>
      <c r="E7" s="115">
        <f>IF(OR(H7="X",K7="X",N7="X"),(Q7+T7),(H7+K7+N7+Q7+T7))</f>
        <v>0</v>
      </c>
      <c r="F7" s="622"/>
      <c r="G7" s="623"/>
      <c r="H7" s="623"/>
      <c r="I7" s="623"/>
      <c r="J7" s="623"/>
      <c r="K7" s="623"/>
      <c r="L7" s="623"/>
      <c r="M7" s="623"/>
      <c r="N7" s="624"/>
      <c r="O7" s="404">
        <f t="shared" ref="O7" si="1">+P7+Q7</f>
        <v>0</v>
      </c>
      <c r="P7" s="405"/>
      <c r="Q7" s="406"/>
      <c r="R7" s="115">
        <f t="shared" ref="R7" si="2">+S7+T7</f>
        <v>0</v>
      </c>
      <c r="S7" s="405"/>
      <c r="T7" s="407"/>
    </row>
    <row r="8" spans="2:20" ht="34.5" customHeight="1" thickBot="1" x14ac:dyDescent="0.3">
      <c r="B8" s="408" t="s">
        <v>20034</v>
      </c>
      <c r="C8" s="68">
        <f t="shared" ref="C8" si="3">D8+E8</f>
        <v>0</v>
      </c>
      <c r="D8" s="409">
        <f>IF(OR(G8="X",J8="X",M8="X"),(P8+S8),(G8+J8+M8+P8+S8))</f>
        <v>0</v>
      </c>
      <c r="E8" s="410">
        <f>IF(OR(H8="X",K8="X",N8="X"),(Q8+T8),(H8+K8+N8+Q8+T8))</f>
        <v>0</v>
      </c>
      <c r="F8" s="411">
        <f>IF(OR(G8="X",H8="X"),0,(G8+H8))</f>
        <v>0</v>
      </c>
      <c r="G8" s="152">
        <f>IF('Portada 1-CON Código Presup.'!$L$12="PÚBLICA","X",0)</f>
        <v>0</v>
      </c>
      <c r="H8" s="412">
        <f>IF('Portada 1-CON Código Presup.'!$L$12="PÚBLICA","X",0)</f>
        <v>0</v>
      </c>
      <c r="I8" s="411">
        <f>IF(OR(J8="X",K8="X"),0,(J8+K8))</f>
        <v>0</v>
      </c>
      <c r="J8" s="152">
        <f>IF('Portada 1-CON Código Presup.'!$L$12="PÚBLICA","X",0)</f>
        <v>0</v>
      </c>
      <c r="K8" s="413">
        <f>IF('Portada 1-CON Código Presup.'!$L$12="PÚBLICA","X",0)</f>
        <v>0</v>
      </c>
      <c r="L8" s="411">
        <f>IF(OR(M8="X",N8="X"),0,(M8+N8))</f>
        <v>0</v>
      </c>
      <c r="M8" s="152">
        <f>IF('Portada 1-CON Código Presup.'!$L$12="PÚBLICA","X",0)</f>
        <v>0</v>
      </c>
      <c r="N8" s="412">
        <f>IF('Portada 1-CON Código Presup.'!$L$12="PÚBLICA","X",0)</f>
        <v>0</v>
      </c>
      <c r="O8" s="414">
        <f t="shared" ref="O8" si="4">+P8+Q8</f>
        <v>0</v>
      </c>
      <c r="P8" s="69"/>
      <c r="Q8" s="415"/>
      <c r="R8" s="410">
        <f t="shared" ref="R8" si="5">+S8+T8</f>
        <v>0</v>
      </c>
      <c r="S8" s="69"/>
      <c r="T8" s="416"/>
    </row>
    <row r="9" spans="2:20" ht="18" customHeight="1" thickTop="1" x14ac:dyDescent="0.25">
      <c r="B9" s="53" t="s">
        <v>6559</v>
      </c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</row>
    <row r="10" spans="2:20" ht="18" customHeight="1" x14ac:dyDescent="0.25">
      <c r="B10" s="54" t="s">
        <v>8800</v>
      </c>
    </row>
    <row r="11" spans="2:20" ht="18" customHeight="1" x14ac:dyDescent="0.25">
      <c r="B11" s="54" t="s">
        <v>8489</v>
      </c>
    </row>
    <row r="12" spans="2:20" x14ac:dyDescent="0.25">
      <c r="B12" s="54" t="s">
        <v>8490</v>
      </c>
    </row>
    <row r="13" spans="2:20" x14ac:dyDescent="0.25">
      <c r="B13" s="53"/>
      <c r="F13" s="70"/>
    </row>
    <row r="14" spans="2:20" x14ac:dyDescent="0.25">
      <c r="B14" s="56" t="s">
        <v>8487</v>
      </c>
    </row>
    <row r="15" spans="2:20" ht="23.25" customHeight="1" x14ac:dyDescent="0.25">
      <c r="B15" s="548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50"/>
    </row>
    <row r="16" spans="2:20" ht="23.25" customHeight="1" x14ac:dyDescent="0.25">
      <c r="B16" s="551"/>
      <c r="C16" s="552"/>
      <c r="D16" s="552"/>
      <c r="E16" s="552"/>
      <c r="F16" s="552"/>
      <c r="G16" s="552"/>
      <c r="H16" s="552"/>
      <c r="I16" s="552"/>
      <c r="J16" s="552"/>
      <c r="K16" s="552"/>
      <c r="L16" s="552"/>
      <c r="M16" s="552"/>
      <c r="N16" s="552"/>
      <c r="O16" s="552"/>
      <c r="P16" s="552"/>
      <c r="Q16" s="552"/>
      <c r="R16" s="552"/>
      <c r="S16" s="552"/>
      <c r="T16" s="553"/>
    </row>
    <row r="17" spans="2:20" ht="23.25" customHeight="1" x14ac:dyDescent="0.25">
      <c r="B17" s="551"/>
      <c r="C17" s="552"/>
      <c r="D17" s="552"/>
      <c r="E17" s="552"/>
      <c r="F17" s="552"/>
      <c r="G17" s="552"/>
      <c r="H17" s="552"/>
      <c r="I17" s="552"/>
      <c r="J17" s="552"/>
      <c r="K17" s="552"/>
      <c r="L17" s="552"/>
      <c r="M17" s="552"/>
      <c r="N17" s="552"/>
      <c r="O17" s="552"/>
      <c r="P17" s="552"/>
      <c r="Q17" s="552"/>
      <c r="R17" s="552"/>
      <c r="S17" s="552"/>
      <c r="T17" s="553"/>
    </row>
    <row r="18" spans="2:20" ht="23.25" customHeight="1" x14ac:dyDescent="0.25">
      <c r="B18" s="551"/>
      <c r="C18" s="552"/>
      <c r="D18" s="552"/>
      <c r="E18" s="552"/>
      <c r="F18" s="552"/>
      <c r="G18" s="552"/>
      <c r="H18" s="552"/>
      <c r="I18" s="552"/>
      <c r="J18" s="552"/>
      <c r="K18" s="552"/>
      <c r="L18" s="552"/>
      <c r="M18" s="552"/>
      <c r="N18" s="552"/>
      <c r="O18" s="552"/>
      <c r="P18" s="552"/>
      <c r="Q18" s="552"/>
      <c r="R18" s="552"/>
      <c r="S18" s="552"/>
      <c r="T18" s="553"/>
    </row>
    <row r="19" spans="2:20" ht="23.25" customHeight="1" x14ac:dyDescent="0.25">
      <c r="B19" s="554"/>
      <c r="C19" s="555"/>
      <c r="D19" s="555"/>
      <c r="E19" s="555"/>
      <c r="F19" s="555"/>
      <c r="G19" s="555"/>
      <c r="H19" s="555"/>
      <c r="I19" s="555"/>
      <c r="J19" s="555"/>
      <c r="K19" s="555"/>
      <c r="L19" s="555"/>
      <c r="M19" s="555"/>
      <c r="N19" s="555"/>
      <c r="O19" s="555"/>
      <c r="P19" s="555"/>
      <c r="Q19" s="555"/>
      <c r="R19" s="555"/>
      <c r="S19" s="555"/>
      <c r="T19" s="556"/>
    </row>
    <row r="34" spans="3:4" ht="15" x14ac:dyDescent="0.25">
      <c r="C34" s="21"/>
      <c r="D34" s="21"/>
    </row>
  </sheetData>
  <sheetProtection algorithmName="SHA-512" hashValue="A7wi854hvHsPeCqOINSs7Gf7tUqJp4XFThvR3LbMcMMCRvApP3WBcllIxQpGA/xlhnEoq+BiRS47GYT3Yu5kTw==" saltValue="62Or6oBkEQtH2DXLZ6Ajrg==" spinCount="100000" sheet="1" objects="1" scenarios="1"/>
  <mergeCells count="10">
    <mergeCell ref="B15:T19"/>
    <mergeCell ref="B4:B6"/>
    <mergeCell ref="C4:E5"/>
    <mergeCell ref="F4:Q4"/>
    <mergeCell ref="R4:T5"/>
    <mergeCell ref="F5:H5"/>
    <mergeCell ref="I5:K5"/>
    <mergeCell ref="L5:N5"/>
    <mergeCell ref="O5:Q5"/>
    <mergeCell ref="F7:N7"/>
  </mergeCells>
  <conditionalFormatting sqref="C7:F8 I8 L8">
    <cfRule type="cellIs" dxfId="48" priority="4" operator="equal">
      <formula>0</formula>
    </cfRule>
  </conditionalFormatting>
  <conditionalFormatting sqref="G8:H8 J8:K8 M8:N8">
    <cfRule type="cellIs" dxfId="47" priority="1" operator="equal">
      <formula>"X"</formula>
    </cfRule>
    <cfRule type="cellIs" dxfId="46" priority="2" operator="equal">
      <formula>0</formula>
    </cfRule>
  </conditionalFormatting>
  <conditionalFormatting sqref="O7:O8 R7:R8">
    <cfRule type="cellIs" dxfId="45" priority="8" operator="equal">
      <formula>0</formula>
    </cfRule>
  </conditionalFormatting>
  <dataValidations disablePrompts="1" count="2">
    <dataValidation allowBlank="1" showErrorMessage="1" prompt="Sólo para Instituciones PRIVADAS." sqref="I8 L8" xr:uid="{00000000-0002-0000-0900-000000000000}"/>
    <dataValidation allowBlank="1" showInputMessage="1" showErrorMessage="1" prompt="Sólo para Instituciones PRIVADAS y SUBVENCIONADAS." sqref="J8:K8 M8:N8 G8:H8" xr:uid="{00000000-0002-0000-0900-000001000000}"/>
  </dataValidations>
  <printOptions horizontalCentered="1"/>
  <pageMargins left="0.19685039370078741" right="0.19685039370078741" top="0.78740157480314965" bottom="1.7322834645669292" header="0.31496062992125984" footer="0.19685039370078741"/>
  <pageSetup scale="83" fitToHeight="0" orientation="landscape" r:id="rId1"/>
  <headerFooter>
    <oddFooter>&amp;R&amp;"+,Negrita Cursiva"Educación Preescolar&amp;"+,Cursiva", 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B1:K29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8" style="13" customWidth="1"/>
    <col min="2" max="2" width="51" style="13" customWidth="1"/>
    <col min="3" max="7" width="11.6640625" style="13" customWidth="1"/>
    <col min="8" max="8" width="11.77734375" style="13" customWidth="1"/>
    <col min="9" max="16384" width="11.44140625" style="13"/>
  </cols>
  <sheetData>
    <row r="1" spans="2:11" ht="18" customHeight="1" x14ac:dyDescent="0.3">
      <c r="B1" s="261" t="s">
        <v>10319</v>
      </c>
      <c r="C1" s="369"/>
      <c r="D1" s="369"/>
    </row>
    <row r="2" spans="2:11" ht="17.399999999999999" x14ac:dyDescent="0.3">
      <c r="B2" s="263" t="s">
        <v>8498</v>
      </c>
      <c r="C2" s="370"/>
      <c r="D2" s="370"/>
      <c r="E2" s="370"/>
      <c r="F2" s="370"/>
      <c r="G2" s="370"/>
      <c r="H2" s="370"/>
    </row>
    <row r="3" spans="2:11" ht="17.399999999999999" x14ac:dyDescent="0.3">
      <c r="B3" s="41"/>
      <c r="C3" s="42"/>
      <c r="D3" s="42"/>
      <c r="E3" s="42"/>
      <c r="F3" s="42"/>
      <c r="G3" s="42"/>
      <c r="H3" s="379"/>
    </row>
    <row r="4" spans="2:11" ht="31.2" customHeight="1" x14ac:dyDescent="0.25">
      <c r="B4" s="371" t="s">
        <v>20012</v>
      </c>
      <c r="C4" s="372"/>
      <c r="D4" s="373"/>
      <c r="E4" s="373"/>
      <c r="F4" s="373"/>
      <c r="H4" s="373"/>
    </row>
    <row r="5" spans="2:11" ht="22.5" customHeight="1" thickBot="1" x14ac:dyDescent="0.3">
      <c r="B5" s="373"/>
      <c r="C5" s="373"/>
      <c r="D5" s="373"/>
      <c r="E5" s="373"/>
      <c r="F5" s="373"/>
      <c r="G5" s="373"/>
      <c r="H5" s="373"/>
    </row>
    <row r="6" spans="2:11" ht="51.75" customHeight="1" thickTop="1" thickBot="1" x14ac:dyDescent="0.3">
      <c r="B6" s="43" t="s">
        <v>7457</v>
      </c>
      <c r="C6" s="44" t="s">
        <v>0</v>
      </c>
      <c r="D6" s="45" t="s">
        <v>9781</v>
      </c>
      <c r="E6" s="46" t="s">
        <v>8496</v>
      </c>
      <c r="F6" s="46" t="s">
        <v>8497</v>
      </c>
      <c r="G6" s="46" t="s">
        <v>9782</v>
      </c>
      <c r="H6" s="171" t="s">
        <v>9783</v>
      </c>
    </row>
    <row r="7" spans="2:11" ht="26.4" customHeight="1" thickTop="1" x14ac:dyDescent="0.25">
      <c r="B7" s="381" t="s">
        <v>7459</v>
      </c>
      <c r="C7" s="47" t="str">
        <f>IF(OR($C$4="Sí"),SUM(D7:H7),"")</f>
        <v/>
      </c>
      <c r="D7" s="374"/>
      <c r="E7" s="375"/>
      <c r="F7" s="76"/>
      <c r="G7" s="76"/>
      <c r="H7" s="380"/>
      <c r="K7" s="48"/>
    </row>
    <row r="8" spans="2:11" ht="26.4" customHeight="1" x14ac:dyDescent="0.25">
      <c r="B8" s="382" t="s">
        <v>7458</v>
      </c>
      <c r="C8" s="49" t="str">
        <f t="shared" ref="C8:C17" si="0">IF(OR($C$4="Sí"),SUM(D8:H8),"")</f>
        <v/>
      </c>
      <c r="D8" s="50"/>
      <c r="E8" s="376"/>
      <c r="F8" s="51"/>
      <c r="G8" s="51"/>
      <c r="H8" s="172"/>
    </row>
    <row r="9" spans="2:11" ht="26.4" customHeight="1" x14ac:dyDescent="0.25">
      <c r="B9" s="382" t="s">
        <v>20013</v>
      </c>
      <c r="C9" s="49" t="str">
        <f t="shared" si="0"/>
        <v/>
      </c>
      <c r="D9" s="50"/>
      <c r="E9" s="376"/>
      <c r="F9" s="51"/>
      <c r="G9" s="51"/>
      <c r="H9" s="172"/>
    </row>
    <row r="10" spans="2:11" ht="26.4" customHeight="1" x14ac:dyDescent="0.25">
      <c r="B10" s="382" t="s">
        <v>20014</v>
      </c>
      <c r="C10" s="49" t="str">
        <f t="shared" si="0"/>
        <v/>
      </c>
      <c r="D10" s="50"/>
      <c r="E10" s="376"/>
      <c r="F10" s="51"/>
      <c r="G10" s="51"/>
      <c r="H10" s="172"/>
    </row>
    <row r="11" spans="2:11" ht="26.4" customHeight="1" x14ac:dyDescent="0.25">
      <c r="B11" s="382" t="s">
        <v>20015</v>
      </c>
      <c r="C11" s="49" t="str">
        <f t="shared" si="0"/>
        <v/>
      </c>
      <c r="D11" s="50"/>
      <c r="E11" s="376"/>
      <c r="F11" s="51"/>
      <c r="G11" s="51"/>
      <c r="H11" s="172"/>
    </row>
    <row r="12" spans="2:11" ht="26.4" customHeight="1" x14ac:dyDescent="0.25">
      <c r="B12" s="382" t="s">
        <v>20016</v>
      </c>
      <c r="C12" s="49" t="str">
        <f t="shared" si="0"/>
        <v/>
      </c>
      <c r="D12" s="50"/>
      <c r="E12" s="376"/>
      <c r="F12" s="51"/>
      <c r="G12" s="51"/>
      <c r="H12" s="172"/>
    </row>
    <row r="13" spans="2:11" ht="26.4" customHeight="1" x14ac:dyDescent="0.25">
      <c r="B13" s="383" t="s">
        <v>8499</v>
      </c>
      <c r="C13" s="49" t="str">
        <f t="shared" si="0"/>
        <v/>
      </c>
      <c r="D13" s="50"/>
      <c r="E13" s="376"/>
      <c r="F13" s="51"/>
      <c r="G13" s="51"/>
      <c r="H13" s="172"/>
    </row>
    <row r="14" spans="2:11" ht="26.4" customHeight="1" x14ac:dyDescent="0.25">
      <c r="B14" s="383" t="s">
        <v>8500</v>
      </c>
      <c r="C14" s="49" t="str">
        <f t="shared" si="0"/>
        <v/>
      </c>
      <c r="D14" s="50"/>
      <c r="E14" s="376"/>
      <c r="F14" s="51"/>
      <c r="G14" s="51"/>
      <c r="H14" s="172"/>
    </row>
    <row r="15" spans="2:11" ht="28.8" customHeight="1" x14ac:dyDescent="0.25">
      <c r="B15" s="383" t="s">
        <v>20017</v>
      </c>
      <c r="C15" s="49" t="str">
        <f t="shared" si="0"/>
        <v/>
      </c>
      <c r="D15" s="50"/>
      <c r="E15" s="376"/>
      <c r="F15" s="51"/>
      <c r="G15" s="51"/>
      <c r="H15" s="172"/>
    </row>
    <row r="16" spans="2:11" ht="22.8" customHeight="1" x14ac:dyDescent="0.25">
      <c r="B16" s="383" t="s">
        <v>7460</v>
      </c>
      <c r="C16" s="49" t="str">
        <f t="shared" si="0"/>
        <v/>
      </c>
      <c r="D16" s="50"/>
      <c r="E16" s="376"/>
      <c r="F16" s="51"/>
      <c r="G16" s="51"/>
      <c r="H16" s="172"/>
    </row>
    <row r="17" spans="2:8" ht="22.8" customHeight="1" thickBot="1" x14ac:dyDescent="0.3">
      <c r="B17" s="384" t="s">
        <v>7461</v>
      </c>
      <c r="C17" s="68" t="str">
        <f t="shared" si="0"/>
        <v/>
      </c>
      <c r="D17" s="151"/>
      <c r="E17" s="377"/>
      <c r="F17" s="152"/>
      <c r="G17" s="152"/>
      <c r="H17" s="230"/>
    </row>
    <row r="18" spans="2:8" ht="39.6" customHeight="1" thickTop="1" x14ac:dyDescent="0.25">
      <c r="B18" s="53"/>
      <c r="C18" s="378">
        <f>SUM(D7:H17)</f>
        <v>0</v>
      </c>
      <c r="D18" s="557" t="str">
        <f>IFERROR(IF(AND(C18&gt;0,C4="No"),"Incluyó datos, pero al inicio del cuadro se indica que no tienen estudiantes con Problemas de Salud.  VERIFICAR",(IF(AND(C18=0,C4="Sí"),"Indica que tienen estudiantes con Problemas de Salud, debe incluir los datos en el cuadro. VERIFICAR",(IF(AND(C18&gt;0,C4=""),"Incluyó datos, debe indicar que SÍ tiene estudiantes con Problemas de Salud para que el cuadro sume los totales",""))))),"")</f>
        <v/>
      </c>
      <c r="E18" s="557"/>
      <c r="F18" s="557"/>
      <c r="G18" s="557"/>
      <c r="H18" s="557"/>
    </row>
    <row r="19" spans="2:8" ht="15.75" customHeight="1" x14ac:dyDescent="0.25">
      <c r="B19" s="56" t="s">
        <v>8487</v>
      </c>
    </row>
    <row r="20" spans="2:8" ht="20.399999999999999" customHeight="1" x14ac:dyDescent="0.25">
      <c r="B20" s="548"/>
      <c r="C20" s="549"/>
      <c r="D20" s="549"/>
      <c r="E20" s="549"/>
      <c r="F20" s="549"/>
      <c r="G20" s="549"/>
      <c r="H20" s="550"/>
    </row>
    <row r="21" spans="2:8" ht="20.399999999999999" customHeight="1" x14ac:dyDescent="0.25">
      <c r="B21" s="551"/>
      <c r="C21" s="552"/>
      <c r="D21" s="552"/>
      <c r="E21" s="552"/>
      <c r="F21" s="552"/>
      <c r="G21" s="552"/>
      <c r="H21" s="553"/>
    </row>
    <row r="22" spans="2:8" ht="20.399999999999999" customHeight="1" x14ac:dyDescent="0.25">
      <c r="B22" s="551"/>
      <c r="C22" s="552"/>
      <c r="D22" s="552"/>
      <c r="E22" s="552"/>
      <c r="F22" s="552"/>
      <c r="G22" s="552"/>
      <c r="H22" s="553"/>
    </row>
    <row r="23" spans="2:8" ht="20.399999999999999" customHeight="1" x14ac:dyDescent="0.25">
      <c r="B23" s="554"/>
      <c r="C23" s="555"/>
      <c r="D23" s="555"/>
      <c r="E23" s="555"/>
      <c r="F23" s="555"/>
      <c r="G23" s="555"/>
      <c r="H23" s="556"/>
    </row>
    <row r="24" spans="2:8" ht="26.25" customHeight="1" x14ac:dyDescent="0.25"/>
    <row r="25" spans="2:8" ht="26.25" customHeight="1" x14ac:dyDescent="0.25"/>
    <row r="26" spans="2:8" ht="26.25" customHeight="1" x14ac:dyDescent="0.25">
      <c r="B26" s="57"/>
    </row>
    <row r="27" spans="2:8" ht="26.25" customHeight="1" x14ac:dyDescent="0.25">
      <c r="B27" s="54"/>
    </row>
    <row r="28" spans="2:8" x14ac:dyDescent="0.25">
      <c r="B28" s="54"/>
    </row>
    <row r="29" spans="2:8" x14ac:dyDescent="0.25">
      <c r="B29" s="54"/>
    </row>
  </sheetData>
  <sheetProtection algorithmName="SHA-512" hashValue="vtZnwlanuyQFqFlvbjNmi3kgfsEMbHFMA3fRF0wU2ibjW8+C1Ytbq/NgxRQLeYryLC77L3DjNrssC4n0f95jEw==" saltValue="Mm5snTxWYoLikeEF7WPaWw==" spinCount="100000" sheet="1" objects="1" scenarios="1"/>
  <mergeCells count="2">
    <mergeCell ref="D18:H18"/>
    <mergeCell ref="B20:H23"/>
  </mergeCells>
  <conditionalFormatting sqref="C7:C17">
    <cfRule type="cellIs" dxfId="44" priority="2" operator="equal">
      <formula>0</formula>
    </cfRule>
  </conditionalFormatting>
  <dataValidations count="2">
    <dataValidation type="whole" operator="greaterThanOrEqual" allowBlank="1" showInputMessage="1" showErrorMessage="1" error="Debe incluir solo valores ENTEROS." sqref="D7:H17" xr:uid="{00000000-0002-0000-0A00-000000000000}">
      <formula1>0</formula1>
    </dataValidation>
    <dataValidation type="list" allowBlank="1" showInputMessage="1" showErrorMessage="1" sqref="C4" xr:uid="{EF4E5474-6FBE-4B41-B23E-9720A4DBD86C}">
      <formula1>sino</formula1>
    </dataValidation>
  </dataValidations>
  <printOptions horizontalCentered="1"/>
  <pageMargins left="0.15748031496062992" right="0.15748031496062992" top="0.59055118110236227" bottom="0.39370078740157483" header="0.31496062992125984" footer="0.15748031496062992"/>
  <pageSetup scale="92" fitToWidth="0" orientation="landscape" r:id="rId1"/>
  <headerFooter>
    <oddFooter>&amp;R&amp;"+,Negrita Cursiva"Educación Preescolar&amp;"+,Cursiva", página 5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22CBE1C6-15CF-4F77-AADC-444D4D4CA69B}">
            <xm:f>NOT(ISERROR(SEARCH(#REF!,D18)))</xm:f>
            <xm:f>#REF!</xm:f>
            <x14:dxf>
              <font>
                <color rgb="FFFF0000"/>
              </font>
              <fill>
                <patternFill>
                  <bgColor theme="5" tint="0.79998168889431442"/>
                </patternFill>
              </fill>
            </x14:dxf>
          </x14:cfRule>
          <xm:sqref>D18:H18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3">
    <pageSetUpPr fitToPage="1"/>
  </sheetPr>
  <dimension ref="B1:K42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7.77734375" style="13" customWidth="1"/>
    <col min="2" max="2" width="57.77734375" style="13" customWidth="1"/>
    <col min="3" max="8" width="14.21875" style="13" customWidth="1"/>
    <col min="9" max="16384" width="11.44140625" style="13"/>
  </cols>
  <sheetData>
    <row r="1" spans="2:11" ht="17.399999999999999" x14ac:dyDescent="0.3">
      <c r="B1" s="261" t="s">
        <v>10320</v>
      </c>
      <c r="C1" s="39"/>
      <c r="D1" s="39"/>
    </row>
    <row r="2" spans="2:11" ht="18" thickBot="1" x14ac:dyDescent="0.35">
      <c r="B2" s="263" t="s">
        <v>11162</v>
      </c>
      <c r="C2" s="40"/>
      <c r="D2" s="40"/>
      <c r="E2" s="40"/>
      <c r="F2" s="40"/>
      <c r="G2" s="40"/>
      <c r="H2" s="40"/>
    </row>
    <row r="3" spans="2:11" ht="41.25" customHeight="1" thickTop="1" thickBot="1" x14ac:dyDescent="0.3">
      <c r="B3" s="43" t="s">
        <v>7468</v>
      </c>
      <c r="C3" s="44" t="s">
        <v>0</v>
      </c>
      <c r="D3" s="45" t="s">
        <v>9781</v>
      </c>
      <c r="E3" s="46" t="s">
        <v>8496</v>
      </c>
      <c r="F3" s="46" t="s">
        <v>8497</v>
      </c>
      <c r="G3" s="46" t="s">
        <v>9782</v>
      </c>
      <c r="H3" s="171" t="s">
        <v>9783</v>
      </c>
    </row>
    <row r="4" spans="2:11" ht="21.75" customHeight="1" thickTop="1" x14ac:dyDescent="0.25">
      <c r="B4" s="153" t="s">
        <v>11151</v>
      </c>
      <c r="C4" s="47">
        <f>SUM(C5:C7)</f>
        <v>0</v>
      </c>
      <c r="D4" s="157">
        <f>SUM(D5:D7)</f>
        <v>0</v>
      </c>
      <c r="E4" s="158">
        <f t="shared" ref="E4:H4" si="0">SUM(E5:E7)</f>
        <v>0</v>
      </c>
      <c r="F4" s="158">
        <f t="shared" si="0"/>
        <v>0</v>
      </c>
      <c r="G4" s="158">
        <f t="shared" si="0"/>
        <v>0</v>
      </c>
      <c r="H4" s="176">
        <f t="shared" si="0"/>
        <v>0</v>
      </c>
      <c r="I4" s="48"/>
      <c r="J4" s="48"/>
      <c r="K4" s="48"/>
    </row>
    <row r="5" spans="2:11" ht="21.75" customHeight="1" x14ac:dyDescent="0.25">
      <c r="B5" s="231" t="s">
        <v>7470</v>
      </c>
      <c r="C5" s="49">
        <f t="shared" ref="C5:C17" si="1">SUM(D5:H5)</f>
        <v>0</v>
      </c>
      <c r="D5" s="50"/>
      <c r="E5" s="51"/>
      <c r="F5" s="51"/>
      <c r="G5" s="52"/>
      <c r="H5" s="172"/>
    </row>
    <row r="6" spans="2:11" ht="21.75" customHeight="1" x14ac:dyDescent="0.25">
      <c r="B6" s="231" t="s">
        <v>11152</v>
      </c>
      <c r="C6" s="49">
        <f t="shared" si="1"/>
        <v>0</v>
      </c>
      <c r="D6" s="50"/>
      <c r="E6" s="51"/>
      <c r="F6" s="51"/>
      <c r="G6" s="52"/>
      <c r="H6" s="172"/>
    </row>
    <row r="7" spans="2:11" ht="21.75" customHeight="1" x14ac:dyDescent="0.25">
      <c r="B7" s="232" t="s">
        <v>11153</v>
      </c>
      <c r="C7" s="159">
        <f t="shared" si="1"/>
        <v>0</v>
      </c>
      <c r="D7" s="154"/>
      <c r="E7" s="155"/>
      <c r="F7" s="155"/>
      <c r="G7" s="156"/>
      <c r="H7" s="173"/>
    </row>
    <row r="8" spans="2:11" ht="21.75" customHeight="1" x14ac:dyDescent="0.25">
      <c r="B8" s="153" t="s">
        <v>11154</v>
      </c>
      <c r="C8" s="170">
        <f>SUM(C9:C14)</f>
        <v>0</v>
      </c>
      <c r="D8" s="75">
        <f>SUM(D9:D14)</f>
        <v>0</v>
      </c>
      <c r="E8" s="73">
        <f t="shared" ref="E8:H8" si="2">SUM(E9:E14)</f>
        <v>0</v>
      </c>
      <c r="F8" s="73">
        <f t="shared" si="2"/>
        <v>0</v>
      </c>
      <c r="G8" s="73">
        <f t="shared" si="2"/>
        <v>0</v>
      </c>
      <c r="H8" s="174">
        <f t="shared" si="2"/>
        <v>0</v>
      </c>
    </row>
    <row r="9" spans="2:11" ht="21.75" customHeight="1" x14ac:dyDescent="0.25">
      <c r="B9" s="231" t="s">
        <v>11155</v>
      </c>
      <c r="C9" s="49">
        <f t="shared" si="1"/>
        <v>0</v>
      </c>
      <c r="D9" s="50"/>
      <c r="E9" s="51"/>
      <c r="F9" s="51"/>
      <c r="G9" s="52"/>
      <c r="H9" s="172"/>
    </row>
    <row r="10" spans="2:11" ht="21.75" customHeight="1" x14ac:dyDescent="0.25">
      <c r="B10" s="231" t="s">
        <v>11156</v>
      </c>
      <c r="C10" s="49">
        <f t="shared" si="1"/>
        <v>0</v>
      </c>
      <c r="D10" s="50"/>
      <c r="E10" s="51"/>
      <c r="F10" s="51"/>
      <c r="G10" s="52"/>
      <c r="H10" s="172"/>
    </row>
    <row r="11" spans="2:11" ht="21.75" customHeight="1" x14ac:dyDescent="0.25">
      <c r="B11" s="238" t="s">
        <v>13453</v>
      </c>
      <c r="C11" s="49">
        <f t="shared" ref="C11" si="3">SUM(D11:H11)</f>
        <v>0</v>
      </c>
      <c r="D11" s="50"/>
      <c r="E11" s="51"/>
      <c r="F11" s="51"/>
      <c r="G11" s="52"/>
      <c r="H11" s="172"/>
    </row>
    <row r="12" spans="2:11" ht="21.75" customHeight="1" x14ac:dyDescent="0.25">
      <c r="B12" s="231" t="s">
        <v>11157</v>
      </c>
      <c r="C12" s="49">
        <f t="shared" si="1"/>
        <v>0</v>
      </c>
      <c r="D12" s="50"/>
      <c r="E12" s="51"/>
      <c r="F12" s="51"/>
      <c r="G12" s="52"/>
      <c r="H12" s="172"/>
    </row>
    <row r="13" spans="2:11" ht="21.75" customHeight="1" x14ac:dyDescent="0.25">
      <c r="B13" s="231" t="s">
        <v>11158</v>
      </c>
      <c r="C13" s="49">
        <f t="shared" si="1"/>
        <v>0</v>
      </c>
      <c r="D13" s="50"/>
      <c r="E13" s="51"/>
      <c r="F13" s="51"/>
      <c r="G13" s="52"/>
      <c r="H13" s="172"/>
    </row>
    <row r="14" spans="2:11" ht="21.75" customHeight="1" x14ac:dyDescent="0.25">
      <c r="B14" s="231" t="s">
        <v>11159</v>
      </c>
      <c r="C14" s="49">
        <f>SUM(C15:C17)</f>
        <v>0</v>
      </c>
      <c r="D14" s="163">
        <f>SUM(D15:D17)</f>
        <v>0</v>
      </c>
      <c r="E14" s="67">
        <f t="shared" ref="E14:H14" si="4">SUM(E15:E17)</f>
        <v>0</v>
      </c>
      <c r="F14" s="67">
        <f t="shared" si="4"/>
        <v>0</v>
      </c>
      <c r="G14" s="67">
        <f t="shared" si="4"/>
        <v>0</v>
      </c>
      <c r="H14" s="175">
        <f t="shared" si="4"/>
        <v>0</v>
      </c>
    </row>
    <row r="15" spans="2:11" ht="21.75" customHeight="1" x14ac:dyDescent="0.25">
      <c r="B15" s="233" t="s">
        <v>11152</v>
      </c>
      <c r="C15" s="141">
        <f t="shared" si="1"/>
        <v>0</v>
      </c>
      <c r="D15" s="160"/>
      <c r="E15" s="161"/>
      <c r="F15" s="161"/>
      <c r="G15" s="162"/>
      <c r="H15" s="172"/>
    </row>
    <row r="16" spans="2:11" ht="21.75" customHeight="1" x14ac:dyDescent="0.25">
      <c r="B16" s="233" t="s">
        <v>11160</v>
      </c>
      <c r="C16" s="141">
        <f t="shared" si="1"/>
        <v>0</v>
      </c>
      <c r="D16" s="160"/>
      <c r="E16" s="161"/>
      <c r="F16" s="161"/>
      <c r="G16" s="162"/>
      <c r="H16" s="172"/>
    </row>
    <row r="17" spans="2:8" ht="21.75" customHeight="1" x14ac:dyDescent="0.25">
      <c r="B17" s="233" t="s">
        <v>11161</v>
      </c>
      <c r="C17" s="141">
        <f t="shared" si="1"/>
        <v>0</v>
      </c>
      <c r="D17" s="242"/>
      <c r="E17" s="161"/>
      <c r="F17" s="161"/>
      <c r="G17" s="162"/>
      <c r="H17" s="234"/>
    </row>
    <row r="18" spans="2:8" ht="21.75" customHeight="1" x14ac:dyDescent="0.25">
      <c r="B18" s="240" t="s">
        <v>13456</v>
      </c>
      <c r="C18" s="235">
        <f>SUM(C19:C23)</f>
        <v>0</v>
      </c>
      <c r="D18" s="243">
        <f>SUM(D19:D23)</f>
        <v>0</v>
      </c>
      <c r="E18" s="236">
        <f t="shared" ref="E18:H18" si="5">SUM(E19:E23)</f>
        <v>0</v>
      </c>
      <c r="F18" s="236">
        <f t="shared" si="5"/>
        <v>0</v>
      </c>
      <c r="G18" s="236">
        <f t="shared" si="5"/>
        <v>0</v>
      </c>
      <c r="H18" s="237">
        <f t="shared" si="5"/>
        <v>0</v>
      </c>
    </row>
    <row r="19" spans="2:8" ht="21.75" customHeight="1" x14ac:dyDescent="0.25">
      <c r="B19" s="239" t="s">
        <v>13454</v>
      </c>
      <c r="C19" s="49">
        <f t="shared" ref="C19:C20" si="6">SUM(D19:H19)</f>
        <v>0</v>
      </c>
      <c r="D19" s="244"/>
      <c r="E19" s="51"/>
      <c r="F19" s="51"/>
      <c r="G19" s="52"/>
      <c r="H19" s="172"/>
    </row>
    <row r="20" spans="2:8" ht="21.75" customHeight="1" x14ac:dyDescent="0.25">
      <c r="B20" s="239" t="s">
        <v>13454</v>
      </c>
      <c r="C20" s="49">
        <f t="shared" si="6"/>
        <v>0</v>
      </c>
      <c r="D20" s="244"/>
      <c r="E20" s="51"/>
      <c r="F20" s="51"/>
      <c r="G20" s="52"/>
      <c r="H20" s="172"/>
    </row>
    <row r="21" spans="2:8" ht="21.75" customHeight="1" x14ac:dyDescent="0.25">
      <c r="B21" s="239" t="s">
        <v>13454</v>
      </c>
      <c r="C21" s="49">
        <f t="shared" ref="C21:C23" si="7">SUM(D21:H21)</f>
        <v>0</v>
      </c>
      <c r="D21" s="244"/>
      <c r="E21" s="51"/>
      <c r="F21" s="51"/>
      <c r="G21" s="52"/>
      <c r="H21" s="172"/>
    </row>
    <row r="22" spans="2:8" ht="21.75" customHeight="1" x14ac:dyDescent="0.25">
      <c r="B22" s="239" t="s">
        <v>13454</v>
      </c>
      <c r="C22" s="49">
        <f t="shared" ref="C22" si="8">SUM(D22:H22)</f>
        <v>0</v>
      </c>
      <c r="D22" s="244"/>
      <c r="E22" s="51"/>
      <c r="F22" s="51"/>
      <c r="G22" s="52"/>
      <c r="H22" s="172"/>
    </row>
    <row r="23" spans="2:8" ht="21.75" customHeight="1" thickBot="1" x14ac:dyDescent="0.3">
      <c r="B23" s="241" t="s">
        <v>13455</v>
      </c>
      <c r="C23" s="68">
        <f t="shared" si="7"/>
        <v>0</v>
      </c>
      <c r="D23" s="151"/>
      <c r="E23" s="152"/>
      <c r="F23" s="152"/>
      <c r="G23" s="69"/>
      <c r="H23" s="230"/>
    </row>
    <row r="24" spans="2:8" ht="11.25" customHeight="1" thickTop="1" x14ac:dyDescent="0.25">
      <c r="B24" s="149"/>
      <c r="C24" s="150"/>
      <c r="D24" s="164">
        <f>SUM(D4:F23)</f>
        <v>0</v>
      </c>
      <c r="E24" s="150"/>
      <c r="F24" s="150"/>
      <c r="G24" s="337"/>
      <c r="H24" s="337"/>
    </row>
    <row r="25" spans="2:8" ht="19.5" customHeight="1" x14ac:dyDescent="0.25">
      <c r="B25" s="558" t="str">
        <f>IFERROR(IF(AND('Portada 1-CON Código Presup.'!$L$14=1,D24&gt;0),"NO pueden haber datos en las columnas: Otros Niveles, Maternal II, Interactivo I.",""),"")</f>
        <v/>
      </c>
      <c r="C25" s="558"/>
      <c r="D25" s="558"/>
      <c r="E25" s="558"/>
      <c r="F25" s="558"/>
      <c r="G25" s="558"/>
      <c r="H25" s="148"/>
    </row>
    <row r="26" spans="2:8" ht="7.5" customHeight="1" x14ac:dyDescent="0.25">
      <c r="B26" s="53"/>
      <c r="C26" s="48"/>
    </row>
    <row r="27" spans="2:8" ht="15" customHeight="1" x14ac:dyDescent="0.25">
      <c r="B27" s="53" t="s">
        <v>6559</v>
      </c>
      <c r="D27" s="165"/>
      <c r="E27" s="165"/>
      <c r="F27" s="165"/>
      <c r="G27" s="165"/>
      <c r="H27" s="165"/>
    </row>
    <row r="28" spans="2:8" ht="15.75" customHeight="1" x14ac:dyDescent="0.25">
      <c r="B28" s="54" t="s">
        <v>8800</v>
      </c>
      <c r="C28" s="117"/>
      <c r="D28" s="165"/>
      <c r="E28" s="165"/>
      <c r="F28" s="165"/>
      <c r="G28" s="165"/>
      <c r="H28" s="165"/>
    </row>
    <row r="29" spans="2:8" ht="15.75" customHeight="1" x14ac:dyDescent="0.25">
      <c r="B29" s="54" t="s">
        <v>8489</v>
      </c>
      <c r="C29" s="117"/>
      <c r="D29" s="165"/>
      <c r="E29" s="165"/>
      <c r="F29" s="165"/>
      <c r="G29" s="165"/>
      <c r="H29" s="165"/>
    </row>
    <row r="30" spans="2:8" ht="14.25" customHeight="1" x14ac:dyDescent="0.25">
      <c r="B30" s="54" t="s">
        <v>8490</v>
      </c>
      <c r="C30" s="37"/>
      <c r="D30" s="165"/>
      <c r="E30" s="165"/>
      <c r="F30" s="165"/>
      <c r="G30" s="165"/>
      <c r="H30" s="165"/>
    </row>
    <row r="31" spans="2:8" ht="6.75" customHeight="1" x14ac:dyDescent="0.25">
      <c r="B31" s="55"/>
    </row>
    <row r="32" spans="2:8" x14ac:dyDescent="0.25">
      <c r="B32" s="56" t="s">
        <v>8487</v>
      </c>
    </row>
    <row r="33" spans="2:8" ht="26.25" customHeight="1" x14ac:dyDescent="0.25">
      <c r="B33" s="548"/>
      <c r="C33" s="549"/>
      <c r="D33" s="549"/>
      <c r="E33" s="549"/>
      <c r="F33" s="549"/>
      <c r="G33" s="549"/>
      <c r="H33" s="550"/>
    </row>
    <row r="34" spans="2:8" ht="26.25" customHeight="1" x14ac:dyDescent="0.25">
      <c r="B34" s="551"/>
      <c r="C34" s="552"/>
      <c r="D34" s="552"/>
      <c r="E34" s="552"/>
      <c r="F34" s="552"/>
      <c r="G34" s="552"/>
      <c r="H34" s="553"/>
    </row>
    <row r="35" spans="2:8" ht="26.25" customHeight="1" x14ac:dyDescent="0.25">
      <c r="B35" s="551"/>
      <c r="C35" s="552"/>
      <c r="D35" s="552"/>
      <c r="E35" s="552"/>
      <c r="F35" s="552"/>
      <c r="G35" s="552"/>
      <c r="H35" s="553"/>
    </row>
    <row r="36" spans="2:8" ht="26.25" customHeight="1" x14ac:dyDescent="0.25">
      <c r="B36" s="554"/>
      <c r="C36" s="555"/>
      <c r="D36" s="555"/>
      <c r="E36" s="555"/>
      <c r="F36" s="555"/>
      <c r="G36" s="555"/>
      <c r="H36" s="556"/>
    </row>
    <row r="39" spans="2:8" ht="15" x14ac:dyDescent="0.25">
      <c r="B39" s="57"/>
      <c r="C39" s="21"/>
      <c r="D39" s="21"/>
    </row>
    <row r="40" spans="2:8" x14ac:dyDescent="0.25">
      <c r="B40" s="54"/>
    </row>
    <row r="41" spans="2:8" x14ac:dyDescent="0.25">
      <c r="B41" s="54"/>
    </row>
    <row r="42" spans="2:8" x14ac:dyDescent="0.25">
      <c r="B42" s="54"/>
    </row>
  </sheetData>
  <sheetProtection algorithmName="SHA-512" hashValue="P6yGohcJfQLalX7D3tuqU/rt5m+dE4wu8Po4YatTvbYbGfsnVcAsMlMZvV0rsS+lB4+NLnui9s0hY7Nr9VapFQ==" saltValue="RYIvuQSCn1fBkEHfA4NLtA==" spinCount="100000" sheet="1" objects="1" scenarios="1"/>
  <mergeCells count="2">
    <mergeCell ref="B25:G25"/>
    <mergeCell ref="B33:H36"/>
  </mergeCells>
  <conditionalFormatting sqref="B25:G25">
    <cfRule type="notContainsBlanks" dxfId="42" priority="8">
      <formula>LEN(TRIM(B25))&gt;0</formula>
    </cfRule>
  </conditionalFormatting>
  <conditionalFormatting sqref="C9:C13">
    <cfRule type="cellIs" dxfId="41" priority="4" operator="equal">
      <formula>0</formula>
    </cfRule>
  </conditionalFormatting>
  <conditionalFormatting sqref="C19:C23">
    <cfRule type="cellIs" dxfId="40" priority="1" operator="equal">
      <formula>0</formula>
    </cfRule>
  </conditionalFormatting>
  <conditionalFormatting sqref="C4:H4 C5:C7 C8:H8 C14:H14 C15:C17">
    <cfRule type="cellIs" dxfId="39" priority="6" operator="equal">
      <formula>0</formula>
    </cfRule>
  </conditionalFormatting>
  <conditionalFormatting sqref="C18:H18">
    <cfRule type="cellIs" dxfId="38" priority="5" operator="equal">
      <formula>0</formula>
    </cfRule>
  </conditionalFormatting>
  <dataValidations count="2">
    <dataValidation type="whole" allowBlank="1" showInputMessage="1" showErrorMessage="1" error="Debe incluir valores mayores a 0." sqref="D4:H4 C9:C13 C4:C7 C15:C17 C19:C23" xr:uid="{00000000-0002-0000-0B00-000000000000}">
      <formula1>1</formula1>
      <formula2>10000</formula2>
    </dataValidation>
    <dataValidation type="whole" operator="greaterThanOrEqual" allowBlank="1" showInputMessage="1" showErrorMessage="1" error="Debe incluir valores ENTEROS." sqref="D5:H7 D9:H13 D15:H17 D19:H23" xr:uid="{00000000-0002-0000-0B00-000001000000}">
      <formula1>0</formula1>
    </dataValidation>
  </dataValidations>
  <printOptions horizontalCentered="1"/>
  <pageMargins left="0.15748031496062992" right="0.15748031496062992" top="0.15748031496062992" bottom="0.39370078740157483" header="0.31496062992125984" footer="0.15748031496062992"/>
  <pageSetup scale="87" fitToWidth="0" orientation="landscape" r:id="rId1"/>
  <headerFooter>
    <oddFooter>&amp;R&amp;"+,Negrita Cursiva"Educación Preescolar&amp;"+,Cursiva", página 6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" operator="containsText" id="{947D26BD-163F-41DE-A085-DC4A5DCA3777}">
            <xm:f>NOT(ISERROR(SEARCH($D$27,D27)))</xm:f>
            <xm:f>$D$27</xm:f>
            <x14:dxf>
              <font>
                <color rgb="FFFF0000"/>
              </font>
              <fill>
                <patternFill>
                  <bgColor theme="5" tint="0.79998168889431442"/>
                </patternFill>
              </fill>
            </x14:dxf>
          </x14:cfRule>
          <xm:sqref>D27:H30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>
    <pageSetUpPr fitToPage="1"/>
  </sheetPr>
  <dimension ref="B1:G37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5.21875" style="13" customWidth="1"/>
    <col min="2" max="2" width="5.44140625" style="167" customWidth="1"/>
    <col min="3" max="3" width="81.88671875" style="188" customWidth="1"/>
    <col min="4" max="6" width="11.44140625" style="184" customWidth="1"/>
    <col min="7" max="7" width="11.6640625" style="13" customWidth="1"/>
    <col min="8" max="16384" width="11.44140625" style="13"/>
  </cols>
  <sheetData>
    <row r="1" spans="2:7" ht="19.5" customHeight="1" x14ac:dyDescent="0.3">
      <c r="B1" s="310" t="s">
        <v>11190</v>
      </c>
      <c r="C1" s="183"/>
      <c r="D1" s="183"/>
      <c r="E1" s="13"/>
    </row>
    <row r="2" spans="2:7" ht="19.5" customHeight="1" x14ac:dyDescent="0.3">
      <c r="B2" s="310" t="s">
        <v>11189</v>
      </c>
      <c r="C2" s="185"/>
      <c r="D2" s="185"/>
      <c r="E2" s="168" t="s">
        <v>6246</v>
      </c>
      <c r="F2" s="168" t="s">
        <v>6246</v>
      </c>
    </row>
    <row r="3" spans="2:7" ht="17.399999999999999" x14ac:dyDescent="0.3">
      <c r="B3" s="310" t="s">
        <v>13458</v>
      </c>
      <c r="C3" s="186"/>
      <c r="D3" s="186"/>
      <c r="E3" s="168" t="s">
        <v>6247</v>
      </c>
      <c r="F3" s="168" t="s">
        <v>6247</v>
      </c>
    </row>
    <row r="4" spans="2:7" ht="11.25" customHeight="1" x14ac:dyDescent="0.3">
      <c r="B4" s="245"/>
      <c r="C4" s="186"/>
      <c r="D4" s="186"/>
      <c r="E4" s="246"/>
      <c r="F4" s="246"/>
    </row>
    <row r="5" spans="2:7" ht="18" customHeight="1" x14ac:dyDescent="0.3">
      <c r="B5" s="187" t="s">
        <v>11163</v>
      </c>
      <c r="C5" s="166"/>
      <c r="D5" s="186"/>
      <c r="E5" s="13"/>
    </row>
    <row r="6" spans="2:7" ht="32.4" customHeight="1" x14ac:dyDescent="0.25">
      <c r="B6" s="218" t="s">
        <v>7462</v>
      </c>
      <c r="C6" s="258" t="s">
        <v>20025</v>
      </c>
      <c r="D6" s="257"/>
    </row>
    <row r="7" spans="2:7" ht="18" customHeight="1" x14ac:dyDescent="0.25">
      <c r="B7" s="218" t="s">
        <v>7463</v>
      </c>
      <c r="C7" s="258" t="s">
        <v>14332</v>
      </c>
      <c r="D7" s="257"/>
    </row>
    <row r="8" spans="2:7" ht="19.2" customHeight="1" x14ac:dyDescent="0.25">
      <c r="B8" s="389" t="s">
        <v>20018</v>
      </c>
      <c r="C8" s="385" t="str">
        <f>IF(D7="Sí","Indique cuántas acciones -------&gt;","")</f>
        <v/>
      </c>
      <c r="D8" s="259"/>
      <c r="E8" s="343" t="str">
        <f>IF(AND(D7="Sí",D8&lt;=0),"Indique la cantidad de accioness","")</f>
        <v/>
      </c>
      <c r="F8" s="206"/>
      <c r="G8" s="184"/>
    </row>
    <row r="9" spans="2:7" ht="19.2" customHeight="1" x14ac:dyDescent="0.25">
      <c r="B9" s="218" t="s">
        <v>7464</v>
      </c>
      <c r="C9" s="258" t="s">
        <v>11164</v>
      </c>
      <c r="D9" s="257"/>
      <c r="E9" s="16"/>
      <c r="F9" s="16"/>
    </row>
    <row r="10" spans="2:7" ht="19.2" customHeight="1" x14ac:dyDescent="0.25">
      <c r="B10" s="390" t="s">
        <v>20019</v>
      </c>
      <c r="C10" s="386"/>
      <c r="D10" s="387" t="str">
        <f>IF($D$9="Sí","Total","")</f>
        <v/>
      </c>
      <c r="E10" s="387" t="str">
        <f>IF($D$9="Sí","Hombres","")</f>
        <v/>
      </c>
      <c r="F10" s="387" t="str">
        <f>IF($D$9="Sí","Mujeres","")</f>
        <v/>
      </c>
    </row>
    <row r="11" spans="2:7" ht="19.2" customHeight="1" x14ac:dyDescent="0.25">
      <c r="B11" s="390" t="s">
        <v>20020</v>
      </c>
      <c r="C11" s="385" t="str">
        <f>IF(D9="Sí","Indique cuántos estudiantes participan en el Grupo de Convivencia --&gt;","")</f>
        <v/>
      </c>
      <c r="D11" s="348" t="str">
        <f>IFERROR(IF(D10="Total",E11+F11,"*"),"")</f>
        <v>*</v>
      </c>
      <c r="E11" s="259"/>
      <c r="F11" s="259"/>
      <c r="G11" s="559" t="str">
        <f>IF(AND(D9="Sí",D11&lt;=0),"Indique la cantidad de estudiantes","")</f>
        <v/>
      </c>
    </row>
    <row r="12" spans="2:7" ht="31.2" customHeight="1" x14ac:dyDescent="0.25">
      <c r="B12" s="218" t="s">
        <v>7467</v>
      </c>
      <c r="C12" s="386" t="s">
        <v>20026</v>
      </c>
      <c r="D12" s="257"/>
      <c r="E12" s="16"/>
      <c r="F12" s="16"/>
      <c r="G12" s="559"/>
    </row>
    <row r="13" spans="2:7" ht="19.2" customHeight="1" x14ac:dyDescent="0.25">
      <c r="B13" s="218" t="s">
        <v>8792</v>
      </c>
      <c r="C13" s="386" t="s">
        <v>15215</v>
      </c>
      <c r="D13" s="257"/>
      <c r="E13" s="388"/>
      <c r="F13" s="388"/>
    </row>
    <row r="14" spans="2:7" ht="19.2" customHeight="1" x14ac:dyDescent="0.25">
      <c r="C14" s="166"/>
      <c r="D14" s="166"/>
      <c r="E14" s="166"/>
      <c r="F14" s="166"/>
    </row>
    <row r="15" spans="2:7" ht="19.2" customHeight="1" x14ac:dyDescent="0.25">
      <c r="B15" s="187" t="s">
        <v>20024</v>
      </c>
      <c r="D15" s="198" t="s">
        <v>0</v>
      </c>
      <c r="E15" s="198" t="s">
        <v>8491</v>
      </c>
      <c r="F15" s="198" t="s">
        <v>8492</v>
      </c>
    </row>
    <row r="16" spans="2:7" ht="19.2" customHeight="1" x14ac:dyDescent="0.25">
      <c r="B16" s="167" t="s">
        <v>8794</v>
      </c>
      <c r="C16" s="184" t="s">
        <v>8798</v>
      </c>
      <c r="D16" s="199">
        <f>E16+F16</f>
        <v>0</v>
      </c>
      <c r="E16" s="200"/>
      <c r="F16" s="200"/>
    </row>
    <row r="17" spans="2:6" ht="19.2" customHeight="1" x14ac:dyDescent="0.25">
      <c r="B17" s="167" t="s">
        <v>8795</v>
      </c>
      <c r="C17" s="184" t="s">
        <v>8799</v>
      </c>
      <c r="D17" s="199">
        <f t="shared" ref="D17:D19" si="0">E17+F17</f>
        <v>0</v>
      </c>
      <c r="E17" s="200"/>
      <c r="F17" s="200"/>
    </row>
    <row r="18" spans="2:6" ht="19.2" customHeight="1" x14ac:dyDescent="0.25">
      <c r="B18" s="167" t="s">
        <v>11168</v>
      </c>
      <c r="C18" s="184" t="s">
        <v>11169</v>
      </c>
      <c r="D18" s="199">
        <f t="shared" si="0"/>
        <v>0</v>
      </c>
      <c r="E18" s="200"/>
      <c r="F18" s="200"/>
    </row>
    <row r="19" spans="2:6" ht="19.2" customHeight="1" x14ac:dyDescent="0.25">
      <c r="B19" s="167" t="s">
        <v>11171</v>
      </c>
      <c r="C19" s="184" t="s">
        <v>11170</v>
      </c>
      <c r="D19" s="199">
        <f t="shared" si="0"/>
        <v>0</v>
      </c>
      <c r="E19" s="200"/>
      <c r="F19" s="200"/>
    </row>
    <row r="20" spans="2:6" ht="19.2" customHeight="1" x14ac:dyDescent="0.25">
      <c r="B20" s="167" t="s">
        <v>11172</v>
      </c>
      <c r="C20" s="184" t="s">
        <v>8796</v>
      </c>
      <c r="D20" s="200"/>
    </row>
    <row r="21" spans="2:6" ht="19.2" customHeight="1" x14ac:dyDescent="0.25">
      <c r="B21" s="167" t="s">
        <v>11173</v>
      </c>
      <c r="C21" s="184" t="s">
        <v>8797</v>
      </c>
      <c r="D21" s="200"/>
    </row>
    <row r="22" spans="2:6" ht="19.2" customHeight="1" x14ac:dyDescent="0.25">
      <c r="B22" s="167" t="s">
        <v>11174</v>
      </c>
      <c r="C22" s="184" t="s">
        <v>11176</v>
      </c>
      <c r="D22" s="200"/>
    </row>
    <row r="23" spans="2:6" ht="19.2" customHeight="1" x14ac:dyDescent="0.25">
      <c r="B23" s="167" t="s">
        <v>11175</v>
      </c>
      <c r="C23" s="184" t="s">
        <v>11177</v>
      </c>
      <c r="D23" s="200"/>
    </row>
    <row r="24" spans="2:6" ht="19.2" customHeight="1" x14ac:dyDescent="0.25">
      <c r="B24" s="167" t="s">
        <v>11179</v>
      </c>
      <c r="C24" s="184" t="s">
        <v>13457</v>
      </c>
      <c r="D24" s="200"/>
    </row>
    <row r="25" spans="2:6" ht="19.2" customHeight="1" x14ac:dyDescent="0.25"/>
    <row r="26" spans="2:6" ht="19.2" customHeight="1" x14ac:dyDescent="0.25">
      <c r="B26" s="187" t="s">
        <v>11178</v>
      </c>
    </row>
    <row r="27" spans="2:6" ht="19.2" customHeight="1" x14ac:dyDescent="0.25">
      <c r="B27" s="167" t="s">
        <v>11180</v>
      </c>
      <c r="C27" s="184" t="s">
        <v>8793</v>
      </c>
      <c r="D27" s="198" t="s">
        <v>0</v>
      </c>
      <c r="E27" s="198" t="s">
        <v>8491</v>
      </c>
      <c r="F27" s="198" t="s">
        <v>8492</v>
      </c>
    </row>
    <row r="28" spans="2:6" ht="19.2" customHeight="1" x14ac:dyDescent="0.25">
      <c r="B28" s="391" t="s">
        <v>20021</v>
      </c>
      <c r="C28" s="201" t="s">
        <v>0</v>
      </c>
      <c r="D28" s="199">
        <f>E28+F28</f>
        <v>0</v>
      </c>
      <c r="E28" s="199">
        <f>+E29+E30</f>
        <v>0</v>
      </c>
      <c r="F28" s="199">
        <f>+F29+F30</f>
        <v>0</v>
      </c>
    </row>
    <row r="29" spans="2:6" ht="19.2" customHeight="1" x14ac:dyDescent="0.25">
      <c r="B29" s="391" t="s">
        <v>20022</v>
      </c>
      <c r="C29" s="201" t="s">
        <v>7465</v>
      </c>
      <c r="D29" s="199">
        <f>+E29+F29</f>
        <v>0</v>
      </c>
      <c r="E29" s="200"/>
      <c r="F29" s="200"/>
    </row>
    <row r="30" spans="2:6" ht="19.2" customHeight="1" x14ac:dyDescent="0.25">
      <c r="B30" s="391" t="s">
        <v>20023</v>
      </c>
      <c r="C30" s="201" t="s">
        <v>7466</v>
      </c>
      <c r="D30" s="199">
        <f>+E30+F30</f>
        <v>0</v>
      </c>
      <c r="E30" s="200"/>
      <c r="F30" s="200"/>
    </row>
    <row r="31" spans="2:6" ht="17.25" customHeight="1" x14ac:dyDescent="0.25">
      <c r="B31" s="202"/>
      <c r="C31" s="203"/>
      <c r="D31" s="121"/>
      <c r="E31" s="121"/>
      <c r="F31" s="121"/>
    </row>
    <row r="32" spans="2:6" x14ac:dyDescent="0.25">
      <c r="B32" s="204" t="s">
        <v>8487</v>
      </c>
      <c r="C32" s="203"/>
      <c r="D32" s="121"/>
      <c r="E32" s="121"/>
      <c r="F32" s="121"/>
    </row>
    <row r="33" spans="2:6" x14ac:dyDescent="0.25">
      <c r="B33" s="548"/>
      <c r="C33" s="549"/>
      <c r="D33" s="549"/>
      <c r="E33" s="549"/>
      <c r="F33" s="550"/>
    </row>
    <row r="34" spans="2:6" ht="17.25" customHeight="1" x14ac:dyDescent="0.25">
      <c r="B34" s="551"/>
      <c r="C34" s="552"/>
      <c r="D34" s="552"/>
      <c r="E34" s="552"/>
      <c r="F34" s="553"/>
    </row>
    <row r="35" spans="2:6" ht="17.25" customHeight="1" x14ac:dyDescent="0.25">
      <c r="B35" s="551"/>
      <c r="C35" s="552"/>
      <c r="D35" s="552"/>
      <c r="E35" s="552"/>
      <c r="F35" s="553"/>
    </row>
    <row r="36" spans="2:6" ht="17.25" customHeight="1" x14ac:dyDescent="0.25">
      <c r="B36" s="554"/>
      <c r="C36" s="555"/>
      <c r="D36" s="555"/>
      <c r="E36" s="555"/>
      <c r="F36" s="556"/>
    </row>
    <row r="37" spans="2:6" ht="17.25" customHeight="1" x14ac:dyDescent="0.25"/>
  </sheetData>
  <sheetProtection algorithmName="SHA-512" hashValue="Kd4v5Mpw20AVe2iuFByzp6AiUDU2jln97PdscHZU397ndbxNz5367HgwdGuQFaHiuZCfzSz9QDOP7KtOG/gFog==" saltValue="Zm9z9tullP2F1yVNsv6thA==" spinCount="100000" sheet="1" objects="1" scenarios="1"/>
  <mergeCells count="2">
    <mergeCell ref="G11:G12"/>
    <mergeCell ref="B33:F36"/>
  </mergeCells>
  <conditionalFormatting sqref="D8">
    <cfRule type="expression" dxfId="36" priority="8">
      <formula>$D$7="Sí"</formula>
    </cfRule>
  </conditionalFormatting>
  <conditionalFormatting sqref="D11">
    <cfRule type="cellIs" dxfId="35" priority="1" operator="equal">
      <formula>"*"</formula>
    </cfRule>
    <cfRule type="cellIs" dxfId="34" priority="2" operator="greaterThan">
      <formula>0</formula>
    </cfRule>
    <cfRule type="cellIs" dxfId="33" priority="3" operator="equal">
      <formula>0</formula>
    </cfRule>
  </conditionalFormatting>
  <conditionalFormatting sqref="D16:D19">
    <cfRule type="cellIs" dxfId="32" priority="6" operator="equal">
      <formula>0</formula>
    </cfRule>
  </conditionalFormatting>
  <conditionalFormatting sqref="D28:D30">
    <cfRule type="cellIs" dxfId="31" priority="5" operator="equal">
      <formula>0</formula>
    </cfRule>
  </conditionalFormatting>
  <conditionalFormatting sqref="E11:F11">
    <cfRule type="expression" dxfId="30" priority="7">
      <formula>$E$10="Hombres"</formula>
    </cfRule>
  </conditionalFormatting>
  <conditionalFormatting sqref="E28:F28">
    <cfRule type="cellIs" dxfId="29" priority="4" operator="equal">
      <formula>0</formula>
    </cfRule>
  </conditionalFormatting>
  <dataValidations count="1">
    <dataValidation type="list" allowBlank="1" showInputMessage="1" showErrorMessage="1" sqref="D9 D6:D7 D12:D13" xr:uid="{00000000-0002-0000-0C00-000000000000}">
      <formula1>sino</formula1>
    </dataValidation>
  </dataValidations>
  <printOptions horizontalCentered="1"/>
  <pageMargins left="0.15748031496062992" right="0.15748031496062992" top="0.15748031496062992" bottom="0.35433070866141736" header="0.15748031496062992" footer="0.15748031496062992"/>
  <pageSetup scale="83" fitToWidth="0" orientation="landscape" r:id="rId1"/>
  <headerFooter>
    <oddFooter>&amp;R&amp;"+,Negrita Cursiva"Educación Preescolar, &amp;"+,Cursiva"página 7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pageSetUpPr fitToPage="1"/>
  </sheetPr>
  <dimension ref="B1:J47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4.21875" style="13" customWidth="1"/>
    <col min="2" max="2" width="5.44140625" style="167" customWidth="1"/>
    <col min="3" max="3" width="6.77734375" style="188" customWidth="1"/>
    <col min="4" max="4" width="65.77734375" style="188" customWidth="1"/>
    <col min="5" max="8" width="11.44140625" style="184" customWidth="1"/>
    <col min="9" max="9" width="6.77734375" style="13" customWidth="1"/>
    <col min="10" max="10" width="6" style="13" customWidth="1"/>
    <col min="11" max="16384" width="11.44140625" style="13"/>
  </cols>
  <sheetData>
    <row r="1" spans="2:10" ht="19.5" customHeight="1" x14ac:dyDescent="0.3">
      <c r="B1" s="310" t="s">
        <v>11191</v>
      </c>
      <c r="C1" s="183"/>
      <c r="D1" s="183"/>
    </row>
    <row r="2" spans="2:10" ht="19.5" customHeight="1" x14ac:dyDescent="0.3">
      <c r="B2" s="310" t="s">
        <v>11189</v>
      </c>
      <c r="C2" s="185"/>
      <c r="D2" s="185"/>
    </row>
    <row r="3" spans="2:10" ht="17.399999999999999" x14ac:dyDescent="0.3">
      <c r="B3" s="310" t="s">
        <v>13458</v>
      </c>
      <c r="C3" s="186"/>
      <c r="D3" s="186"/>
    </row>
    <row r="4" spans="2:10" ht="6.75" customHeight="1" x14ac:dyDescent="0.3">
      <c r="B4" s="187"/>
      <c r="C4" s="166"/>
      <c r="D4" s="186"/>
      <c r="E4" s="186"/>
      <c r="F4" s="186"/>
    </row>
    <row r="5" spans="2:10" ht="31.8" customHeight="1" x14ac:dyDescent="0.25">
      <c r="B5" s="218" t="s">
        <v>11210</v>
      </c>
      <c r="C5" s="562" t="s">
        <v>11165</v>
      </c>
      <c r="D5" s="563"/>
      <c r="E5" s="169"/>
      <c r="F5" s="166"/>
      <c r="G5" s="166"/>
      <c r="I5" s="166"/>
    </row>
    <row r="6" spans="2:10" ht="11.25" customHeight="1" x14ac:dyDescent="0.25">
      <c r="C6" s="166"/>
      <c r="E6" s="166"/>
      <c r="F6" s="166"/>
      <c r="G6" s="166"/>
      <c r="H6" s="166"/>
      <c r="I6" s="166"/>
    </row>
    <row r="7" spans="2:10" ht="36.75" customHeight="1" thickBot="1" x14ac:dyDescent="0.3">
      <c r="B7" s="218" t="s">
        <v>13477</v>
      </c>
      <c r="C7" s="564" t="s">
        <v>11206</v>
      </c>
      <c r="D7" s="564"/>
      <c r="E7" s="564"/>
      <c r="F7" s="564"/>
      <c r="G7" s="564"/>
      <c r="H7" s="247"/>
    </row>
    <row r="8" spans="2:10" ht="31.5" customHeight="1" thickTop="1" x14ac:dyDescent="0.25">
      <c r="C8" s="565" t="s">
        <v>12556</v>
      </c>
      <c r="D8" s="565"/>
      <c r="E8" s="567" t="s">
        <v>11167</v>
      </c>
      <c r="F8" s="569" t="s">
        <v>11166</v>
      </c>
      <c r="G8" s="570"/>
      <c r="H8" s="570"/>
    </row>
    <row r="9" spans="2:10" ht="19.5" customHeight="1" thickBot="1" x14ac:dyDescent="0.3">
      <c r="C9" s="566"/>
      <c r="D9" s="566"/>
      <c r="E9" s="568"/>
      <c r="F9" s="189" t="s">
        <v>0</v>
      </c>
      <c r="G9" s="190" t="s">
        <v>8491</v>
      </c>
      <c r="H9" s="191" t="s">
        <v>8492</v>
      </c>
    </row>
    <row r="10" spans="2:10" ht="19.5" customHeight="1" thickTop="1" x14ac:dyDescent="0.25">
      <c r="C10" s="571" t="s">
        <v>13459</v>
      </c>
      <c r="D10" s="571"/>
      <c r="E10" s="192"/>
      <c r="F10" s="193">
        <f t="shared" ref="F10:F24" si="0">+G10+H10</f>
        <v>0</v>
      </c>
      <c r="G10" s="194"/>
      <c r="H10" s="195"/>
      <c r="I10" s="260" t="str">
        <f>IF(AND(E10&gt;0,F10=0),"***",IF(AND(F10&gt;0,E10=0),"xxx",""))</f>
        <v/>
      </c>
      <c r="J10" s="260" t="str">
        <f>IF(E10&gt;F10,"###","")</f>
        <v/>
      </c>
    </row>
    <row r="11" spans="2:10" ht="19.5" customHeight="1" x14ac:dyDescent="0.25">
      <c r="C11" s="571" t="s">
        <v>13460</v>
      </c>
      <c r="D11" s="571"/>
      <c r="E11" s="192"/>
      <c r="F11" s="193">
        <f t="shared" si="0"/>
        <v>0</v>
      </c>
      <c r="G11" s="194"/>
      <c r="H11" s="195"/>
      <c r="I11" s="260" t="str">
        <f t="shared" ref="I11:I24" si="1">IF(AND(E11&gt;0,F11=0),"***",IF(AND(F11&gt;0,E11=0),"xxx",""))</f>
        <v/>
      </c>
      <c r="J11" s="260" t="str">
        <f t="shared" ref="J11:J24" si="2">IF(E11&gt;F11,"###","")</f>
        <v/>
      </c>
    </row>
    <row r="12" spans="2:10" ht="19.5" customHeight="1" x14ac:dyDescent="0.25">
      <c r="C12" s="561" t="s">
        <v>13461</v>
      </c>
      <c r="D12" s="561"/>
      <c r="E12" s="192"/>
      <c r="F12" s="193">
        <f t="shared" si="0"/>
        <v>0</v>
      </c>
      <c r="G12" s="196"/>
      <c r="H12" s="197"/>
      <c r="I12" s="260" t="str">
        <f t="shared" si="1"/>
        <v/>
      </c>
      <c r="J12" s="260" t="str">
        <f t="shared" si="2"/>
        <v/>
      </c>
    </row>
    <row r="13" spans="2:10" ht="19.5" customHeight="1" x14ac:dyDescent="0.25">
      <c r="C13" s="561" t="s">
        <v>13462</v>
      </c>
      <c r="D13" s="561"/>
      <c r="E13" s="192"/>
      <c r="F13" s="193">
        <f t="shared" si="0"/>
        <v>0</v>
      </c>
      <c r="G13" s="196"/>
      <c r="H13" s="197"/>
      <c r="I13" s="260" t="str">
        <f t="shared" si="1"/>
        <v/>
      </c>
      <c r="J13" s="260" t="str">
        <f t="shared" si="2"/>
        <v/>
      </c>
    </row>
    <row r="14" spans="2:10" ht="19.5" customHeight="1" x14ac:dyDescent="0.25">
      <c r="C14" s="561" t="s">
        <v>13463</v>
      </c>
      <c r="D14" s="561"/>
      <c r="E14" s="192"/>
      <c r="F14" s="193">
        <f t="shared" si="0"/>
        <v>0</v>
      </c>
      <c r="G14" s="196"/>
      <c r="H14" s="197"/>
      <c r="I14" s="260" t="str">
        <f t="shared" si="1"/>
        <v/>
      </c>
      <c r="J14" s="260" t="str">
        <f t="shared" si="2"/>
        <v/>
      </c>
    </row>
    <row r="15" spans="2:10" ht="19.5" customHeight="1" x14ac:dyDescent="0.25">
      <c r="C15" s="561" t="s">
        <v>13464</v>
      </c>
      <c r="D15" s="561"/>
      <c r="E15" s="192"/>
      <c r="F15" s="193">
        <f t="shared" si="0"/>
        <v>0</v>
      </c>
      <c r="G15" s="196"/>
      <c r="H15" s="197"/>
      <c r="I15" s="260" t="str">
        <f t="shared" si="1"/>
        <v/>
      </c>
      <c r="J15" s="260" t="str">
        <f t="shared" si="2"/>
        <v/>
      </c>
    </row>
    <row r="16" spans="2:10" ht="19.5" customHeight="1" x14ac:dyDescent="0.25">
      <c r="C16" s="561" t="s">
        <v>13466</v>
      </c>
      <c r="D16" s="561"/>
      <c r="E16" s="192"/>
      <c r="F16" s="193">
        <f t="shared" si="0"/>
        <v>0</v>
      </c>
      <c r="G16" s="196"/>
      <c r="H16" s="197"/>
      <c r="I16" s="260" t="str">
        <f t="shared" si="1"/>
        <v/>
      </c>
      <c r="J16" s="260" t="str">
        <f t="shared" si="2"/>
        <v/>
      </c>
    </row>
    <row r="17" spans="2:10" ht="19.5" customHeight="1" x14ac:dyDescent="0.25">
      <c r="C17" s="561" t="s">
        <v>13467</v>
      </c>
      <c r="D17" s="561"/>
      <c r="E17" s="192"/>
      <c r="F17" s="193">
        <f t="shared" si="0"/>
        <v>0</v>
      </c>
      <c r="G17" s="196"/>
      <c r="H17" s="197"/>
      <c r="I17" s="260" t="str">
        <f t="shared" si="1"/>
        <v/>
      </c>
      <c r="J17" s="260" t="str">
        <f t="shared" si="2"/>
        <v/>
      </c>
    </row>
    <row r="18" spans="2:10" ht="19.5" customHeight="1" x14ac:dyDescent="0.25">
      <c r="C18" s="561" t="s">
        <v>13468</v>
      </c>
      <c r="D18" s="561"/>
      <c r="E18" s="192"/>
      <c r="F18" s="193">
        <f t="shared" si="0"/>
        <v>0</v>
      </c>
      <c r="G18" s="196"/>
      <c r="H18" s="197"/>
      <c r="I18" s="260" t="str">
        <f t="shared" si="1"/>
        <v/>
      </c>
      <c r="J18" s="260" t="str">
        <f t="shared" si="2"/>
        <v/>
      </c>
    </row>
    <row r="19" spans="2:10" ht="19.5" customHeight="1" x14ac:dyDescent="0.25">
      <c r="C19" s="561" t="s">
        <v>13469</v>
      </c>
      <c r="D19" s="561"/>
      <c r="E19" s="192"/>
      <c r="F19" s="193">
        <f t="shared" si="0"/>
        <v>0</v>
      </c>
      <c r="G19" s="196"/>
      <c r="H19" s="197"/>
      <c r="I19" s="260" t="str">
        <f t="shared" si="1"/>
        <v/>
      </c>
      <c r="J19" s="260" t="str">
        <f t="shared" si="2"/>
        <v/>
      </c>
    </row>
    <row r="20" spans="2:10" ht="19.5" customHeight="1" x14ac:dyDescent="0.25">
      <c r="C20" s="561" t="s">
        <v>13470</v>
      </c>
      <c r="D20" s="561"/>
      <c r="E20" s="192"/>
      <c r="F20" s="193">
        <f t="shared" si="0"/>
        <v>0</v>
      </c>
      <c r="G20" s="196"/>
      <c r="H20" s="197"/>
      <c r="I20" s="260" t="str">
        <f t="shared" si="1"/>
        <v/>
      </c>
      <c r="J20" s="260" t="str">
        <f t="shared" si="2"/>
        <v/>
      </c>
    </row>
    <row r="21" spans="2:10" ht="19.5" customHeight="1" x14ac:dyDescent="0.25">
      <c r="C21" s="561" t="s">
        <v>13471</v>
      </c>
      <c r="D21" s="561"/>
      <c r="E21" s="192"/>
      <c r="F21" s="193">
        <f t="shared" si="0"/>
        <v>0</v>
      </c>
      <c r="G21" s="196"/>
      <c r="H21" s="197"/>
      <c r="I21" s="260" t="str">
        <f t="shared" si="1"/>
        <v/>
      </c>
      <c r="J21" s="260" t="str">
        <f t="shared" si="2"/>
        <v/>
      </c>
    </row>
    <row r="22" spans="2:10" ht="19.5" customHeight="1" x14ac:dyDescent="0.25">
      <c r="C22" s="561" t="s">
        <v>13472</v>
      </c>
      <c r="D22" s="561"/>
      <c r="E22" s="192"/>
      <c r="F22" s="193">
        <f t="shared" si="0"/>
        <v>0</v>
      </c>
      <c r="G22" s="196"/>
      <c r="H22" s="197"/>
      <c r="I22" s="260" t="str">
        <f t="shared" si="1"/>
        <v/>
      </c>
      <c r="J22" s="260" t="str">
        <f t="shared" si="2"/>
        <v/>
      </c>
    </row>
    <row r="23" spans="2:10" ht="19.5" customHeight="1" x14ac:dyDescent="0.25">
      <c r="C23" s="561" t="s">
        <v>13473</v>
      </c>
      <c r="D23" s="561"/>
      <c r="E23" s="192"/>
      <c r="F23" s="193">
        <f t="shared" si="0"/>
        <v>0</v>
      </c>
      <c r="G23" s="196"/>
      <c r="H23" s="197"/>
      <c r="I23" s="260" t="str">
        <f t="shared" si="1"/>
        <v/>
      </c>
      <c r="J23" s="260" t="str">
        <f t="shared" si="2"/>
        <v/>
      </c>
    </row>
    <row r="24" spans="2:10" ht="19.5" customHeight="1" thickBot="1" x14ac:dyDescent="0.3">
      <c r="C24" s="572" t="s">
        <v>13474</v>
      </c>
      <c r="D24" s="572"/>
      <c r="E24" s="225"/>
      <c r="F24" s="226">
        <f t="shared" si="0"/>
        <v>0</v>
      </c>
      <c r="G24" s="227"/>
      <c r="H24" s="228"/>
      <c r="I24" s="260" t="str">
        <f t="shared" si="1"/>
        <v/>
      </c>
      <c r="J24" s="260" t="str">
        <f t="shared" si="2"/>
        <v/>
      </c>
    </row>
    <row r="25" spans="2:10" ht="14.4" thickTop="1" x14ac:dyDescent="0.25">
      <c r="C25" s="248" t="s">
        <v>13475</v>
      </c>
      <c r="D25" s="166"/>
      <c r="E25" s="166"/>
      <c r="F25" s="166"/>
      <c r="G25" s="166"/>
      <c r="H25" s="166"/>
      <c r="I25" s="260"/>
    </row>
    <row r="26" spans="2:10" x14ac:dyDescent="0.25">
      <c r="C26" s="573" t="s">
        <v>13476</v>
      </c>
      <c r="D26" s="573"/>
      <c r="E26" s="573"/>
      <c r="F26" s="573"/>
      <c r="G26" s="573"/>
      <c r="H26" s="573"/>
      <c r="I26" s="260"/>
    </row>
    <row r="27" spans="2:10" x14ac:dyDescent="0.25">
      <c r="C27" s="573"/>
      <c r="D27" s="573"/>
      <c r="E27" s="573"/>
      <c r="F27" s="573"/>
      <c r="G27" s="573"/>
      <c r="H27" s="573"/>
      <c r="I27" s="260"/>
    </row>
    <row r="28" spans="2:10" ht="15" customHeight="1" x14ac:dyDescent="0.25">
      <c r="C28" s="249"/>
      <c r="D28" s="560" t="str">
        <f>IF(OR(I10="***",I11="***",I12="***",I13="***",I14="***",I15="***",I16="***",I17="***",I18="***",I19="***",I20="***",I21="***",I22="***",I23="***",I24="***"),"*** = Indique la cantidad de estudiantes involucrados","")</f>
        <v/>
      </c>
      <c r="E28" s="560"/>
      <c r="F28" s="560"/>
      <c r="G28" s="560"/>
      <c r="H28" s="560"/>
      <c r="I28" s="260"/>
    </row>
    <row r="29" spans="2:10" ht="15" customHeight="1" x14ac:dyDescent="0.25">
      <c r="C29" s="249"/>
      <c r="D29" s="560" t="str">
        <f>IF(OR(I10="xxx",I11="xxx",I12="xxx",I13="xxx",I14="xxx",I15="xxx",I16="xxx",I17="xxx",I18="xxx",I19="xxx",I20="xxx",I21="xxx",I22="xxx",I23="xxx",I24="xxx"),"xxx = Indique la cantidad de casos","")</f>
        <v/>
      </c>
      <c r="E29" s="560"/>
      <c r="F29" s="560"/>
      <c r="G29" s="560"/>
      <c r="H29" s="560"/>
      <c r="I29" s="260"/>
    </row>
    <row r="30" spans="2:10" ht="15" customHeight="1" x14ac:dyDescent="0.25">
      <c r="C30" s="249"/>
      <c r="D30" s="560" t="str">
        <f>IF(OR(J10="###",J11="###",J12="###",J13="###",J14="###",J15="###",J16="###",J17="###",J18="###",J19="###",J20="###",J21="###",J22="###",J23="###",J24="###"),"### = La cantidad de casos no puede ser mayor al total de estudiantes involucrados","")</f>
        <v/>
      </c>
      <c r="E30" s="560"/>
      <c r="F30" s="560"/>
      <c r="G30" s="560"/>
      <c r="H30" s="560"/>
      <c r="I30" s="260"/>
    </row>
    <row r="31" spans="2:10" x14ac:dyDescent="0.25">
      <c r="B31" s="204" t="s">
        <v>8487</v>
      </c>
      <c r="C31" s="203"/>
      <c r="D31" s="203"/>
      <c r="E31" s="121"/>
      <c r="F31" s="121"/>
      <c r="G31" s="203"/>
      <c r="H31" s="203"/>
      <c r="I31" s="260"/>
    </row>
    <row r="32" spans="2:10" ht="21" customHeight="1" x14ac:dyDescent="0.25">
      <c r="B32" s="505"/>
      <c r="C32" s="506"/>
      <c r="D32" s="506"/>
      <c r="E32" s="506"/>
      <c r="F32" s="506"/>
      <c r="G32" s="506"/>
      <c r="H32" s="507"/>
    </row>
    <row r="33" spans="2:8" x14ac:dyDescent="0.25">
      <c r="B33" s="508"/>
      <c r="C33" s="509"/>
      <c r="D33" s="509"/>
      <c r="E33" s="509"/>
      <c r="F33" s="509"/>
      <c r="G33" s="509"/>
      <c r="H33" s="510"/>
    </row>
    <row r="34" spans="2:8" x14ac:dyDescent="0.25">
      <c r="B34" s="508"/>
      <c r="C34" s="509"/>
      <c r="D34" s="509"/>
      <c r="E34" s="509"/>
      <c r="F34" s="509"/>
      <c r="G34" s="509"/>
      <c r="H34" s="510"/>
    </row>
    <row r="35" spans="2:8" x14ac:dyDescent="0.25">
      <c r="B35" s="511"/>
      <c r="C35" s="512"/>
      <c r="D35" s="512"/>
      <c r="E35" s="512"/>
      <c r="F35" s="512"/>
      <c r="G35" s="512"/>
      <c r="H35" s="513"/>
    </row>
    <row r="36" spans="2:8" x14ac:dyDescent="0.25">
      <c r="B36" s="13"/>
      <c r="C36" s="184"/>
      <c r="D36" s="184"/>
      <c r="E36" s="13"/>
      <c r="F36" s="13"/>
      <c r="G36" s="13"/>
      <c r="H36" s="13"/>
    </row>
    <row r="37" spans="2:8" x14ac:dyDescent="0.25">
      <c r="B37" s="13"/>
      <c r="C37" s="184"/>
      <c r="D37" s="184"/>
      <c r="E37" s="13"/>
      <c r="F37" s="13"/>
      <c r="G37" s="13"/>
      <c r="H37" s="13"/>
    </row>
    <row r="38" spans="2:8" x14ac:dyDescent="0.25">
      <c r="B38" s="13"/>
      <c r="C38" s="184"/>
      <c r="D38" s="184"/>
      <c r="E38" s="13"/>
      <c r="F38" s="13"/>
      <c r="G38" s="13"/>
      <c r="H38" s="13"/>
    </row>
    <row r="39" spans="2:8" x14ac:dyDescent="0.25">
      <c r="B39" s="13"/>
      <c r="C39" s="184"/>
      <c r="D39" s="184"/>
      <c r="E39" s="13"/>
      <c r="F39" s="13"/>
      <c r="G39" s="13"/>
      <c r="H39" s="13"/>
    </row>
    <row r="40" spans="2:8" x14ac:dyDescent="0.25">
      <c r="B40" s="13"/>
      <c r="C40" s="184"/>
      <c r="D40" s="184"/>
      <c r="E40" s="13"/>
      <c r="F40" s="13"/>
      <c r="G40" s="13"/>
      <c r="H40" s="13"/>
    </row>
    <row r="41" spans="2:8" x14ac:dyDescent="0.25">
      <c r="B41" s="13"/>
      <c r="C41" s="184"/>
      <c r="D41" s="184"/>
      <c r="E41" s="13"/>
      <c r="F41" s="13"/>
      <c r="G41" s="13"/>
      <c r="H41" s="13"/>
    </row>
    <row r="42" spans="2:8" x14ac:dyDescent="0.25">
      <c r="B42" s="13"/>
      <c r="C42" s="184"/>
      <c r="D42" s="184"/>
      <c r="E42" s="13"/>
      <c r="F42" s="13"/>
      <c r="G42" s="13"/>
      <c r="H42" s="13"/>
    </row>
    <row r="43" spans="2:8" x14ac:dyDescent="0.25">
      <c r="B43" s="13"/>
      <c r="C43" s="184"/>
      <c r="D43" s="184"/>
      <c r="E43" s="13"/>
      <c r="F43" s="13"/>
      <c r="G43" s="13"/>
      <c r="H43" s="13"/>
    </row>
    <row r="44" spans="2:8" x14ac:dyDescent="0.25">
      <c r="B44" s="13"/>
      <c r="C44" s="184"/>
      <c r="D44" s="184"/>
      <c r="E44" s="13"/>
      <c r="F44" s="13"/>
      <c r="G44" s="13"/>
      <c r="H44" s="13"/>
    </row>
    <row r="45" spans="2:8" x14ac:dyDescent="0.25">
      <c r="B45" s="13"/>
      <c r="C45" s="184"/>
      <c r="D45" s="184"/>
      <c r="E45" s="13"/>
      <c r="F45" s="13"/>
      <c r="G45" s="13"/>
      <c r="H45" s="13"/>
    </row>
    <row r="46" spans="2:8" x14ac:dyDescent="0.25">
      <c r="B46" s="13"/>
      <c r="C46" s="184"/>
      <c r="D46" s="184"/>
      <c r="E46" s="13"/>
      <c r="F46" s="13"/>
      <c r="G46" s="13"/>
      <c r="H46" s="13"/>
    </row>
    <row r="47" spans="2:8" x14ac:dyDescent="0.25">
      <c r="B47" s="13"/>
      <c r="C47" s="184"/>
      <c r="D47" s="184"/>
      <c r="E47" s="13"/>
      <c r="F47" s="13"/>
      <c r="G47" s="13"/>
      <c r="H47" s="13"/>
    </row>
  </sheetData>
  <sheetProtection algorithmName="SHA-512" hashValue="tCogdtXSzUqOj7P3Sz3uDwQ9cfBHMFXQnsBwGMX8OsInptksN0Yq3YI0QjEaIKbLO9llikCYhbmygO6mxzpuXg==" saltValue="+oT6zhp6P011eiZ/xBt05w==" spinCount="100000" sheet="1" objects="1" scenarios="1"/>
  <mergeCells count="25">
    <mergeCell ref="B32:H35"/>
    <mergeCell ref="C16:D16"/>
    <mergeCell ref="C7:G7"/>
    <mergeCell ref="C8:D9"/>
    <mergeCell ref="E8:E9"/>
    <mergeCell ref="F8:H8"/>
    <mergeCell ref="C10:D10"/>
    <mergeCell ref="C11:D11"/>
    <mergeCell ref="C12:D12"/>
    <mergeCell ref="C13:D13"/>
    <mergeCell ref="C14:D14"/>
    <mergeCell ref="C15:D15"/>
    <mergeCell ref="C24:D24"/>
    <mergeCell ref="C26:H27"/>
    <mergeCell ref="D28:H28"/>
    <mergeCell ref="D29:H29"/>
    <mergeCell ref="D30:H30"/>
    <mergeCell ref="C23:D23"/>
    <mergeCell ref="C5:D5"/>
    <mergeCell ref="C22:D22"/>
    <mergeCell ref="C17:D17"/>
    <mergeCell ref="C18:D18"/>
    <mergeCell ref="C19:D19"/>
    <mergeCell ref="C20:D20"/>
    <mergeCell ref="C21:D21"/>
  </mergeCells>
  <conditionalFormatting sqref="F10:F24">
    <cfRule type="cellIs" dxfId="28" priority="1" operator="equal">
      <formula>0</formula>
    </cfRule>
  </conditionalFormatting>
  <dataValidations count="1">
    <dataValidation type="list" allowBlank="1" showInputMessage="1" showErrorMessage="1" sqref="E5" xr:uid="{00000000-0002-0000-0D00-000000000000}">
      <formula1>sino</formula1>
    </dataValidation>
  </dataValidations>
  <printOptions horizontalCentered="1"/>
  <pageMargins left="0.15748031496062992" right="0.15748031496062992" top="0.15748031496062992" bottom="0.35433070866141736" header="0.15748031496062992" footer="0.15748031496062992"/>
  <pageSetup scale="91" fitToWidth="0" orientation="landscape" r:id="rId1"/>
  <headerFooter>
    <oddFooter>&amp;R&amp;"+,Negrita Cursiva"Educación Preescolar, &amp;"+,Cursiva"página 8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4">
    <pageSetUpPr fitToPage="1"/>
  </sheetPr>
  <dimension ref="B1:I40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4.44140625" style="13" customWidth="1"/>
    <col min="2" max="2" width="3.5546875" style="188" customWidth="1"/>
    <col min="3" max="3" width="4.77734375" style="188" customWidth="1"/>
    <col min="4" max="4" width="48" style="188" customWidth="1"/>
    <col min="5" max="9" width="15.21875" style="184" customWidth="1"/>
    <col min="10" max="16384" width="11.44140625" style="13"/>
  </cols>
  <sheetData>
    <row r="1" spans="2:9" ht="18" customHeight="1" x14ac:dyDescent="0.3">
      <c r="B1" s="310" t="s">
        <v>13479</v>
      </c>
      <c r="C1" s="183"/>
      <c r="D1" s="183"/>
    </row>
    <row r="2" spans="2:9" ht="18" customHeight="1" x14ac:dyDescent="0.3">
      <c r="B2" s="310" t="s">
        <v>11189</v>
      </c>
      <c r="C2" s="185"/>
      <c r="D2" s="185"/>
    </row>
    <row r="3" spans="2:9" ht="20.25" customHeight="1" x14ac:dyDescent="0.3">
      <c r="B3" s="310" t="s">
        <v>13458</v>
      </c>
    </row>
    <row r="4" spans="2:9" s="16" customFormat="1" ht="22.5" customHeight="1" thickBot="1" x14ac:dyDescent="0.35">
      <c r="B4" s="205" t="s">
        <v>14331</v>
      </c>
      <c r="C4" s="206" t="s">
        <v>11203</v>
      </c>
      <c r="D4" s="250"/>
      <c r="E4" s="206"/>
      <c r="F4" s="206"/>
      <c r="G4" s="206"/>
      <c r="H4" s="206"/>
      <c r="I4" s="206"/>
    </row>
    <row r="5" spans="2:9" ht="32.25" customHeight="1" thickTop="1" x14ac:dyDescent="0.25">
      <c r="C5" s="575" t="s">
        <v>7468</v>
      </c>
      <c r="D5" s="575"/>
      <c r="E5" s="577" t="s">
        <v>11187</v>
      </c>
      <c r="F5" s="579" t="s">
        <v>11186</v>
      </c>
      <c r="G5" s="579" t="s">
        <v>11188</v>
      </c>
      <c r="H5" s="579" t="s">
        <v>11204</v>
      </c>
      <c r="I5" s="565" t="s">
        <v>11205</v>
      </c>
    </row>
    <row r="6" spans="2:9" ht="32.25" customHeight="1" thickBot="1" x14ac:dyDescent="0.3">
      <c r="C6" s="576"/>
      <c r="D6" s="576"/>
      <c r="E6" s="578"/>
      <c r="F6" s="580"/>
      <c r="G6" s="580"/>
      <c r="H6" s="580"/>
      <c r="I6" s="566"/>
    </row>
    <row r="7" spans="2:9" ht="19.5" customHeight="1" thickTop="1" thickBot="1" x14ac:dyDescent="0.3">
      <c r="C7" s="398" t="s">
        <v>20028</v>
      </c>
      <c r="D7" s="392" t="s">
        <v>0</v>
      </c>
      <c r="E7" s="207">
        <f>+E8+E9+E10+E11+E12+E13+E14+E15+E16+E17+E18+E19+E22+E23+E24+E25+E26+E27+E28+E20+E21</f>
        <v>0</v>
      </c>
      <c r="F7" s="208">
        <f>+F8+F9+F10+F11+F12+F13+F14+F15+F16+F17+F18+F19+F22+F23+F24+F25+F26+F27+F28+F20+F21</f>
        <v>0</v>
      </c>
      <c r="G7" s="208">
        <f t="shared" ref="G7:I7" si="0">+G8+G9+G10+G11+G12+G13+G14+G15+G16+G17+G18+G19+G22+G23+G24+G25+G26+G27+G28+G20+G21</f>
        <v>0</v>
      </c>
      <c r="H7" s="208">
        <f t="shared" si="0"/>
        <v>0</v>
      </c>
      <c r="I7" s="209">
        <f t="shared" si="0"/>
        <v>0</v>
      </c>
    </row>
    <row r="8" spans="2:9" ht="22.8" customHeight="1" x14ac:dyDescent="0.25">
      <c r="C8" s="399" t="s">
        <v>7462</v>
      </c>
      <c r="D8" s="393" t="s">
        <v>7470</v>
      </c>
      <c r="E8" s="210"/>
      <c r="F8" s="211"/>
      <c r="G8" s="211"/>
      <c r="H8" s="211"/>
      <c r="I8" s="212"/>
    </row>
    <row r="9" spans="2:9" ht="22.8" customHeight="1" x14ac:dyDescent="0.25">
      <c r="C9" s="400" t="s">
        <v>7463</v>
      </c>
      <c r="D9" s="393" t="s">
        <v>11181</v>
      </c>
      <c r="E9" s="210"/>
      <c r="F9" s="211"/>
      <c r="G9" s="211"/>
      <c r="H9" s="211"/>
      <c r="I9" s="212"/>
    </row>
    <row r="10" spans="2:9" ht="22.8" customHeight="1" x14ac:dyDescent="0.25">
      <c r="C10" s="400" t="s">
        <v>7464</v>
      </c>
      <c r="D10" s="393" t="s">
        <v>7469</v>
      </c>
      <c r="E10" s="210"/>
      <c r="F10" s="211"/>
      <c r="G10" s="211"/>
      <c r="H10" s="211"/>
      <c r="I10" s="212"/>
    </row>
    <row r="11" spans="2:9" ht="22.8" customHeight="1" x14ac:dyDescent="0.25">
      <c r="C11" s="400" t="s">
        <v>7467</v>
      </c>
      <c r="D11" s="393" t="s">
        <v>7471</v>
      </c>
      <c r="E11" s="210"/>
      <c r="F11" s="211"/>
      <c r="G11" s="211"/>
      <c r="H11" s="211"/>
      <c r="I11" s="212"/>
    </row>
    <row r="12" spans="2:9" ht="22.8" customHeight="1" x14ac:dyDescent="0.25">
      <c r="C12" s="400" t="s">
        <v>8792</v>
      </c>
      <c r="D12" s="393" t="s">
        <v>11152</v>
      </c>
      <c r="E12" s="210"/>
      <c r="F12" s="211"/>
      <c r="G12" s="211"/>
      <c r="H12" s="211"/>
      <c r="I12" s="212"/>
    </row>
    <row r="13" spans="2:9" ht="22.8" customHeight="1" x14ac:dyDescent="0.25">
      <c r="C13" s="400" t="s">
        <v>8794</v>
      </c>
      <c r="D13" s="393" t="s">
        <v>11155</v>
      </c>
      <c r="E13" s="210"/>
      <c r="F13" s="211"/>
      <c r="G13" s="211"/>
      <c r="H13" s="211"/>
      <c r="I13" s="212"/>
    </row>
    <row r="14" spans="2:9" ht="22.8" customHeight="1" x14ac:dyDescent="0.25">
      <c r="C14" s="400" t="s">
        <v>8795</v>
      </c>
      <c r="D14" s="393" t="s">
        <v>11156</v>
      </c>
      <c r="E14" s="210"/>
      <c r="F14" s="211"/>
      <c r="G14" s="211"/>
      <c r="H14" s="211"/>
      <c r="I14" s="212"/>
    </row>
    <row r="15" spans="2:9" ht="22.8" customHeight="1" x14ac:dyDescent="0.25">
      <c r="C15" s="400" t="s">
        <v>11168</v>
      </c>
      <c r="D15" s="393" t="s">
        <v>11157</v>
      </c>
      <c r="E15" s="210"/>
      <c r="F15" s="211"/>
      <c r="G15" s="211"/>
      <c r="H15" s="211"/>
      <c r="I15" s="212"/>
    </row>
    <row r="16" spans="2:9" ht="22.8" customHeight="1" x14ac:dyDescent="0.25">
      <c r="C16" s="400" t="s">
        <v>11171</v>
      </c>
      <c r="D16" s="393" t="s">
        <v>11158</v>
      </c>
      <c r="E16" s="210"/>
      <c r="F16" s="211"/>
      <c r="G16" s="211"/>
      <c r="H16" s="211"/>
      <c r="I16" s="212"/>
    </row>
    <row r="17" spans="3:9" ht="22.8" customHeight="1" x14ac:dyDescent="0.25">
      <c r="C17" s="400" t="s">
        <v>11172</v>
      </c>
      <c r="D17" s="393" t="s">
        <v>11182</v>
      </c>
      <c r="E17" s="210"/>
      <c r="F17" s="211"/>
      <c r="G17" s="211"/>
      <c r="H17" s="211"/>
      <c r="I17" s="212"/>
    </row>
    <row r="18" spans="3:9" ht="22.8" customHeight="1" x14ac:dyDescent="0.25">
      <c r="C18" s="400" t="s">
        <v>11173</v>
      </c>
      <c r="D18" s="393" t="s">
        <v>15216</v>
      </c>
      <c r="E18" s="210"/>
      <c r="F18" s="581"/>
      <c r="G18" s="582"/>
      <c r="H18" s="582"/>
      <c r="I18" s="582"/>
    </row>
    <row r="19" spans="3:9" ht="22.8" customHeight="1" x14ac:dyDescent="0.25">
      <c r="C19" s="400" t="s">
        <v>11174</v>
      </c>
      <c r="D19" s="393" t="s">
        <v>13478</v>
      </c>
      <c r="E19" s="210"/>
      <c r="F19" s="583"/>
      <c r="G19" s="584"/>
      <c r="H19" s="584"/>
      <c r="I19" s="584"/>
    </row>
    <row r="20" spans="3:9" ht="22.8" customHeight="1" x14ac:dyDescent="0.25">
      <c r="C20" s="400" t="s">
        <v>11175</v>
      </c>
      <c r="D20" s="393" t="s">
        <v>20027</v>
      </c>
      <c r="E20" s="210"/>
      <c r="F20" s="211"/>
      <c r="G20" s="211"/>
      <c r="H20" s="211"/>
      <c r="I20" s="212"/>
    </row>
    <row r="21" spans="3:9" ht="28.2" customHeight="1" x14ac:dyDescent="0.25">
      <c r="C21" s="400" t="s">
        <v>11179</v>
      </c>
      <c r="D21" s="393" t="s">
        <v>13465</v>
      </c>
      <c r="E21" s="210"/>
      <c r="F21" s="211"/>
      <c r="G21" s="211"/>
      <c r="H21" s="211"/>
      <c r="I21" s="212"/>
    </row>
    <row r="22" spans="3:9" ht="22.8" customHeight="1" x14ac:dyDescent="0.25">
      <c r="C22" s="400" t="s">
        <v>11180</v>
      </c>
      <c r="D22" s="393" t="s">
        <v>7472</v>
      </c>
      <c r="E22" s="210"/>
      <c r="F22" s="211"/>
      <c r="G22" s="211"/>
      <c r="H22" s="211"/>
      <c r="I22" s="212"/>
    </row>
    <row r="23" spans="3:9" ht="22.8" customHeight="1" x14ac:dyDescent="0.25">
      <c r="C23" s="400" t="s">
        <v>11210</v>
      </c>
      <c r="D23" s="393" t="s">
        <v>7473</v>
      </c>
      <c r="E23" s="210"/>
      <c r="F23" s="211"/>
      <c r="G23" s="211"/>
      <c r="H23" s="211"/>
      <c r="I23" s="212"/>
    </row>
    <row r="24" spans="3:9" ht="22.8" customHeight="1" x14ac:dyDescent="0.25">
      <c r="C24" s="400" t="s">
        <v>13477</v>
      </c>
      <c r="D24" s="393" t="s">
        <v>11183</v>
      </c>
      <c r="E24" s="210"/>
      <c r="F24" s="211"/>
      <c r="G24" s="211"/>
      <c r="H24" s="211"/>
      <c r="I24" s="212"/>
    </row>
    <row r="25" spans="3:9" ht="22.8" customHeight="1" x14ac:dyDescent="0.25">
      <c r="C25" s="400" t="s">
        <v>14331</v>
      </c>
      <c r="D25" s="393" t="s">
        <v>11184</v>
      </c>
      <c r="E25" s="210"/>
      <c r="F25" s="211"/>
      <c r="G25" s="211"/>
      <c r="H25" s="211"/>
      <c r="I25" s="212"/>
    </row>
    <row r="26" spans="3:9" ht="22.8" customHeight="1" x14ac:dyDescent="0.25">
      <c r="C26" s="400" t="s">
        <v>20029</v>
      </c>
      <c r="D26" s="393" t="s">
        <v>11185</v>
      </c>
      <c r="E26" s="210"/>
      <c r="F26" s="211"/>
      <c r="G26" s="211"/>
      <c r="H26" s="211"/>
      <c r="I26" s="212"/>
    </row>
    <row r="27" spans="3:9" ht="22.8" customHeight="1" x14ac:dyDescent="0.25">
      <c r="C27" s="400" t="s">
        <v>20030</v>
      </c>
      <c r="D27" s="393" t="s">
        <v>20031</v>
      </c>
      <c r="E27" s="213"/>
      <c r="F27" s="200"/>
      <c r="G27" s="200"/>
      <c r="H27" s="200"/>
      <c r="I27" s="214"/>
    </row>
    <row r="28" spans="3:9" ht="22.8" customHeight="1" x14ac:dyDescent="0.25">
      <c r="C28" s="391" t="s">
        <v>20032</v>
      </c>
      <c r="D28" s="394" t="s">
        <v>20033</v>
      </c>
      <c r="E28" s="215">
        <f>SUM(E29:E31)</f>
        <v>0</v>
      </c>
      <c r="F28" s="216">
        <f>SUM(F29:F31)</f>
        <v>0</v>
      </c>
      <c r="G28" s="216">
        <f>SUM(G29:G31)</f>
        <v>0</v>
      </c>
      <c r="H28" s="216">
        <f>SUM(H29:H31)</f>
        <v>0</v>
      </c>
      <c r="I28" s="217">
        <f>SUM(I29:I31)</f>
        <v>0</v>
      </c>
    </row>
    <row r="29" spans="3:9" ht="22.8" customHeight="1" x14ac:dyDescent="0.25">
      <c r="C29" s="395" t="s">
        <v>11211</v>
      </c>
      <c r="D29" s="347"/>
      <c r="E29" s="213"/>
      <c r="F29" s="200"/>
      <c r="G29" s="200"/>
      <c r="H29" s="200"/>
      <c r="I29" s="214"/>
    </row>
    <row r="30" spans="3:9" ht="22.8" customHeight="1" x14ac:dyDescent="0.25">
      <c r="C30" s="396" t="s">
        <v>11212</v>
      </c>
      <c r="D30" s="347"/>
      <c r="E30" s="213"/>
      <c r="F30" s="200"/>
      <c r="G30" s="200"/>
      <c r="H30" s="200"/>
      <c r="I30" s="214"/>
    </row>
    <row r="31" spans="3:9" ht="22.8" customHeight="1" thickBot="1" x14ac:dyDescent="0.3">
      <c r="C31" s="397" t="s">
        <v>11213</v>
      </c>
      <c r="D31" s="349"/>
      <c r="E31" s="251"/>
      <c r="F31" s="252"/>
      <c r="G31" s="252"/>
      <c r="H31" s="252"/>
      <c r="I31" s="253"/>
    </row>
    <row r="32" spans="3:9" ht="14.4" thickTop="1" x14ac:dyDescent="0.25">
      <c r="C32" s="254" t="s">
        <v>6559</v>
      </c>
      <c r="D32" s="254"/>
      <c r="E32" s="134"/>
      <c r="F32" s="134"/>
      <c r="G32" s="134"/>
      <c r="H32" s="134"/>
      <c r="I32" s="134"/>
    </row>
    <row r="33" spans="2:9" x14ac:dyDescent="0.25">
      <c r="C33" s="255" t="s">
        <v>7474</v>
      </c>
      <c r="D33" s="255"/>
      <c r="E33" s="256"/>
      <c r="F33" s="256"/>
      <c r="G33" s="256"/>
      <c r="H33" s="256"/>
      <c r="I33" s="256"/>
    </row>
    <row r="34" spans="2:9" x14ac:dyDescent="0.25">
      <c r="C34" s="574" t="s">
        <v>7475</v>
      </c>
      <c r="D34" s="574"/>
      <c r="E34" s="574"/>
      <c r="F34" s="574"/>
      <c r="G34" s="574"/>
      <c r="H34" s="574"/>
      <c r="I34" s="574"/>
    </row>
    <row r="35" spans="2:9" x14ac:dyDescent="0.25">
      <c r="B35" s="13"/>
      <c r="C35" s="203"/>
      <c r="D35" s="203"/>
      <c r="E35" s="203"/>
      <c r="F35" s="203"/>
      <c r="G35" s="203"/>
      <c r="H35" s="203"/>
      <c r="I35" s="203"/>
    </row>
    <row r="36" spans="2:9" x14ac:dyDescent="0.25">
      <c r="B36" s="13"/>
      <c r="C36" s="203" t="s">
        <v>8487</v>
      </c>
      <c r="D36" s="203"/>
      <c r="E36" s="203"/>
      <c r="F36" s="203"/>
      <c r="G36" s="203"/>
      <c r="H36" s="203"/>
      <c r="I36" s="203"/>
    </row>
    <row r="37" spans="2:9" ht="23.25" customHeight="1" x14ac:dyDescent="0.25">
      <c r="B37" s="13"/>
      <c r="C37" s="505"/>
      <c r="D37" s="506"/>
      <c r="E37" s="506"/>
      <c r="F37" s="506"/>
      <c r="G37" s="506"/>
      <c r="H37" s="506"/>
      <c r="I37" s="507"/>
    </row>
    <row r="38" spans="2:9" ht="23.25" customHeight="1" x14ac:dyDescent="0.25">
      <c r="B38" s="13"/>
      <c r="C38" s="508"/>
      <c r="D38" s="509"/>
      <c r="E38" s="509"/>
      <c r="F38" s="509"/>
      <c r="G38" s="509"/>
      <c r="H38" s="509"/>
      <c r="I38" s="510"/>
    </row>
    <row r="39" spans="2:9" ht="23.25" customHeight="1" x14ac:dyDescent="0.25">
      <c r="B39" s="13"/>
      <c r="C39" s="508"/>
      <c r="D39" s="509"/>
      <c r="E39" s="509"/>
      <c r="F39" s="509"/>
      <c r="G39" s="509"/>
      <c r="H39" s="509"/>
      <c r="I39" s="510"/>
    </row>
    <row r="40" spans="2:9" ht="23.25" customHeight="1" x14ac:dyDescent="0.25">
      <c r="B40" s="13"/>
      <c r="C40" s="511"/>
      <c r="D40" s="512"/>
      <c r="E40" s="512"/>
      <c r="F40" s="512"/>
      <c r="G40" s="512"/>
      <c r="H40" s="512"/>
      <c r="I40" s="513"/>
    </row>
  </sheetData>
  <sheetProtection algorithmName="SHA-512" hashValue="BiGjYqVclztJ56W05azzkrxBFFNa6gUKKDgMNtNfPMo6VDa1fCTXx2fkCg+rRm9+zB1MdH9RJVsB0On3DtUJrA==" saltValue="bKYaobKgzDp1u6p6Pf3eVw==" spinCount="100000" sheet="1" objects="1" scenarios="1"/>
  <mergeCells count="9">
    <mergeCell ref="C34:I34"/>
    <mergeCell ref="C37:I40"/>
    <mergeCell ref="C5:D6"/>
    <mergeCell ref="E5:E6"/>
    <mergeCell ref="F5:F6"/>
    <mergeCell ref="I5:I6"/>
    <mergeCell ref="G5:G6"/>
    <mergeCell ref="H5:H6"/>
    <mergeCell ref="F18:I19"/>
  </mergeCells>
  <conditionalFormatting sqref="E7:I7">
    <cfRule type="cellIs" dxfId="27" priority="1" operator="equal">
      <formula>0</formula>
    </cfRule>
  </conditionalFormatting>
  <conditionalFormatting sqref="E28:I28">
    <cfRule type="cellIs" dxfId="26" priority="8" operator="equal">
      <formula>0</formula>
    </cfRule>
  </conditionalFormatting>
  <printOptions horizontalCentered="1"/>
  <pageMargins left="0.70866141732283472" right="0.70866141732283472" top="0.15748031496062992" bottom="0.35433070866141736" header="0.19685039370078741" footer="0.15748031496062992"/>
  <pageSetup scale="78" fitToWidth="0" orientation="landscape" r:id="rId1"/>
  <headerFooter>
    <oddFooter>&amp;R&amp;"+,Negrita Cursiva"Educación Preescolar, &amp;"+,Cursiva"página 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pageSetUpPr fitToPage="1"/>
  </sheetPr>
  <dimension ref="B1:T18"/>
  <sheetViews>
    <sheetView showGridLines="0" zoomScale="95" zoomScaleNormal="95" workbookViewId="0"/>
  </sheetViews>
  <sheetFormatPr baseColWidth="10" defaultRowHeight="13.8" x14ac:dyDescent="0.3"/>
  <cols>
    <col min="1" max="1" width="5.5546875" style="16" customWidth="1"/>
    <col min="2" max="2" width="32.21875" style="16" customWidth="1"/>
    <col min="3" max="20" width="7" style="16" customWidth="1"/>
    <col min="21" max="239" width="11.44140625" style="16"/>
    <col min="240" max="240" width="32.21875" style="16" customWidth="1"/>
    <col min="241" max="252" width="8.5546875" style="16" customWidth="1"/>
    <col min="253" max="495" width="11.44140625" style="16"/>
    <col min="496" max="496" width="32.21875" style="16" customWidth="1"/>
    <col min="497" max="508" width="8.5546875" style="16" customWidth="1"/>
    <col min="509" max="751" width="11.44140625" style="16"/>
    <col min="752" max="752" width="32.21875" style="16" customWidth="1"/>
    <col min="753" max="764" width="8.5546875" style="16" customWidth="1"/>
    <col min="765" max="1007" width="11.44140625" style="16"/>
    <col min="1008" max="1008" width="32.21875" style="16" customWidth="1"/>
    <col min="1009" max="1020" width="8.5546875" style="16" customWidth="1"/>
    <col min="1021" max="1263" width="11.44140625" style="16"/>
    <col min="1264" max="1264" width="32.21875" style="16" customWidth="1"/>
    <col min="1265" max="1276" width="8.5546875" style="16" customWidth="1"/>
    <col min="1277" max="1519" width="11.44140625" style="16"/>
    <col min="1520" max="1520" width="32.21875" style="16" customWidth="1"/>
    <col min="1521" max="1532" width="8.5546875" style="16" customWidth="1"/>
    <col min="1533" max="1775" width="11.44140625" style="16"/>
    <col min="1776" max="1776" width="32.21875" style="16" customWidth="1"/>
    <col min="1777" max="1788" width="8.5546875" style="16" customWidth="1"/>
    <col min="1789" max="2031" width="11.44140625" style="16"/>
    <col min="2032" max="2032" width="32.21875" style="16" customWidth="1"/>
    <col min="2033" max="2044" width="8.5546875" style="16" customWidth="1"/>
    <col min="2045" max="2287" width="11.44140625" style="16"/>
    <col min="2288" max="2288" width="32.21875" style="16" customWidth="1"/>
    <col min="2289" max="2300" width="8.5546875" style="16" customWidth="1"/>
    <col min="2301" max="2543" width="11.44140625" style="16"/>
    <col min="2544" max="2544" width="32.21875" style="16" customWidth="1"/>
    <col min="2545" max="2556" width="8.5546875" style="16" customWidth="1"/>
    <col min="2557" max="2799" width="11.44140625" style="16"/>
    <col min="2800" max="2800" width="32.21875" style="16" customWidth="1"/>
    <col min="2801" max="2812" width="8.5546875" style="16" customWidth="1"/>
    <col min="2813" max="3055" width="11.44140625" style="16"/>
    <col min="3056" max="3056" width="32.21875" style="16" customWidth="1"/>
    <col min="3057" max="3068" width="8.5546875" style="16" customWidth="1"/>
    <col min="3069" max="3311" width="11.44140625" style="16"/>
    <col min="3312" max="3312" width="32.21875" style="16" customWidth="1"/>
    <col min="3313" max="3324" width="8.5546875" style="16" customWidth="1"/>
    <col min="3325" max="3567" width="11.44140625" style="16"/>
    <col min="3568" max="3568" width="32.21875" style="16" customWidth="1"/>
    <col min="3569" max="3580" width="8.5546875" style="16" customWidth="1"/>
    <col min="3581" max="3823" width="11.44140625" style="16"/>
    <col min="3824" max="3824" width="32.21875" style="16" customWidth="1"/>
    <col min="3825" max="3836" width="8.5546875" style="16" customWidth="1"/>
    <col min="3837" max="4079" width="11.44140625" style="16"/>
    <col min="4080" max="4080" width="32.21875" style="16" customWidth="1"/>
    <col min="4081" max="4092" width="8.5546875" style="16" customWidth="1"/>
    <col min="4093" max="4335" width="11.44140625" style="16"/>
    <col min="4336" max="4336" width="32.21875" style="16" customWidth="1"/>
    <col min="4337" max="4348" width="8.5546875" style="16" customWidth="1"/>
    <col min="4349" max="4591" width="11.44140625" style="16"/>
    <col min="4592" max="4592" width="32.21875" style="16" customWidth="1"/>
    <col min="4593" max="4604" width="8.5546875" style="16" customWidth="1"/>
    <col min="4605" max="4847" width="11.44140625" style="16"/>
    <col min="4848" max="4848" width="32.21875" style="16" customWidth="1"/>
    <col min="4849" max="4860" width="8.5546875" style="16" customWidth="1"/>
    <col min="4861" max="5103" width="11.44140625" style="16"/>
    <col min="5104" max="5104" width="32.21875" style="16" customWidth="1"/>
    <col min="5105" max="5116" width="8.5546875" style="16" customWidth="1"/>
    <col min="5117" max="5359" width="11.44140625" style="16"/>
    <col min="5360" max="5360" width="32.21875" style="16" customWidth="1"/>
    <col min="5361" max="5372" width="8.5546875" style="16" customWidth="1"/>
    <col min="5373" max="5615" width="11.44140625" style="16"/>
    <col min="5616" max="5616" width="32.21875" style="16" customWidth="1"/>
    <col min="5617" max="5628" width="8.5546875" style="16" customWidth="1"/>
    <col min="5629" max="5871" width="11.44140625" style="16"/>
    <col min="5872" max="5872" width="32.21875" style="16" customWidth="1"/>
    <col min="5873" max="5884" width="8.5546875" style="16" customWidth="1"/>
    <col min="5885" max="6127" width="11.44140625" style="16"/>
    <col min="6128" max="6128" width="32.21875" style="16" customWidth="1"/>
    <col min="6129" max="6140" width="8.5546875" style="16" customWidth="1"/>
    <col min="6141" max="6383" width="11.44140625" style="16"/>
    <col min="6384" max="6384" width="32.21875" style="16" customWidth="1"/>
    <col min="6385" max="6396" width="8.5546875" style="16" customWidth="1"/>
    <col min="6397" max="6639" width="11.44140625" style="16"/>
    <col min="6640" max="6640" width="32.21875" style="16" customWidth="1"/>
    <col min="6641" max="6652" width="8.5546875" style="16" customWidth="1"/>
    <col min="6653" max="6895" width="11.44140625" style="16"/>
    <col min="6896" max="6896" width="32.21875" style="16" customWidth="1"/>
    <col min="6897" max="6908" width="8.5546875" style="16" customWidth="1"/>
    <col min="6909" max="7151" width="11.44140625" style="16"/>
    <col min="7152" max="7152" width="32.21875" style="16" customWidth="1"/>
    <col min="7153" max="7164" width="8.5546875" style="16" customWidth="1"/>
    <col min="7165" max="7407" width="11.44140625" style="16"/>
    <col min="7408" max="7408" width="32.21875" style="16" customWidth="1"/>
    <col min="7409" max="7420" width="8.5546875" style="16" customWidth="1"/>
    <col min="7421" max="7663" width="11.44140625" style="16"/>
    <col min="7664" max="7664" width="32.21875" style="16" customWidth="1"/>
    <col min="7665" max="7676" width="8.5546875" style="16" customWidth="1"/>
    <col min="7677" max="7919" width="11.44140625" style="16"/>
    <col min="7920" max="7920" width="32.21875" style="16" customWidth="1"/>
    <col min="7921" max="7932" width="8.5546875" style="16" customWidth="1"/>
    <col min="7933" max="8175" width="11.44140625" style="16"/>
    <col min="8176" max="8176" width="32.21875" style="16" customWidth="1"/>
    <col min="8177" max="8188" width="8.5546875" style="16" customWidth="1"/>
    <col min="8189" max="8431" width="11.44140625" style="16"/>
    <col min="8432" max="8432" width="32.21875" style="16" customWidth="1"/>
    <col min="8433" max="8444" width="8.5546875" style="16" customWidth="1"/>
    <col min="8445" max="8687" width="11.44140625" style="16"/>
    <col min="8688" max="8688" width="32.21875" style="16" customWidth="1"/>
    <col min="8689" max="8700" width="8.5546875" style="16" customWidth="1"/>
    <col min="8701" max="8943" width="11.44140625" style="16"/>
    <col min="8944" max="8944" width="32.21875" style="16" customWidth="1"/>
    <col min="8945" max="8956" width="8.5546875" style="16" customWidth="1"/>
    <col min="8957" max="9199" width="11.44140625" style="16"/>
    <col min="9200" max="9200" width="32.21875" style="16" customWidth="1"/>
    <col min="9201" max="9212" width="8.5546875" style="16" customWidth="1"/>
    <col min="9213" max="9455" width="11.44140625" style="16"/>
    <col min="9456" max="9456" width="32.21875" style="16" customWidth="1"/>
    <col min="9457" max="9468" width="8.5546875" style="16" customWidth="1"/>
    <col min="9469" max="9711" width="11.44140625" style="16"/>
    <col min="9712" max="9712" width="32.21875" style="16" customWidth="1"/>
    <col min="9713" max="9724" width="8.5546875" style="16" customWidth="1"/>
    <col min="9725" max="9967" width="11.44140625" style="16"/>
    <col min="9968" max="9968" width="32.21875" style="16" customWidth="1"/>
    <col min="9969" max="9980" width="8.5546875" style="16" customWidth="1"/>
    <col min="9981" max="10223" width="11.44140625" style="16"/>
    <col min="10224" max="10224" width="32.21875" style="16" customWidth="1"/>
    <col min="10225" max="10236" width="8.5546875" style="16" customWidth="1"/>
    <col min="10237" max="10479" width="11.44140625" style="16"/>
    <col min="10480" max="10480" width="32.21875" style="16" customWidth="1"/>
    <col min="10481" max="10492" width="8.5546875" style="16" customWidth="1"/>
    <col min="10493" max="10735" width="11.44140625" style="16"/>
    <col min="10736" max="10736" width="32.21875" style="16" customWidth="1"/>
    <col min="10737" max="10748" width="8.5546875" style="16" customWidth="1"/>
    <col min="10749" max="10991" width="11.44140625" style="16"/>
    <col min="10992" max="10992" width="32.21875" style="16" customWidth="1"/>
    <col min="10993" max="11004" width="8.5546875" style="16" customWidth="1"/>
    <col min="11005" max="11247" width="11.44140625" style="16"/>
    <col min="11248" max="11248" width="32.21875" style="16" customWidth="1"/>
    <col min="11249" max="11260" width="8.5546875" style="16" customWidth="1"/>
    <col min="11261" max="11503" width="11.44140625" style="16"/>
    <col min="11504" max="11504" width="32.21875" style="16" customWidth="1"/>
    <col min="11505" max="11516" width="8.5546875" style="16" customWidth="1"/>
    <col min="11517" max="11759" width="11.44140625" style="16"/>
    <col min="11760" max="11760" width="32.21875" style="16" customWidth="1"/>
    <col min="11761" max="11772" width="8.5546875" style="16" customWidth="1"/>
    <col min="11773" max="12015" width="11.44140625" style="16"/>
    <col min="12016" max="12016" width="32.21875" style="16" customWidth="1"/>
    <col min="12017" max="12028" width="8.5546875" style="16" customWidth="1"/>
    <col min="12029" max="12271" width="11.44140625" style="16"/>
    <col min="12272" max="12272" width="32.21875" style="16" customWidth="1"/>
    <col min="12273" max="12284" width="8.5546875" style="16" customWidth="1"/>
    <col min="12285" max="12527" width="11.44140625" style="16"/>
    <col min="12528" max="12528" width="32.21875" style="16" customWidth="1"/>
    <col min="12529" max="12540" width="8.5546875" style="16" customWidth="1"/>
    <col min="12541" max="12783" width="11.44140625" style="16"/>
    <col min="12784" max="12784" width="32.21875" style="16" customWidth="1"/>
    <col min="12785" max="12796" width="8.5546875" style="16" customWidth="1"/>
    <col min="12797" max="13039" width="11.44140625" style="16"/>
    <col min="13040" max="13040" width="32.21875" style="16" customWidth="1"/>
    <col min="13041" max="13052" width="8.5546875" style="16" customWidth="1"/>
    <col min="13053" max="13295" width="11.44140625" style="16"/>
    <col min="13296" max="13296" width="32.21875" style="16" customWidth="1"/>
    <col min="13297" max="13308" width="8.5546875" style="16" customWidth="1"/>
    <col min="13309" max="13551" width="11.44140625" style="16"/>
    <col min="13552" max="13552" width="32.21875" style="16" customWidth="1"/>
    <col min="13553" max="13564" width="8.5546875" style="16" customWidth="1"/>
    <col min="13565" max="13807" width="11.44140625" style="16"/>
    <col min="13808" max="13808" width="32.21875" style="16" customWidth="1"/>
    <col min="13809" max="13820" width="8.5546875" style="16" customWidth="1"/>
    <col min="13821" max="14063" width="11.44140625" style="16"/>
    <col min="14064" max="14064" width="32.21875" style="16" customWidth="1"/>
    <col min="14065" max="14076" width="8.5546875" style="16" customWidth="1"/>
    <col min="14077" max="14319" width="11.44140625" style="16"/>
    <col min="14320" max="14320" width="32.21875" style="16" customWidth="1"/>
    <col min="14321" max="14332" width="8.5546875" style="16" customWidth="1"/>
    <col min="14333" max="14575" width="11.44140625" style="16"/>
    <col min="14576" max="14576" width="32.21875" style="16" customWidth="1"/>
    <col min="14577" max="14588" width="8.5546875" style="16" customWidth="1"/>
    <col min="14589" max="14831" width="11.44140625" style="16"/>
    <col min="14832" max="14832" width="32.21875" style="16" customWidth="1"/>
    <col min="14833" max="14844" width="8.5546875" style="16" customWidth="1"/>
    <col min="14845" max="15087" width="11.44140625" style="16"/>
    <col min="15088" max="15088" width="32.21875" style="16" customWidth="1"/>
    <col min="15089" max="15100" width="8.5546875" style="16" customWidth="1"/>
    <col min="15101" max="15343" width="11.44140625" style="16"/>
    <col min="15344" max="15344" width="32.21875" style="16" customWidth="1"/>
    <col min="15345" max="15356" width="8.5546875" style="16" customWidth="1"/>
    <col min="15357" max="15599" width="11.44140625" style="16"/>
    <col min="15600" max="15600" width="32.21875" style="16" customWidth="1"/>
    <col min="15601" max="15612" width="8.5546875" style="16" customWidth="1"/>
    <col min="15613" max="15855" width="11.44140625" style="16"/>
    <col min="15856" max="15856" width="32.21875" style="16" customWidth="1"/>
    <col min="15857" max="15868" width="8.5546875" style="16" customWidth="1"/>
    <col min="15869" max="16111" width="11.44140625" style="16"/>
    <col min="16112" max="16112" width="32.21875" style="16" customWidth="1"/>
    <col min="16113" max="16124" width="8.5546875" style="16" customWidth="1"/>
    <col min="16125" max="16378" width="11.44140625" style="16"/>
    <col min="16379" max="16384" width="11.44140625" style="16" customWidth="1"/>
  </cols>
  <sheetData>
    <row r="1" spans="2:20" ht="17.399999999999999" x14ac:dyDescent="0.3">
      <c r="B1" s="264" t="s">
        <v>14046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</row>
    <row r="2" spans="2:20" ht="19.8" thickBot="1" x14ac:dyDescent="0.35">
      <c r="B2" s="264" t="s">
        <v>14050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</row>
    <row r="3" spans="2:20" ht="22.5" customHeight="1" thickTop="1" x14ac:dyDescent="0.3">
      <c r="B3" s="531" t="s">
        <v>14031</v>
      </c>
      <c r="C3" s="267"/>
      <c r="D3" s="267"/>
      <c r="E3" s="267"/>
      <c r="F3" s="594" t="s">
        <v>6556</v>
      </c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6"/>
      <c r="R3" s="597" t="s">
        <v>14043</v>
      </c>
      <c r="S3" s="535"/>
      <c r="T3" s="535"/>
    </row>
    <row r="4" spans="2:20" ht="23.25" customHeight="1" x14ac:dyDescent="0.3">
      <c r="B4" s="532"/>
      <c r="C4" s="599" t="s">
        <v>0</v>
      </c>
      <c r="D4" s="599"/>
      <c r="E4" s="599"/>
      <c r="F4" s="600" t="s">
        <v>14032</v>
      </c>
      <c r="G4" s="601"/>
      <c r="H4" s="602"/>
      <c r="I4" s="603" t="s">
        <v>6557</v>
      </c>
      <c r="J4" s="604"/>
      <c r="K4" s="605"/>
      <c r="L4" s="606" t="s">
        <v>6558</v>
      </c>
      <c r="M4" s="601"/>
      <c r="N4" s="607"/>
      <c r="O4" s="603" t="s">
        <v>14033</v>
      </c>
      <c r="P4" s="604"/>
      <c r="Q4" s="605"/>
      <c r="R4" s="598"/>
      <c r="S4" s="537"/>
      <c r="T4" s="537"/>
    </row>
    <row r="5" spans="2:20" ht="27" customHeight="1" thickBot="1" x14ac:dyDescent="0.25">
      <c r="B5" s="533"/>
      <c r="C5" s="268" t="s">
        <v>0</v>
      </c>
      <c r="D5" s="269" t="s">
        <v>9779</v>
      </c>
      <c r="E5" s="268" t="s">
        <v>14034</v>
      </c>
      <c r="F5" s="270" t="s">
        <v>0</v>
      </c>
      <c r="G5" s="269" t="s">
        <v>9779</v>
      </c>
      <c r="H5" s="271" t="s">
        <v>14034</v>
      </c>
      <c r="I5" s="270" t="s">
        <v>0</v>
      </c>
      <c r="J5" s="269" t="s">
        <v>9779</v>
      </c>
      <c r="K5" s="271" t="s">
        <v>14034</v>
      </c>
      <c r="L5" s="268" t="s">
        <v>0</v>
      </c>
      <c r="M5" s="269" t="s">
        <v>9779</v>
      </c>
      <c r="N5" s="268" t="s">
        <v>14034</v>
      </c>
      <c r="O5" s="270" t="s">
        <v>0</v>
      </c>
      <c r="P5" s="269" t="s">
        <v>9779</v>
      </c>
      <c r="Q5" s="271" t="s">
        <v>14034</v>
      </c>
      <c r="R5" s="268" t="s">
        <v>0</v>
      </c>
      <c r="S5" s="269" t="s">
        <v>9779</v>
      </c>
      <c r="T5" s="268" t="s">
        <v>14034</v>
      </c>
    </row>
    <row r="6" spans="2:20" ht="25.5" customHeight="1" thickTop="1" thickBot="1" x14ac:dyDescent="0.35">
      <c r="B6" s="272" t="s">
        <v>0</v>
      </c>
      <c r="C6" s="273">
        <f>+D6+E6</f>
        <v>0</v>
      </c>
      <c r="D6" s="274">
        <f>SUM(D7:D9)</f>
        <v>0</v>
      </c>
      <c r="E6" s="275">
        <f>SUM(E7:E9)</f>
        <v>0</v>
      </c>
      <c r="F6" s="276">
        <f>+G6+H6</f>
        <v>0</v>
      </c>
      <c r="G6" s="274">
        <f>SUM(G7:G9)</f>
        <v>0</v>
      </c>
      <c r="H6" s="277">
        <f>SUM(H7:H9)</f>
        <v>0</v>
      </c>
      <c r="I6" s="276">
        <f>+J6+K6</f>
        <v>0</v>
      </c>
      <c r="J6" s="274">
        <f>SUM(J7:J9)</f>
        <v>0</v>
      </c>
      <c r="K6" s="277">
        <f>SUM(K7:K9)</f>
        <v>0</v>
      </c>
      <c r="L6" s="275">
        <f>+M6+N6</f>
        <v>0</v>
      </c>
      <c r="M6" s="274">
        <f>SUM(M7:M9)</f>
        <v>0</v>
      </c>
      <c r="N6" s="275">
        <f>SUM(N7:N9)</f>
        <v>0</v>
      </c>
      <c r="O6" s="276">
        <f>+P6+Q6</f>
        <v>0</v>
      </c>
      <c r="P6" s="274">
        <f>SUM(P7:P9)</f>
        <v>0</v>
      </c>
      <c r="Q6" s="277">
        <f>SUM(Q7:Q9)</f>
        <v>0</v>
      </c>
      <c r="R6" s="275">
        <f>+S6+T6</f>
        <v>0</v>
      </c>
      <c r="S6" s="274">
        <f>SUM(S7:S9)</f>
        <v>0</v>
      </c>
      <c r="T6" s="275">
        <f>SUM(T7:T9)</f>
        <v>0</v>
      </c>
    </row>
    <row r="7" spans="2:20" ht="25.5" customHeight="1" x14ac:dyDescent="0.3">
      <c r="B7" s="278" t="s">
        <v>14035</v>
      </c>
      <c r="C7" s="279">
        <f t="shared" ref="C7:C8" si="0">D7+E7</f>
        <v>0</v>
      </c>
      <c r="D7" s="280">
        <f>IF(OR(G7="X",J7="X",M7="X"),(P7+S7),(G7+J7+M7+P7+S7))</f>
        <v>0</v>
      </c>
      <c r="E7" s="281">
        <f>IF(OR(H7="X",K7="X",N7="X"),(Q7+T7),(H7+K7+N7+Q7+T7))</f>
        <v>0</v>
      </c>
      <c r="F7" s="75">
        <f>IF(OR(G7="X",H7="X"),0,(G7+H7))</f>
        <v>0</v>
      </c>
      <c r="G7" s="76">
        <f>IF('Portada 1-CON Código Presup.'!$L$12="PÚBLICA","X",0)</f>
        <v>0</v>
      </c>
      <c r="H7" s="77">
        <f>IF('Portada 1-CON Código Presup.'!$L$12="PÚBLICA","X",0)</f>
        <v>0</v>
      </c>
      <c r="I7" s="75">
        <f>IF(OR(J7="X",K7="X"),0,(J7+K7))</f>
        <v>0</v>
      </c>
      <c r="J7" s="76">
        <f>IF('Portada 1-CON Código Presup.'!$L$12="PÚBLICA","X",0)</f>
        <v>0</v>
      </c>
      <c r="K7" s="78">
        <f>IF('Portada 1-CON Código Presup.'!$L$12="PÚBLICA","X",0)</f>
        <v>0</v>
      </c>
      <c r="L7" s="75">
        <f>IF(OR(M7="X",N7="X"),0,(M7+N7))</f>
        <v>0</v>
      </c>
      <c r="M7" s="76">
        <f>IF('Portada 1-CON Código Presup.'!$L$12="PÚBLICA","X",0)</f>
        <v>0</v>
      </c>
      <c r="N7" s="77">
        <f>IF('Portada 1-CON Código Presup.'!$L$12="PÚBLICA","X",0)</f>
        <v>0</v>
      </c>
      <c r="O7" s="282">
        <f>+P7+Q7</f>
        <v>0</v>
      </c>
      <c r="P7" s="295"/>
      <c r="Q7" s="296"/>
      <c r="R7" s="282">
        <f>+S7+T7</f>
        <v>0</v>
      </c>
      <c r="S7" s="295"/>
      <c r="T7" s="301"/>
    </row>
    <row r="8" spans="2:20" ht="25.5" customHeight="1" x14ac:dyDescent="0.3">
      <c r="B8" s="278" t="s">
        <v>14036</v>
      </c>
      <c r="C8" s="283">
        <f t="shared" si="0"/>
        <v>0</v>
      </c>
      <c r="D8" s="284">
        <f>IF(OR(G8="X",J8="X",M8="X"),(P8+S8),(G8+J8+M8+P8+S8))</f>
        <v>0</v>
      </c>
      <c r="E8" s="285">
        <f>IF(OR(H8="X",K8="X",N8="X"),(Q8+T8),(H8+K8+N8+Q8+T8))</f>
        <v>0</v>
      </c>
      <c r="F8" s="608"/>
      <c r="G8" s="609"/>
      <c r="H8" s="610"/>
      <c r="I8" s="608"/>
      <c r="J8" s="609"/>
      <c r="K8" s="610"/>
      <c r="L8" s="75">
        <f>IF(OR(M8="X",N8="X"),0,(M8+N8))</f>
        <v>0</v>
      </c>
      <c r="M8" s="76">
        <f>IF('Portada 1-CON Código Presup.'!$L$12="PÚBLICA","X",0)</f>
        <v>0</v>
      </c>
      <c r="N8" s="77">
        <f>IF('Portada 1-CON Código Presup.'!$L$12="PÚBLICA","X",0)</f>
        <v>0</v>
      </c>
      <c r="O8" s="286">
        <f t="shared" ref="O8:O9" si="1">+P8+Q8</f>
        <v>0</v>
      </c>
      <c r="P8" s="297"/>
      <c r="Q8" s="298"/>
      <c r="R8" s="286">
        <f t="shared" ref="R8:R9" si="2">+S8+T8</f>
        <v>0</v>
      </c>
      <c r="S8" s="297"/>
      <c r="T8" s="302"/>
    </row>
    <row r="9" spans="2:20" ht="25.5" customHeight="1" thickBot="1" x14ac:dyDescent="0.35">
      <c r="B9" s="287" t="s">
        <v>14037</v>
      </c>
      <c r="C9" s="288">
        <f t="shared" ref="C9" si="3">+D9+E9</f>
        <v>0</v>
      </c>
      <c r="D9" s="289">
        <f t="shared" ref="D9" si="4">+G9+J9+M9+P9+S9</f>
        <v>0</v>
      </c>
      <c r="E9" s="290">
        <f t="shared" ref="E9" si="5">+H9+K9+N9+Q9+T9</f>
        <v>0</v>
      </c>
      <c r="F9" s="611"/>
      <c r="G9" s="612"/>
      <c r="H9" s="613"/>
      <c r="I9" s="611"/>
      <c r="J9" s="612"/>
      <c r="K9" s="613"/>
      <c r="L9" s="614"/>
      <c r="M9" s="615"/>
      <c r="N9" s="616"/>
      <c r="O9" s="291">
        <f t="shared" si="1"/>
        <v>0</v>
      </c>
      <c r="P9" s="299"/>
      <c r="Q9" s="300"/>
      <c r="R9" s="291">
        <f t="shared" si="2"/>
        <v>0</v>
      </c>
      <c r="S9" s="299"/>
      <c r="T9" s="303"/>
    </row>
    <row r="10" spans="2:20" ht="14.4" thickTop="1" x14ac:dyDescent="0.3">
      <c r="B10" s="153" t="s">
        <v>14041</v>
      </c>
      <c r="C10" s="281"/>
      <c r="D10" s="281"/>
      <c r="E10" s="281"/>
      <c r="G10" s="304" t="str">
        <f>IF(G6&gt;'CUADRO 1'!G15,"XX","")</f>
        <v/>
      </c>
      <c r="H10" s="304" t="str">
        <f>IF(H6&gt;'CUADRO 1'!H15,"XX","")</f>
        <v/>
      </c>
      <c r="I10" s="292"/>
      <c r="J10" s="304" t="str">
        <f>IF(J6&gt;'CUADRO 1'!J15,"XX","")</f>
        <v/>
      </c>
      <c r="K10" s="304" t="str">
        <f>IF(K6&gt;'CUADRO 1'!K15,"XX","")</f>
        <v/>
      </c>
      <c r="L10" s="292"/>
      <c r="M10" s="304" t="str">
        <f>IF(M6&gt;'CUADRO 1'!M15,"XX","")</f>
        <v/>
      </c>
      <c r="N10" s="304" t="str">
        <f>IF(N6&gt;'CUADRO 1'!N15,"XX","")</f>
        <v/>
      </c>
      <c r="O10" s="292"/>
      <c r="P10" s="304" t="str">
        <f>IF(P6&gt;'CUADRO 1'!P15,"XX","")</f>
        <v/>
      </c>
      <c r="Q10" s="304" t="str">
        <f>IF(Q6&gt;'CUADRO 1'!Q15,"XX","")</f>
        <v/>
      </c>
      <c r="R10" s="292"/>
      <c r="S10" s="304" t="str">
        <f>IF(S6&gt;'CUADRO 1'!S15,"XX","")</f>
        <v/>
      </c>
      <c r="T10" s="304" t="str">
        <f>IF(T6&gt;'CUADRO 1'!T15,"XX","")</f>
        <v/>
      </c>
    </row>
    <row r="11" spans="2:20" ht="14.25" customHeight="1" x14ac:dyDescent="0.3">
      <c r="B11" s="617" t="s">
        <v>14042</v>
      </c>
      <c r="C11" s="617"/>
      <c r="D11" s="617"/>
      <c r="E11" s="617"/>
      <c r="F11" s="557" t="str">
        <f>IF(OR(G10="XX",H10="XX",J10="XX",K10="XX",M10="XX",N10="XX",P10="XX",Q10="XX",S10="XX",T10="XX"),"XX = El dato de excluidos por motivo de trabajo, no puede ser mayor a lo reportado en la línea de Exclusión del Cuadro 1.","")</f>
        <v/>
      </c>
      <c r="G11" s="557"/>
      <c r="H11" s="557"/>
      <c r="I11" s="557"/>
      <c r="J11" s="557"/>
      <c r="K11" s="557"/>
      <c r="L11" s="557"/>
      <c r="M11" s="557"/>
      <c r="N11" s="557"/>
      <c r="O11" s="557"/>
      <c r="P11" s="557"/>
      <c r="Q11" s="557"/>
      <c r="R11" s="557"/>
      <c r="S11" s="557"/>
      <c r="T11" s="557"/>
    </row>
    <row r="12" spans="2:20" ht="18.75" customHeight="1" x14ac:dyDescent="0.3">
      <c r="B12" s="617"/>
      <c r="C12" s="617"/>
      <c r="D12" s="617"/>
      <c r="E12" s="617"/>
      <c r="F12" s="557"/>
      <c r="G12" s="557"/>
      <c r="H12" s="557"/>
      <c r="I12" s="557"/>
      <c r="J12" s="557"/>
      <c r="K12" s="557"/>
      <c r="L12" s="557"/>
      <c r="M12" s="557"/>
      <c r="N12" s="557"/>
      <c r="O12" s="557"/>
      <c r="P12" s="557"/>
      <c r="Q12" s="557"/>
      <c r="R12" s="557"/>
      <c r="S12" s="557"/>
      <c r="T12" s="557"/>
    </row>
    <row r="13" spans="2:20" ht="14.25" customHeight="1" x14ac:dyDescent="0.3">
      <c r="B13" s="617"/>
      <c r="C13" s="617"/>
      <c r="D13" s="617"/>
      <c r="E13" s="617"/>
    </row>
    <row r="14" spans="2:20" s="13" customFormat="1" ht="15" x14ac:dyDescent="0.25">
      <c r="B14" s="293" t="s">
        <v>14038</v>
      </c>
      <c r="C14" s="12"/>
      <c r="D14" s="294"/>
      <c r="E14" s="294"/>
    </row>
    <row r="15" spans="2:20" s="13" customFormat="1" ht="22.5" customHeight="1" x14ac:dyDescent="0.25">
      <c r="B15" s="585"/>
      <c r="C15" s="586"/>
      <c r="D15" s="586"/>
      <c r="E15" s="586"/>
      <c r="F15" s="586"/>
      <c r="G15" s="586"/>
      <c r="H15" s="586"/>
      <c r="I15" s="586"/>
      <c r="J15" s="586"/>
      <c r="K15" s="586"/>
      <c r="L15" s="586"/>
      <c r="M15" s="586"/>
      <c r="N15" s="586"/>
      <c r="O15" s="586"/>
      <c r="P15" s="586"/>
      <c r="Q15" s="586"/>
      <c r="R15" s="586"/>
      <c r="S15" s="586"/>
      <c r="T15" s="587"/>
    </row>
    <row r="16" spans="2:20" s="13" customFormat="1" ht="22.5" customHeight="1" x14ac:dyDescent="0.25">
      <c r="B16" s="588"/>
      <c r="C16" s="589"/>
      <c r="D16" s="589"/>
      <c r="E16" s="589"/>
      <c r="F16" s="589"/>
      <c r="G16" s="589"/>
      <c r="H16" s="589"/>
      <c r="I16" s="589"/>
      <c r="J16" s="589"/>
      <c r="K16" s="589"/>
      <c r="L16" s="589"/>
      <c r="M16" s="589"/>
      <c r="N16" s="589"/>
      <c r="O16" s="589"/>
      <c r="P16" s="589"/>
      <c r="Q16" s="589"/>
      <c r="R16" s="589"/>
      <c r="S16" s="589"/>
      <c r="T16" s="590"/>
    </row>
    <row r="17" spans="2:20" s="13" customFormat="1" ht="22.5" customHeight="1" x14ac:dyDescent="0.25">
      <c r="B17" s="588"/>
      <c r="C17" s="589"/>
      <c r="D17" s="589"/>
      <c r="E17" s="589"/>
      <c r="F17" s="589"/>
      <c r="G17" s="589"/>
      <c r="H17" s="589"/>
      <c r="I17" s="589"/>
      <c r="J17" s="589"/>
      <c r="K17" s="589"/>
      <c r="L17" s="589"/>
      <c r="M17" s="589"/>
      <c r="N17" s="589"/>
      <c r="O17" s="589"/>
      <c r="P17" s="589"/>
      <c r="Q17" s="589"/>
      <c r="R17" s="589"/>
      <c r="S17" s="589"/>
      <c r="T17" s="590"/>
    </row>
    <row r="18" spans="2:20" s="13" customFormat="1" ht="22.5" customHeight="1" x14ac:dyDescent="0.25">
      <c r="B18" s="591"/>
      <c r="C18" s="592"/>
      <c r="D18" s="592"/>
      <c r="E18" s="592"/>
      <c r="F18" s="592"/>
      <c r="G18" s="592"/>
      <c r="H18" s="592"/>
      <c r="I18" s="592"/>
      <c r="J18" s="592"/>
      <c r="K18" s="592"/>
      <c r="L18" s="592"/>
      <c r="M18" s="592"/>
      <c r="N18" s="592"/>
      <c r="O18" s="592"/>
      <c r="P18" s="592"/>
      <c r="Q18" s="592"/>
      <c r="R18" s="592"/>
      <c r="S18" s="592"/>
      <c r="T18" s="593"/>
    </row>
  </sheetData>
  <sheetProtection algorithmName="SHA-512" hashValue="1GnXUk/gnjFJpqHVJb3FLIZLGKPhiXWXNNgtZHx06TPsjjdyS98STOWBBTSKN5IY6qNSEBl/Y1EXAb2d2txDpA==" saltValue="Pjreji1SRADwOhMJYe1rcA==" spinCount="100000" sheet="1" objects="1" scenarios="1"/>
  <protectedRanges>
    <protectedRange sqref="P7:Q9 G7:H9 S7:T9 J7:K9 M7:N9" name="Rango1"/>
  </protectedRanges>
  <mergeCells count="14">
    <mergeCell ref="B15:T18"/>
    <mergeCell ref="F3:Q3"/>
    <mergeCell ref="R3:T4"/>
    <mergeCell ref="C4:E4"/>
    <mergeCell ref="F4:H4"/>
    <mergeCell ref="I4:K4"/>
    <mergeCell ref="L4:N4"/>
    <mergeCell ref="O4:Q4"/>
    <mergeCell ref="B3:B5"/>
    <mergeCell ref="F8:H9"/>
    <mergeCell ref="I8:K9"/>
    <mergeCell ref="L9:N9"/>
    <mergeCell ref="B11:E13"/>
    <mergeCell ref="F11:T12"/>
  </mergeCells>
  <conditionalFormatting sqref="C9:E10">
    <cfRule type="cellIs" dxfId="25" priority="7" operator="equal">
      <formula>0</formula>
    </cfRule>
  </conditionalFormatting>
  <conditionalFormatting sqref="C7:F8 I7:I8">
    <cfRule type="cellIs" dxfId="24" priority="5" operator="equal">
      <formula>0</formula>
    </cfRule>
  </conditionalFormatting>
  <conditionalFormatting sqref="C6:T6">
    <cfRule type="cellIs" dxfId="23" priority="16" operator="equal">
      <formula>0</formula>
    </cfRule>
  </conditionalFormatting>
  <conditionalFormatting sqref="F11:T12">
    <cfRule type="notContainsBlanks" dxfId="22" priority="18">
      <formula>LEN(TRIM(F11))&gt;0</formula>
    </cfRule>
  </conditionalFormatting>
  <conditionalFormatting sqref="G7:H7 J7:K7">
    <cfRule type="cellIs" dxfId="21" priority="4" operator="equal">
      <formula>"X"</formula>
    </cfRule>
    <cfRule type="cellIs" dxfId="20" priority="6" operator="equal">
      <formula>0</formula>
    </cfRule>
  </conditionalFormatting>
  <conditionalFormatting sqref="L7:L9">
    <cfRule type="cellIs" dxfId="19" priority="2" operator="equal">
      <formula>0</formula>
    </cfRule>
  </conditionalFormatting>
  <conditionalFormatting sqref="M7:N8">
    <cfRule type="cellIs" dxfId="18" priority="1" operator="equal">
      <formula>"X"</formula>
    </cfRule>
    <cfRule type="cellIs" dxfId="17" priority="3" operator="equal">
      <formula>0</formula>
    </cfRule>
  </conditionalFormatting>
  <conditionalFormatting sqref="O7:O9">
    <cfRule type="cellIs" dxfId="16" priority="10" operator="equal">
      <formula>0</formula>
    </cfRule>
  </conditionalFormatting>
  <conditionalFormatting sqref="R7:R9">
    <cfRule type="cellIs" dxfId="15" priority="8" operator="equal">
      <formula>0</formula>
    </cfRule>
  </conditionalFormatting>
  <dataValidations count="3">
    <dataValidation allowBlank="1" showErrorMessage="1" prompt="Sólo para Instituciones PRIVADAS." sqref="P7:T9 L7:L8 I7" xr:uid="{00000000-0002-0000-0F00-000000000000}"/>
    <dataValidation allowBlank="1" showInputMessage="1" showErrorMessage="1" prompt="Sólo para Instituciones PRIVADAS." sqref="G65503:H65504 IK65503:IL65504 SG65503:SH65504 ACC65503:ACD65504 ALY65503:ALZ65504 AVU65503:AVV65504 BFQ65503:BFR65504 BPM65503:BPN65504 BZI65503:BZJ65504 CJE65503:CJF65504 CTA65503:CTB65504 DCW65503:DCX65504 DMS65503:DMT65504 DWO65503:DWP65504 EGK65503:EGL65504 EQG65503:EQH65504 FAC65503:FAD65504 FJY65503:FJZ65504 FTU65503:FTV65504 GDQ65503:GDR65504 GNM65503:GNN65504 GXI65503:GXJ65504 HHE65503:HHF65504 HRA65503:HRB65504 IAW65503:IAX65504 IKS65503:IKT65504 IUO65503:IUP65504 JEK65503:JEL65504 JOG65503:JOH65504 JYC65503:JYD65504 KHY65503:KHZ65504 KRU65503:KRV65504 LBQ65503:LBR65504 LLM65503:LLN65504 LVI65503:LVJ65504 MFE65503:MFF65504 MPA65503:MPB65504 MYW65503:MYX65504 NIS65503:NIT65504 NSO65503:NSP65504 OCK65503:OCL65504 OMG65503:OMH65504 OWC65503:OWD65504 PFY65503:PFZ65504 PPU65503:PPV65504 PZQ65503:PZR65504 QJM65503:QJN65504 QTI65503:QTJ65504 RDE65503:RDF65504 RNA65503:RNB65504 RWW65503:RWX65504 SGS65503:SGT65504 SQO65503:SQP65504 TAK65503:TAL65504 TKG65503:TKH65504 TUC65503:TUD65504 UDY65503:UDZ65504 UNU65503:UNV65504 UXQ65503:UXR65504 VHM65503:VHN65504 VRI65503:VRJ65504 WBE65503:WBF65504 WLA65503:WLB65504 WUW65503:WUX65504 G131039:H131040 IK131039:IL131040 SG131039:SH131040 ACC131039:ACD131040 ALY131039:ALZ131040 AVU131039:AVV131040 BFQ131039:BFR131040 BPM131039:BPN131040 BZI131039:BZJ131040 CJE131039:CJF131040 CTA131039:CTB131040 DCW131039:DCX131040 DMS131039:DMT131040 DWO131039:DWP131040 EGK131039:EGL131040 EQG131039:EQH131040 FAC131039:FAD131040 FJY131039:FJZ131040 FTU131039:FTV131040 GDQ131039:GDR131040 GNM131039:GNN131040 GXI131039:GXJ131040 HHE131039:HHF131040 HRA131039:HRB131040 IAW131039:IAX131040 IKS131039:IKT131040 IUO131039:IUP131040 JEK131039:JEL131040 JOG131039:JOH131040 JYC131039:JYD131040 KHY131039:KHZ131040 KRU131039:KRV131040 LBQ131039:LBR131040 LLM131039:LLN131040 LVI131039:LVJ131040 MFE131039:MFF131040 MPA131039:MPB131040 MYW131039:MYX131040 NIS131039:NIT131040 NSO131039:NSP131040 OCK131039:OCL131040 OMG131039:OMH131040 OWC131039:OWD131040 PFY131039:PFZ131040 PPU131039:PPV131040 PZQ131039:PZR131040 QJM131039:QJN131040 QTI131039:QTJ131040 RDE131039:RDF131040 RNA131039:RNB131040 RWW131039:RWX131040 SGS131039:SGT131040 SQO131039:SQP131040 TAK131039:TAL131040 TKG131039:TKH131040 TUC131039:TUD131040 UDY131039:UDZ131040 UNU131039:UNV131040 UXQ131039:UXR131040 VHM131039:VHN131040 VRI131039:VRJ131040 WBE131039:WBF131040 WLA131039:WLB131040 WUW131039:WUX131040 G196575:H196576 IK196575:IL196576 SG196575:SH196576 ACC196575:ACD196576 ALY196575:ALZ196576 AVU196575:AVV196576 BFQ196575:BFR196576 BPM196575:BPN196576 BZI196575:BZJ196576 CJE196575:CJF196576 CTA196575:CTB196576 DCW196575:DCX196576 DMS196575:DMT196576 DWO196575:DWP196576 EGK196575:EGL196576 EQG196575:EQH196576 FAC196575:FAD196576 FJY196575:FJZ196576 FTU196575:FTV196576 GDQ196575:GDR196576 GNM196575:GNN196576 GXI196575:GXJ196576 HHE196575:HHF196576 HRA196575:HRB196576 IAW196575:IAX196576 IKS196575:IKT196576 IUO196575:IUP196576 JEK196575:JEL196576 JOG196575:JOH196576 JYC196575:JYD196576 KHY196575:KHZ196576 KRU196575:KRV196576 LBQ196575:LBR196576 LLM196575:LLN196576 LVI196575:LVJ196576 MFE196575:MFF196576 MPA196575:MPB196576 MYW196575:MYX196576 NIS196575:NIT196576 NSO196575:NSP196576 OCK196575:OCL196576 OMG196575:OMH196576 OWC196575:OWD196576 PFY196575:PFZ196576 PPU196575:PPV196576 PZQ196575:PZR196576 QJM196575:QJN196576 QTI196575:QTJ196576 RDE196575:RDF196576 RNA196575:RNB196576 RWW196575:RWX196576 SGS196575:SGT196576 SQO196575:SQP196576 TAK196575:TAL196576 TKG196575:TKH196576 TUC196575:TUD196576 UDY196575:UDZ196576 UNU196575:UNV196576 UXQ196575:UXR196576 VHM196575:VHN196576 VRI196575:VRJ196576 WBE196575:WBF196576 WLA196575:WLB196576 WUW196575:WUX196576 G262111:H262112 IK262111:IL262112 SG262111:SH262112 ACC262111:ACD262112 ALY262111:ALZ262112 AVU262111:AVV262112 BFQ262111:BFR262112 BPM262111:BPN262112 BZI262111:BZJ262112 CJE262111:CJF262112 CTA262111:CTB262112 DCW262111:DCX262112 DMS262111:DMT262112 DWO262111:DWP262112 EGK262111:EGL262112 EQG262111:EQH262112 FAC262111:FAD262112 FJY262111:FJZ262112 FTU262111:FTV262112 GDQ262111:GDR262112 GNM262111:GNN262112 GXI262111:GXJ262112 HHE262111:HHF262112 HRA262111:HRB262112 IAW262111:IAX262112 IKS262111:IKT262112 IUO262111:IUP262112 JEK262111:JEL262112 JOG262111:JOH262112 JYC262111:JYD262112 KHY262111:KHZ262112 KRU262111:KRV262112 LBQ262111:LBR262112 LLM262111:LLN262112 LVI262111:LVJ262112 MFE262111:MFF262112 MPA262111:MPB262112 MYW262111:MYX262112 NIS262111:NIT262112 NSO262111:NSP262112 OCK262111:OCL262112 OMG262111:OMH262112 OWC262111:OWD262112 PFY262111:PFZ262112 PPU262111:PPV262112 PZQ262111:PZR262112 QJM262111:QJN262112 QTI262111:QTJ262112 RDE262111:RDF262112 RNA262111:RNB262112 RWW262111:RWX262112 SGS262111:SGT262112 SQO262111:SQP262112 TAK262111:TAL262112 TKG262111:TKH262112 TUC262111:TUD262112 UDY262111:UDZ262112 UNU262111:UNV262112 UXQ262111:UXR262112 VHM262111:VHN262112 VRI262111:VRJ262112 WBE262111:WBF262112 WLA262111:WLB262112 WUW262111:WUX262112 G327647:H327648 IK327647:IL327648 SG327647:SH327648 ACC327647:ACD327648 ALY327647:ALZ327648 AVU327647:AVV327648 BFQ327647:BFR327648 BPM327647:BPN327648 BZI327647:BZJ327648 CJE327647:CJF327648 CTA327647:CTB327648 DCW327647:DCX327648 DMS327647:DMT327648 DWO327647:DWP327648 EGK327647:EGL327648 EQG327647:EQH327648 FAC327647:FAD327648 FJY327647:FJZ327648 FTU327647:FTV327648 GDQ327647:GDR327648 GNM327647:GNN327648 GXI327647:GXJ327648 HHE327647:HHF327648 HRA327647:HRB327648 IAW327647:IAX327648 IKS327647:IKT327648 IUO327647:IUP327648 JEK327647:JEL327648 JOG327647:JOH327648 JYC327647:JYD327648 KHY327647:KHZ327648 KRU327647:KRV327648 LBQ327647:LBR327648 LLM327647:LLN327648 LVI327647:LVJ327648 MFE327647:MFF327648 MPA327647:MPB327648 MYW327647:MYX327648 NIS327647:NIT327648 NSO327647:NSP327648 OCK327647:OCL327648 OMG327647:OMH327648 OWC327647:OWD327648 PFY327647:PFZ327648 PPU327647:PPV327648 PZQ327647:PZR327648 QJM327647:QJN327648 QTI327647:QTJ327648 RDE327647:RDF327648 RNA327647:RNB327648 RWW327647:RWX327648 SGS327647:SGT327648 SQO327647:SQP327648 TAK327647:TAL327648 TKG327647:TKH327648 TUC327647:TUD327648 UDY327647:UDZ327648 UNU327647:UNV327648 UXQ327647:UXR327648 VHM327647:VHN327648 VRI327647:VRJ327648 WBE327647:WBF327648 WLA327647:WLB327648 WUW327647:WUX327648 G393183:H393184 IK393183:IL393184 SG393183:SH393184 ACC393183:ACD393184 ALY393183:ALZ393184 AVU393183:AVV393184 BFQ393183:BFR393184 BPM393183:BPN393184 BZI393183:BZJ393184 CJE393183:CJF393184 CTA393183:CTB393184 DCW393183:DCX393184 DMS393183:DMT393184 DWO393183:DWP393184 EGK393183:EGL393184 EQG393183:EQH393184 FAC393183:FAD393184 FJY393183:FJZ393184 FTU393183:FTV393184 GDQ393183:GDR393184 GNM393183:GNN393184 GXI393183:GXJ393184 HHE393183:HHF393184 HRA393183:HRB393184 IAW393183:IAX393184 IKS393183:IKT393184 IUO393183:IUP393184 JEK393183:JEL393184 JOG393183:JOH393184 JYC393183:JYD393184 KHY393183:KHZ393184 KRU393183:KRV393184 LBQ393183:LBR393184 LLM393183:LLN393184 LVI393183:LVJ393184 MFE393183:MFF393184 MPA393183:MPB393184 MYW393183:MYX393184 NIS393183:NIT393184 NSO393183:NSP393184 OCK393183:OCL393184 OMG393183:OMH393184 OWC393183:OWD393184 PFY393183:PFZ393184 PPU393183:PPV393184 PZQ393183:PZR393184 QJM393183:QJN393184 QTI393183:QTJ393184 RDE393183:RDF393184 RNA393183:RNB393184 RWW393183:RWX393184 SGS393183:SGT393184 SQO393183:SQP393184 TAK393183:TAL393184 TKG393183:TKH393184 TUC393183:TUD393184 UDY393183:UDZ393184 UNU393183:UNV393184 UXQ393183:UXR393184 VHM393183:VHN393184 VRI393183:VRJ393184 WBE393183:WBF393184 WLA393183:WLB393184 WUW393183:WUX393184 G458719:H458720 IK458719:IL458720 SG458719:SH458720 ACC458719:ACD458720 ALY458719:ALZ458720 AVU458719:AVV458720 BFQ458719:BFR458720 BPM458719:BPN458720 BZI458719:BZJ458720 CJE458719:CJF458720 CTA458719:CTB458720 DCW458719:DCX458720 DMS458719:DMT458720 DWO458719:DWP458720 EGK458719:EGL458720 EQG458719:EQH458720 FAC458719:FAD458720 FJY458719:FJZ458720 FTU458719:FTV458720 GDQ458719:GDR458720 GNM458719:GNN458720 GXI458719:GXJ458720 HHE458719:HHF458720 HRA458719:HRB458720 IAW458719:IAX458720 IKS458719:IKT458720 IUO458719:IUP458720 JEK458719:JEL458720 JOG458719:JOH458720 JYC458719:JYD458720 KHY458719:KHZ458720 KRU458719:KRV458720 LBQ458719:LBR458720 LLM458719:LLN458720 LVI458719:LVJ458720 MFE458719:MFF458720 MPA458719:MPB458720 MYW458719:MYX458720 NIS458719:NIT458720 NSO458719:NSP458720 OCK458719:OCL458720 OMG458719:OMH458720 OWC458719:OWD458720 PFY458719:PFZ458720 PPU458719:PPV458720 PZQ458719:PZR458720 QJM458719:QJN458720 QTI458719:QTJ458720 RDE458719:RDF458720 RNA458719:RNB458720 RWW458719:RWX458720 SGS458719:SGT458720 SQO458719:SQP458720 TAK458719:TAL458720 TKG458719:TKH458720 TUC458719:TUD458720 UDY458719:UDZ458720 UNU458719:UNV458720 UXQ458719:UXR458720 VHM458719:VHN458720 VRI458719:VRJ458720 WBE458719:WBF458720 WLA458719:WLB458720 WUW458719:WUX458720 G524255:H524256 IK524255:IL524256 SG524255:SH524256 ACC524255:ACD524256 ALY524255:ALZ524256 AVU524255:AVV524256 BFQ524255:BFR524256 BPM524255:BPN524256 BZI524255:BZJ524256 CJE524255:CJF524256 CTA524255:CTB524256 DCW524255:DCX524256 DMS524255:DMT524256 DWO524255:DWP524256 EGK524255:EGL524256 EQG524255:EQH524256 FAC524255:FAD524256 FJY524255:FJZ524256 FTU524255:FTV524256 GDQ524255:GDR524256 GNM524255:GNN524256 GXI524255:GXJ524256 HHE524255:HHF524256 HRA524255:HRB524256 IAW524255:IAX524256 IKS524255:IKT524256 IUO524255:IUP524256 JEK524255:JEL524256 JOG524255:JOH524256 JYC524255:JYD524256 KHY524255:KHZ524256 KRU524255:KRV524256 LBQ524255:LBR524256 LLM524255:LLN524256 LVI524255:LVJ524256 MFE524255:MFF524256 MPA524255:MPB524256 MYW524255:MYX524256 NIS524255:NIT524256 NSO524255:NSP524256 OCK524255:OCL524256 OMG524255:OMH524256 OWC524255:OWD524256 PFY524255:PFZ524256 PPU524255:PPV524256 PZQ524255:PZR524256 QJM524255:QJN524256 QTI524255:QTJ524256 RDE524255:RDF524256 RNA524255:RNB524256 RWW524255:RWX524256 SGS524255:SGT524256 SQO524255:SQP524256 TAK524255:TAL524256 TKG524255:TKH524256 TUC524255:TUD524256 UDY524255:UDZ524256 UNU524255:UNV524256 UXQ524255:UXR524256 VHM524255:VHN524256 VRI524255:VRJ524256 WBE524255:WBF524256 WLA524255:WLB524256 WUW524255:WUX524256 G589791:H589792 IK589791:IL589792 SG589791:SH589792 ACC589791:ACD589792 ALY589791:ALZ589792 AVU589791:AVV589792 BFQ589791:BFR589792 BPM589791:BPN589792 BZI589791:BZJ589792 CJE589791:CJF589792 CTA589791:CTB589792 DCW589791:DCX589792 DMS589791:DMT589792 DWO589791:DWP589792 EGK589791:EGL589792 EQG589791:EQH589792 FAC589791:FAD589792 FJY589791:FJZ589792 FTU589791:FTV589792 GDQ589791:GDR589792 GNM589791:GNN589792 GXI589791:GXJ589792 HHE589791:HHF589792 HRA589791:HRB589792 IAW589791:IAX589792 IKS589791:IKT589792 IUO589791:IUP589792 JEK589791:JEL589792 JOG589791:JOH589792 JYC589791:JYD589792 KHY589791:KHZ589792 KRU589791:KRV589792 LBQ589791:LBR589792 LLM589791:LLN589792 LVI589791:LVJ589792 MFE589791:MFF589792 MPA589791:MPB589792 MYW589791:MYX589792 NIS589791:NIT589792 NSO589791:NSP589792 OCK589791:OCL589792 OMG589791:OMH589792 OWC589791:OWD589792 PFY589791:PFZ589792 PPU589791:PPV589792 PZQ589791:PZR589792 QJM589791:QJN589792 QTI589791:QTJ589792 RDE589791:RDF589792 RNA589791:RNB589792 RWW589791:RWX589792 SGS589791:SGT589792 SQO589791:SQP589792 TAK589791:TAL589792 TKG589791:TKH589792 TUC589791:TUD589792 UDY589791:UDZ589792 UNU589791:UNV589792 UXQ589791:UXR589792 VHM589791:VHN589792 VRI589791:VRJ589792 WBE589791:WBF589792 WLA589791:WLB589792 WUW589791:WUX589792 G655327:H655328 IK655327:IL655328 SG655327:SH655328 ACC655327:ACD655328 ALY655327:ALZ655328 AVU655327:AVV655328 BFQ655327:BFR655328 BPM655327:BPN655328 BZI655327:BZJ655328 CJE655327:CJF655328 CTA655327:CTB655328 DCW655327:DCX655328 DMS655327:DMT655328 DWO655327:DWP655328 EGK655327:EGL655328 EQG655327:EQH655328 FAC655327:FAD655328 FJY655327:FJZ655328 FTU655327:FTV655328 GDQ655327:GDR655328 GNM655327:GNN655328 GXI655327:GXJ655328 HHE655327:HHF655328 HRA655327:HRB655328 IAW655327:IAX655328 IKS655327:IKT655328 IUO655327:IUP655328 JEK655327:JEL655328 JOG655327:JOH655328 JYC655327:JYD655328 KHY655327:KHZ655328 KRU655327:KRV655328 LBQ655327:LBR655328 LLM655327:LLN655328 LVI655327:LVJ655328 MFE655327:MFF655328 MPA655327:MPB655328 MYW655327:MYX655328 NIS655327:NIT655328 NSO655327:NSP655328 OCK655327:OCL655328 OMG655327:OMH655328 OWC655327:OWD655328 PFY655327:PFZ655328 PPU655327:PPV655328 PZQ655327:PZR655328 QJM655327:QJN655328 QTI655327:QTJ655328 RDE655327:RDF655328 RNA655327:RNB655328 RWW655327:RWX655328 SGS655327:SGT655328 SQO655327:SQP655328 TAK655327:TAL655328 TKG655327:TKH655328 TUC655327:TUD655328 UDY655327:UDZ655328 UNU655327:UNV655328 UXQ655327:UXR655328 VHM655327:VHN655328 VRI655327:VRJ655328 WBE655327:WBF655328 WLA655327:WLB655328 WUW655327:WUX655328 G720863:H720864 IK720863:IL720864 SG720863:SH720864 ACC720863:ACD720864 ALY720863:ALZ720864 AVU720863:AVV720864 BFQ720863:BFR720864 BPM720863:BPN720864 BZI720863:BZJ720864 CJE720863:CJF720864 CTA720863:CTB720864 DCW720863:DCX720864 DMS720863:DMT720864 DWO720863:DWP720864 EGK720863:EGL720864 EQG720863:EQH720864 FAC720863:FAD720864 FJY720863:FJZ720864 FTU720863:FTV720864 GDQ720863:GDR720864 GNM720863:GNN720864 GXI720863:GXJ720864 HHE720863:HHF720864 HRA720863:HRB720864 IAW720863:IAX720864 IKS720863:IKT720864 IUO720863:IUP720864 JEK720863:JEL720864 JOG720863:JOH720864 JYC720863:JYD720864 KHY720863:KHZ720864 KRU720863:KRV720864 LBQ720863:LBR720864 LLM720863:LLN720864 LVI720863:LVJ720864 MFE720863:MFF720864 MPA720863:MPB720864 MYW720863:MYX720864 NIS720863:NIT720864 NSO720863:NSP720864 OCK720863:OCL720864 OMG720863:OMH720864 OWC720863:OWD720864 PFY720863:PFZ720864 PPU720863:PPV720864 PZQ720863:PZR720864 QJM720863:QJN720864 QTI720863:QTJ720864 RDE720863:RDF720864 RNA720863:RNB720864 RWW720863:RWX720864 SGS720863:SGT720864 SQO720863:SQP720864 TAK720863:TAL720864 TKG720863:TKH720864 TUC720863:TUD720864 UDY720863:UDZ720864 UNU720863:UNV720864 UXQ720863:UXR720864 VHM720863:VHN720864 VRI720863:VRJ720864 WBE720863:WBF720864 WLA720863:WLB720864 WUW720863:WUX720864 G786399:H786400 IK786399:IL786400 SG786399:SH786400 ACC786399:ACD786400 ALY786399:ALZ786400 AVU786399:AVV786400 BFQ786399:BFR786400 BPM786399:BPN786400 BZI786399:BZJ786400 CJE786399:CJF786400 CTA786399:CTB786400 DCW786399:DCX786400 DMS786399:DMT786400 DWO786399:DWP786400 EGK786399:EGL786400 EQG786399:EQH786400 FAC786399:FAD786400 FJY786399:FJZ786400 FTU786399:FTV786400 GDQ786399:GDR786400 GNM786399:GNN786400 GXI786399:GXJ786400 HHE786399:HHF786400 HRA786399:HRB786400 IAW786399:IAX786400 IKS786399:IKT786400 IUO786399:IUP786400 JEK786399:JEL786400 JOG786399:JOH786400 JYC786399:JYD786400 KHY786399:KHZ786400 KRU786399:KRV786400 LBQ786399:LBR786400 LLM786399:LLN786400 LVI786399:LVJ786400 MFE786399:MFF786400 MPA786399:MPB786400 MYW786399:MYX786400 NIS786399:NIT786400 NSO786399:NSP786400 OCK786399:OCL786400 OMG786399:OMH786400 OWC786399:OWD786400 PFY786399:PFZ786400 PPU786399:PPV786400 PZQ786399:PZR786400 QJM786399:QJN786400 QTI786399:QTJ786400 RDE786399:RDF786400 RNA786399:RNB786400 RWW786399:RWX786400 SGS786399:SGT786400 SQO786399:SQP786400 TAK786399:TAL786400 TKG786399:TKH786400 TUC786399:TUD786400 UDY786399:UDZ786400 UNU786399:UNV786400 UXQ786399:UXR786400 VHM786399:VHN786400 VRI786399:VRJ786400 WBE786399:WBF786400 WLA786399:WLB786400 WUW786399:WUX786400 G851935:H851936 IK851935:IL851936 SG851935:SH851936 ACC851935:ACD851936 ALY851935:ALZ851936 AVU851935:AVV851936 BFQ851935:BFR851936 BPM851935:BPN851936 BZI851935:BZJ851936 CJE851935:CJF851936 CTA851935:CTB851936 DCW851935:DCX851936 DMS851935:DMT851936 DWO851935:DWP851936 EGK851935:EGL851936 EQG851935:EQH851936 FAC851935:FAD851936 FJY851935:FJZ851936 FTU851935:FTV851936 GDQ851935:GDR851936 GNM851935:GNN851936 GXI851935:GXJ851936 HHE851935:HHF851936 HRA851935:HRB851936 IAW851935:IAX851936 IKS851935:IKT851936 IUO851935:IUP851936 JEK851935:JEL851936 JOG851935:JOH851936 JYC851935:JYD851936 KHY851935:KHZ851936 KRU851935:KRV851936 LBQ851935:LBR851936 LLM851935:LLN851936 LVI851935:LVJ851936 MFE851935:MFF851936 MPA851935:MPB851936 MYW851935:MYX851936 NIS851935:NIT851936 NSO851935:NSP851936 OCK851935:OCL851936 OMG851935:OMH851936 OWC851935:OWD851936 PFY851935:PFZ851936 PPU851935:PPV851936 PZQ851935:PZR851936 QJM851935:QJN851936 QTI851935:QTJ851936 RDE851935:RDF851936 RNA851935:RNB851936 RWW851935:RWX851936 SGS851935:SGT851936 SQO851935:SQP851936 TAK851935:TAL851936 TKG851935:TKH851936 TUC851935:TUD851936 UDY851935:UDZ851936 UNU851935:UNV851936 UXQ851935:UXR851936 VHM851935:VHN851936 VRI851935:VRJ851936 WBE851935:WBF851936 WLA851935:WLB851936 WUW851935:WUX851936 G917471:H917472 IK917471:IL917472 SG917471:SH917472 ACC917471:ACD917472 ALY917471:ALZ917472 AVU917471:AVV917472 BFQ917471:BFR917472 BPM917471:BPN917472 BZI917471:BZJ917472 CJE917471:CJF917472 CTA917471:CTB917472 DCW917471:DCX917472 DMS917471:DMT917472 DWO917471:DWP917472 EGK917471:EGL917472 EQG917471:EQH917472 FAC917471:FAD917472 FJY917471:FJZ917472 FTU917471:FTV917472 GDQ917471:GDR917472 GNM917471:GNN917472 GXI917471:GXJ917472 HHE917471:HHF917472 HRA917471:HRB917472 IAW917471:IAX917472 IKS917471:IKT917472 IUO917471:IUP917472 JEK917471:JEL917472 JOG917471:JOH917472 JYC917471:JYD917472 KHY917471:KHZ917472 KRU917471:KRV917472 LBQ917471:LBR917472 LLM917471:LLN917472 LVI917471:LVJ917472 MFE917471:MFF917472 MPA917471:MPB917472 MYW917471:MYX917472 NIS917471:NIT917472 NSO917471:NSP917472 OCK917471:OCL917472 OMG917471:OMH917472 OWC917471:OWD917472 PFY917471:PFZ917472 PPU917471:PPV917472 PZQ917471:PZR917472 QJM917471:QJN917472 QTI917471:QTJ917472 RDE917471:RDF917472 RNA917471:RNB917472 RWW917471:RWX917472 SGS917471:SGT917472 SQO917471:SQP917472 TAK917471:TAL917472 TKG917471:TKH917472 TUC917471:TUD917472 UDY917471:UDZ917472 UNU917471:UNV917472 UXQ917471:UXR917472 VHM917471:VHN917472 VRI917471:VRJ917472 WBE917471:WBF917472 WLA917471:WLB917472 WUW917471:WUX917472 G983007:H983008 IK983007:IL983008 SG983007:SH983008 ACC983007:ACD983008 ALY983007:ALZ983008 AVU983007:AVV983008 BFQ983007:BFR983008 BPM983007:BPN983008 BZI983007:BZJ983008 CJE983007:CJF983008 CTA983007:CTB983008 DCW983007:DCX983008 DMS983007:DMT983008 DWO983007:DWP983008 EGK983007:EGL983008 EQG983007:EQH983008 FAC983007:FAD983008 FJY983007:FJZ983008 FTU983007:FTV983008 GDQ983007:GDR983008 GNM983007:GNN983008 GXI983007:GXJ983008 HHE983007:HHF983008 HRA983007:HRB983008 IAW983007:IAX983008 IKS983007:IKT983008 IUO983007:IUP983008 JEK983007:JEL983008 JOG983007:JOH983008 JYC983007:JYD983008 KHY983007:KHZ983008 KRU983007:KRV983008 LBQ983007:LBR983008 LLM983007:LLN983008 LVI983007:LVJ983008 MFE983007:MFF983008 MPA983007:MPB983008 MYW983007:MYX983008 NIS983007:NIT983008 NSO983007:NSP983008 OCK983007:OCL983008 OMG983007:OMH983008 OWC983007:OWD983008 PFY983007:PFZ983008 PPU983007:PPV983008 PZQ983007:PZR983008 QJM983007:QJN983008 QTI983007:QTJ983008 RDE983007:RDF983008 RNA983007:RNB983008 RWW983007:RWX983008 SGS983007:SGT983008 SQO983007:SQP983008 TAK983007:TAL983008 TKG983007:TKH983008 TUC983007:TUD983008 UDY983007:UDZ983008 UNU983007:UNV983008 UXQ983007:UXR983008 VHM983007:VHN983008 VRI983007:VRJ983008 WBE983007:WBF983008 WLA983007:WLB983008 WUW983007:WUX983008 WBH983013:WBI983014 M65509:N65510 IQ65509:IR65510 SM65509:SN65510 ACI65509:ACJ65510 AME65509:AMF65510 AWA65509:AWB65510 BFW65509:BFX65510 BPS65509:BPT65510 BZO65509:BZP65510 CJK65509:CJL65510 CTG65509:CTH65510 DDC65509:DDD65510 DMY65509:DMZ65510 DWU65509:DWV65510 EGQ65509:EGR65510 EQM65509:EQN65510 FAI65509:FAJ65510 FKE65509:FKF65510 FUA65509:FUB65510 GDW65509:GDX65510 GNS65509:GNT65510 GXO65509:GXP65510 HHK65509:HHL65510 HRG65509:HRH65510 IBC65509:IBD65510 IKY65509:IKZ65510 IUU65509:IUV65510 JEQ65509:JER65510 JOM65509:JON65510 JYI65509:JYJ65510 KIE65509:KIF65510 KSA65509:KSB65510 LBW65509:LBX65510 LLS65509:LLT65510 LVO65509:LVP65510 MFK65509:MFL65510 MPG65509:MPH65510 MZC65509:MZD65510 NIY65509:NIZ65510 NSU65509:NSV65510 OCQ65509:OCR65510 OMM65509:OMN65510 OWI65509:OWJ65510 PGE65509:PGF65510 PQA65509:PQB65510 PZW65509:PZX65510 QJS65509:QJT65510 QTO65509:QTP65510 RDK65509:RDL65510 RNG65509:RNH65510 RXC65509:RXD65510 SGY65509:SGZ65510 SQU65509:SQV65510 TAQ65509:TAR65510 TKM65509:TKN65510 TUI65509:TUJ65510 UEE65509:UEF65510 UOA65509:UOB65510 UXW65509:UXX65510 VHS65509:VHT65510 VRO65509:VRP65510 WBK65509:WBL65510 WLG65509:WLH65510 WVC65509:WVD65510 M131045:N131046 IQ131045:IR131046 SM131045:SN131046 ACI131045:ACJ131046 AME131045:AMF131046 AWA131045:AWB131046 BFW131045:BFX131046 BPS131045:BPT131046 BZO131045:BZP131046 CJK131045:CJL131046 CTG131045:CTH131046 DDC131045:DDD131046 DMY131045:DMZ131046 DWU131045:DWV131046 EGQ131045:EGR131046 EQM131045:EQN131046 FAI131045:FAJ131046 FKE131045:FKF131046 FUA131045:FUB131046 GDW131045:GDX131046 GNS131045:GNT131046 GXO131045:GXP131046 HHK131045:HHL131046 HRG131045:HRH131046 IBC131045:IBD131046 IKY131045:IKZ131046 IUU131045:IUV131046 JEQ131045:JER131046 JOM131045:JON131046 JYI131045:JYJ131046 KIE131045:KIF131046 KSA131045:KSB131046 LBW131045:LBX131046 LLS131045:LLT131046 LVO131045:LVP131046 MFK131045:MFL131046 MPG131045:MPH131046 MZC131045:MZD131046 NIY131045:NIZ131046 NSU131045:NSV131046 OCQ131045:OCR131046 OMM131045:OMN131046 OWI131045:OWJ131046 PGE131045:PGF131046 PQA131045:PQB131046 PZW131045:PZX131046 QJS131045:QJT131046 QTO131045:QTP131046 RDK131045:RDL131046 RNG131045:RNH131046 RXC131045:RXD131046 SGY131045:SGZ131046 SQU131045:SQV131046 TAQ131045:TAR131046 TKM131045:TKN131046 TUI131045:TUJ131046 UEE131045:UEF131046 UOA131045:UOB131046 UXW131045:UXX131046 VHS131045:VHT131046 VRO131045:VRP131046 WBK131045:WBL131046 WLG131045:WLH131046 WVC131045:WVD131046 M196581:N196582 IQ196581:IR196582 SM196581:SN196582 ACI196581:ACJ196582 AME196581:AMF196582 AWA196581:AWB196582 BFW196581:BFX196582 BPS196581:BPT196582 BZO196581:BZP196582 CJK196581:CJL196582 CTG196581:CTH196582 DDC196581:DDD196582 DMY196581:DMZ196582 DWU196581:DWV196582 EGQ196581:EGR196582 EQM196581:EQN196582 FAI196581:FAJ196582 FKE196581:FKF196582 FUA196581:FUB196582 GDW196581:GDX196582 GNS196581:GNT196582 GXO196581:GXP196582 HHK196581:HHL196582 HRG196581:HRH196582 IBC196581:IBD196582 IKY196581:IKZ196582 IUU196581:IUV196582 JEQ196581:JER196582 JOM196581:JON196582 JYI196581:JYJ196582 KIE196581:KIF196582 KSA196581:KSB196582 LBW196581:LBX196582 LLS196581:LLT196582 LVO196581:LVP196582 MFK196581:MFL196582 MPG196581:MPH196582 MZC196581:MZD196582 NIY196581:NIZ196582 NSU196581:NSV196582 OCQ196581:OCR196582 OMM196581:OMN196582 OWI196581:OWJ196582 PGE196581:PGF196582 PQA196581:PQB196582 PZW196581:PZX196582 QJS196581:QJT196582 QTO196581:QTP196582 RDK196581:RDL196582 RNG196581:RNH196582 RXC196581:RXD196582 SGY196581:SGZ196582 SQU196581:SQV196582 TAQ196581:TAR196582 TKM196581:TKN196582 TUI196581:TUJ196582 UEE196581:UEF196582 UOA196581:UOB196582 UXW196581:UXX196582 VHS196581:VHT196582 VRO196581:VRP196582 WBK196581:WBL196582 WLG196581:WLH196582 WVC196581:WVD196582 M262117:N262118 IQ262117:IR262118 SM262117:SN262118 ACI262117:ACJ262118 AME262117:AMF262118 AWA262117:AWB262118 BFW262117:BFX262118 BPS262117:BPT262118 BZO262117:BZP262118 CJK262117:CJL262118 CTG262117:CTH262118 DDC262117:DDD262118 DMY262117:DMZ262118 DWU262117:DWV262118 EGQ262117:EGR262118 EQM262117:EQN262118 FAI262117:FAJ262118 FKE262117:FKF262118 FUA262117:FUB262118 GDW262117:GDX262118 GNS262117:GNT262118 GXO262117:GXP262118 HHK262117:HHL262118 HRG262117:HRH262118 IBC262117:IBD262118 IKY262117:IKZ262118 IUU262117:IUV262118 JEQ262117:JER262118 JOM262117:JON262118 JYI262117:JYJ262118 KIE262117:KIF262118 KSA262117:KSB262118 LBW262117:LBX262118 LLS262117:LLT262118 LVO262117:LVP262118 MFK262117:MFL262118 MPG262117:MPH262118 MZC262117:MZD262118 NIY262117:NIZ262118 NSU262117:NSV262118 OCQ262117:OCR262118 OMM262117:OMN262118 OWI262117:OWJ262118 PGE262117:PGF262118 PQA262117:PQB262118 PZW262117:PZX262118 QJS262117:QJT262118 QTO262117:QTP262118 RDK262117:RDL262118 RNG262117:RNH262118 RXC262117:RXD262118 SGY262117:SGZ262118 SQU262117:SQV262118 TAQ262117:TAR262118 TKM262117:TKN262118 TUI262117:TUJ262118 UEE262117:UEF262118 UOA262117:UOB262118 UXW262117:UXX262118 VHS262117:VHT262118 VRO262117:VRP262118 WBK262117:WBL262118 WLG262117:WLH262118 WVC262117:WVD262118 M327653:N327654 IQ327653:IR327654 SM327653:SN327654 ACI327653:ACJ327654 AME327653:AMF327654 AWA327653:AWB327654 BFW327653:BFX327654 BPS327653:BPT327654 BZO327653:BZP327654 CJK327653:CJL327654 CTG327653:CTH327654 DDC327653:DDD327654 DMY327653:DMZ327654 DWU327653:DWV327654 EGQ327653:EGR327654 EQM327653:EQN327654 FAI327653:FAJ327654 FKE327653:FKF327654 FUA327653:FUB327654 GDW327653:GDX327654 GNS327653:GNT327654 GXO327653:GXP327654 HHK327653:HHL327654 HRG327653:HRH327654 IBC327653:IBD327654 IKY327653:IKZ327654 IUU327653:IUV327654 JEQ327653:JER327654 JOM327653:JON327654 JYI327653:JYJ327654 KIE327653:KIF327654 KSA327653:KSB327654 LBW327653:LBX327654 LLS327653:LLT327654 LVO327653:LVP327654 MFK327653:MFL327654 MPG327653:MPH327654 MZC327653:MZD327654 NIY327653:NIZ327654 NSU327653:NSV327654 OCQ327653:OCR327654 OMM327653:OMN327654 OWI327653:OWJ327654 PGE327653:PGF327654 PQA327653:PQB327654 PZW327653:PZX327654 QJS327653:QJT327654 QTO327653:QTP327654 RDK327653:RDL327654 RNG327653:RNH327654 RXC327653:RXD327654 SGY327653:SGZ327654 SQU327653:SQV327654 TAQ327653:TAR327654 TKM327653:TKN327654 TUI327653:TUJ327654 UEE327653:UEF327654 UOA327653:UOB327654 UXW327653:UXX327654 VHS327653:VHT327654 VRO327653:VRP327654 WBK327653:WBL327654 WLG327653:WLH327654 WVC327653:WVD327654 M393189:N393190 IQ393189:IR393190 SM393189:SN393190 ACI393189:ACJ393190 AME393189:AMF393190 AWA393189:AWB393190 BFW393189:BFX393190 BPS393189:BPT393190 BZO393189:BZP393190 CJK393189:CJL393190 CTG393189:CTH393190 DDC393189:DDD393190 DMY393189:DMZ393190 DWU393189:DWV393190 EGQ393189:EGR393190 EQM393189:EQN393190 FAI393189:FAJ393190 FKE393189:FKF393190 FUA393189:FUB393190 GDW393189:GDX393190 GNS393189:GNT393190 GXO393189:GXP393190 HHK393189:HHL393190 HRG393189:HRH393190 IBC393189:IBD393190 IKY393189:IKZ393190 IUU393189:IUV393190 JEQ393189:JER393190 JOM393189:JON393190 JYI393189:JYJ393190 KIE393189:KIF393190 KSA393189:KSB393190 LBW393189:LBX393190 LLS393189:LLT393190 LVO393189:LVP393190 MFK393189:MFL393190 MPG393189:MPH393190 MZC393189:MZD393190 NIY393189:NIZ393190 NSU393189:NSV393190 OCQ393189:OCR393190 OMM393189:OMN393190 OWI393189:OWJ393190 PGE393189:PGF393190 PQA393189:PQB393190 PZW393189:PZX393190 QJS393189:QJT393190 QTO393189:QTP393190 RDK393189:RDL393190 RNG393189:RNH393190 RXC393189:RXD393190 SGY393189:SGZ393190 SQU393189:SQV393190 TAQ393189:TAR393190 TKM393189:TKN393190 TUI393189:TUJ393190 UEE393189:UEF393190 UOA393189:UOB393190 UXW393189:UXX393190 VHS393189:VHT393190 VRO393189:VRP393190 WBK393189:WBL393190 WLG393189:WLH393190 WVC393189:WVD393190 M458725:N458726 IQ458725:IR458726 SM458725:SN458726 ACI458725:ACJ458726 AME458725:AMF458726 AWA458725:AWB458726 BFW458725:BFX458726 BPS458725:BPT458726 BZO458725:BZP458726 CJK458725:CJL458726 CTG458725:CTH458726 DDC458725:DDD458726 DMY458725:DMZ458726 DWU458725:DWV458726 EGQ458725:EGR458726 EQM458725:EQN458726 FAI458725:FAJ458726 FKE458725:FKF458726 FUA458725:FUB458726 GDW458725:GDX458726 GNS458725:GNT458726 GXO458725:GXP458726 HHK458725:HHL458726 HRG458725:HRH458726 IBC458725:IBD458726 IKY458725:IKZ458726 IUU458725:IUV458726 JEQ458725:JER458726 JOM458725:JON458726 JYI458725:JYJ458726 KIE458725:KIF458726 KSA458725:KSB458726 LBW458725:LBX458726 LLS458725:LLT458726 LVO458725:LVP458726 MFK458725:MFL458726 MPG458725:MPH458726 MZC458725:MZD458726 NIY458725:NIZ458726 NSU458725:NSV458726 OCQ458725:OCR458726 OMM458725:OMN458726 OWI458725:OWJ458726 PGE458725:PGF458726 PQA458725:PQB458726 PZW458725:PZX458726 QJS458725:QJT458726 QTO458725:QTP458726 RDK458725:RDL458726 RNG458725:RNH458726 RXC458725:RXD458726 SGY458725:SGZ458726 SQU458725:SQV458726 TAQ458725:TAR458726 TKM458725:TKN458726 TUI458725:TUJ458726 UEE458725:UEF458726 UOA458725:UOB458726 UXW458725:UXX458726 VHS458725:VHT458726 VRO458725:VRP458726 WBK458725:WBL458726 WLG458725:WLH458726 WVC458725:WVD458726 M524261:N524262 IQ524261:IR524262 SM524261:SN524262 ACI524261:ACJ524262 AME524261:AMF524262 AWA524261:AWB524262 BFW524261:BFX524262 BPS524261:BPT524262 BZO524261:BZP524262 CJK524261:CJL524262 CTG524261:CTH524262 DDC524261:DDD524262 DMY524261:DMZ524262 DWU524261:DWV524262 EGQ524261:EGR524262 EQM524261:EQN524262 FAI524261:FAJ524262 FKE524261:FKF524262 FUA524261:FUB524262 GDW524261:GDX524262 GNS524261:GNT524262 GXO524261:GXP524262 HHK524261:HHL524262 HRG524261:HRH524262 IBC524261:IBD524262 IKY524261:IKZ524262 IUU524261:IUV524262 JEQ524261:JER524262 JOM524261:JON524262 JYI524261:JYJ524262 KIE524261:KIF524262 KSA524261:KSB524262 LBW524261:LBX524262 LLS524261:LLT524262 LVO524261:LVP524262 MFK524261:MFL524262 MPG524261:MPH524262 MZC524261:MZD524262 NIY524261:NIZ524262 NSU524261:NSV524262 OCQ524261:OCR524262 OMM524261:OMN524262 OWI524261:OWJ524262 PGE524261:PGF524262 PQA524261:PQB524262 PZW524261:PZX524262 QJS524261:QJT524262 QTO524261:QTP524262 RDK524261:RDL524262 RNG524261:RNH524262 RXC524261:RXD524262 SGY524261:SGZ524262 SQU524261:SQV524262 TAQ524261:TAR524262 TKM524261:TKN524262 TUI524261:TUJ524262 UEE524261:UEF524262 UOA524261:UOB524262 UXW524261:UXX524262 VHS524261:VHT524262 VRO524261:VRP524262 WBK524261:WBL524262 WLG524261:WLH524262 WVC524261:WVD524262 M589797:N589798 IQ589797:IR589798 SM589797:SN589798 ACI589797:ACJ589798 AME589797:AMF589798 AWA589797:AWB589798 BFW589797:BFX589798 BPS589797:BPT589798 BZO589797:BZP589798 CJK589797:CJL589798 CTG589797:CTH589798 DDC589797:DDD589798 DMY589797:DMZ589798 DWU589797:DWV589798 EGQ589797:EGR589798 EQM589797:EQN589798 FAI589797:FAJ589798 FKE589797:FKF589798 FUA589797:FUB589798 GDW589797:GDX589798 GNS589797:GNT589798 GXO589797:GXP589798 HHK589797:HHL589798 HRG589797:HRH589798 IBC589797:IBD589798 IKY589797:IKZ589798 IUU589797:IUV589798 JEQ589797:JER589798 JOM589797:JON589798 JYI589797:JYJ589798 KIE589797:KIF589798 KSA589797:KSB589798 LBW589797:LBX589798 LLS589797:LLT589798 LVO589797:LVP589798 MFK589797:MFL589798 MPG589797:MPH589798 MZC589797:MZD589798 NIY589797:NIZ589798 NSU589797:NSV589798 OCQ589797:OCR589798 OMM589797:OMN589798 OWI589797:OWJ589798 PGE589797:PGF589798 PQA589797:PQB589798 PZW589797:PZX589798 QJS589797:QJT589798 QTO589797:QTP589798 RDK589797:RDL589798 RNG589797:RNH589798 RXC589797:RXD589798 SGY589797:SGZ589798 SQU589797:SQV589798 TAQ589797:TAR589798 TKM589797:TKN589798 TUI589797:TUJ589798 UEE589797:UEF589798 UOA589797:UOB589798 UXW589797:UXX589798 VHS589797:VHT589798 VRO589797:VRP589798 WBK589797:WBL589798 WLG589797:WLH589798 WVC589797:WVD589798 M655333:N655334 IQ655333:IR655334 SM655333:SN655334 ACI655333:ACJ655334 AME655333:AMF655334 AWA655333:AWB655334 BFW655333:BFX655334 BPS655333:BPT655334 BZO655333:BZP655334 CJK655333:CJL655334 CTG655333:CTH655334 DDC655333:DDD655334 DMY655333:DMZ655334 DWU655333:DWV655334 EGQ655333:EGR655334 EQM655333:EQN655334 FAI655333:FAJ655334 FKE655333:FKF655334 FUA655333:FUB655334 GDW655333:GDX655334 GNS655333:GNT655334 GXO655333:GXP655334 HHK655333:HHL655334 HRG655333:HRH655334 IBC655333:IBD655334 IKY655333:IKZ655334 IUU655333:IUV655334 JEQ655333:JER655334 JOM655333:JON655334 JYI655333:JYJ655334 KIE655333:KIF655334 KSA655333:KSB655334 LBW655333:LBX655334 LLS655333:LLT655334 LVO655333:LVP655334 MFK655333:MFL655334 MPG655333:MPH655334 MZC655333:MZD655334 NIY655333:NIZ655334 NSU655333:NSV655334 OCQ655333:OCR655334 OMM655333:OMN655334 OWI655333:OWJ655334 PGE655333:PGF655334 PQA655333:PQB655334 PZW655333:PZX655334 QJS655333:QJT655334 QTO655333:QTP655334 RDK655333:RDL655334 RNG655333:RNH655334 RXC655333:RXD655334 SGY655333:SGZ655334 SQU655333:SQV655334 TAQ655333:TAR655334 TKM655333:TKN655334 TUI655333:TUJ655334 UEE655333:UEF655334 UOA655333:UOB655334 UXW655333:UXX655334 VHS655333:VHT655334 VRO655333:VRP655334 WBK655333:WBL655334 WLG655333:WLH655334 WVC655333:WVD655334 M720869:N720870 IQ720869:IR720870 SM720869:SN720870 ACI720869:ACJ720870 AME720869:AMF720870 AWA720869:AWB720870 BFW720869:BFX720870 BPS720869:BPT720870 BZO720869:BZP720870 CJK720869:CJL720870 CTG720869:CTH720870 DDC720869:DDD720870 DMY720869:DMZ720870 DWU720869:DWV720870 EGQ720869:EGR720870 EQM720869:EQN720870 FAI720869:FAJ720870 FKE720869:FKF720870 FUA720869:FUB720870 GDW720869:GDX720870 GNS720869:GNT720870 GXO720869:GXP720870 HHK720869:HHL720870 HRG720869:HRH720870 IBC720869:IBD720870 IKY720869:IKZ720870 IUU720869:IUV720870 JEQ720869:JER720870 JOM720869:JON720870 JYI720869:JYJ720870 KIE720869:KIF720870 KSA720869:KSB720870 LBW720869:LBX720870 LLS720869:LLT720870 LVO720869:LVP720870 MFK720869:MFL720870 MPG720869:MPH720870 MZC720869:MZD720870 NIY720869:NIZ720870 NSU720869:NSV720870 OCQ720869:OCR720870 OMM720869:OMN720870 OWI720869:OWJ720870 PGE720869:PGF720870 PQA720869:PQB720870 PZW720869:PZX720870 QJS720869:QJT720870 QTO720869:QTP720870 RDK720869:RDL720870 RNG720869:RNH720870 RXC720869:RXD720870 SGY720869:SGZ720870 SQU720869:SQV720870 TAQ720869:TAR720870 TKM720869:TKN720870 TUI720869:TUJ720870 UEE720869:UEF720870 UOA720869:UOB720870 UXW720869:UXX720870 VHS720869:VHT720870 VRO720869:VRP720870 WBK720869:WBL720870 WLG720869:WLH720870 WVC720869:WVD720870 M786405:N786406 IQ786405:IR786406 SM786405:SN786406 ACI786405:ACJ786406 AME786405:AMF786406 AWA786405:AWB786406 BFW786405:BFX786406 BPS786405:BPT786406 BZO786405:BZP786406 CJK786405:CJL786406 CTG786405:CTH786406 DDC786405:DDD786406 DMY786405:DMZ786406 DWU786405:DWV786406 EGQ786405:EGR786406 EQM786405:EQN786406 FAI786405:FAJ786406 FKE786405:FKF786406 FUA786405:FUB786406 GDW786405:GDX786406 GNS786405:GNT786406 GXO786405:GXP786406 HHK786405:HHL786406 HRG786405:HRH786406 IBC786405:IBD786406 IKY786405:IKZ786406 IUU786405:IUV786406 JEQ786405:JER786406 JOM786405:JON786406 JYI786405:JYJ786406 KIE786405:KIF786406 KSA786405:KSB786406 LBW786405:LBX786406 LLS786405:LLT786406 LVO786405:LVP786406 MFK786405:MFL786406 MPG786405:MPH786406 MZC786405:MZD786406 NIY786405:NIZ786406 NSU786405:NSV786406 OCQ786405:OCR786406 OMM786405:OMN786406 OWI786405:OWJ786406 PGE786405:PGF786406 PQA786405:PQB786406 PZW786405:PZX786406 QJS786405:QJT786406 QTO786405:QTP786406 RDK786405:RDL786406 RNG786405:RNH786406 RXC786405:RXD786406 SGY786405:SGZ786406 SQU786405:SQV786406 TAQ786405:TAR786406 TKM786405:TKN786406 TUI786405:TUJ786406 UEE786405:UEF786406 UOA786405:UOB786406 UXW786405:UXX786406 VHS786405:VHT786406 VRO786405:VRP786406 WBK786405:WBL786406 WLG786405:WLH786406 WVC786405:WVD786406 M851941:N851942 IQ851941:IR851942 SM851941:SN851942 ACI851941:ACJ851942 AME851941:AMF851942 AWA851941:AWB851942 BFW851941:BFX851942 BPS851941:BPT851942 BZO851941:BZP851942 CJK851941:CJL851942 CTG851941:CTH851942 DDC851941:DDD851942 DMY851941:DMZ851942 DWU851941:DWV851942 EGQ851941:EGR851942 EQM851941:EQN851942 FAI851941:FAJ851942 FKE851941:FKF851942 FUA851941:FUB851942 GDW851941:GDX851942 GNS851941:GNT851942 GXO851941:GXP851942 HHK851941:HHL851942 HRG851941:HRH851942 IBC851941:IBD851942 IKY851941:IKZ851942 IUU851941:IUV851942 JEQ851941:JER851942 JOM851941:JON851942 JYI851941:JYJ851942 KIE851941:KIF851942 KSA851941:KSB851942 LBW851941:LBX851942 LLS851941:LLT851942 LVO851941:LVP851942 MFK851941:MFL851942 MPG851941:MPH851942 MZC851941:MZD851942 NIY851941:NIZ851942 NSU851941:NSV851942 OCQ851941:OCR851942 OMM851941:OMN851942 OWI851941:OWJ851942 PGE851941:PGF851942 PQA851941:PQB851942 PZW851941:PZX851942 QJS851941:QJT851942 QTO851941:QTP851942 RDK851941:RDL851942 RNG851941:RNH851942 RXC851941:RXD851942 SGY851941:SGZ851942 SQU851941:SQV851942 TAQ851941:TAR851942 TKM851941:TKN851942 TUI851941:TUJ851942 UEE851941:UEF851942 UOA851941:UOB851942 UXW851941:UXX851942 VHS851941:VHT851942 VRO851941:VRP851942 WBK851941:WBL851942 WLG851941:WLH851942 WVC851941:WVD851942 M917477:N917478 IQ917477:IR917478 SM917477:SN917478 ACI917477:ACJ917478 AME917477:AMF917478 AWA917477:AWB917478 BFW917477:BFX917478 BPS917477:BPT917478 BZO917477:BZP917478 CJK917477:CJL917478 CTG917477:CTH917478 DDC917477:DDD917478 DMY917477:DMZ917478 DWU917477:DWV917478 EGQ917477:EGR917478 EQM917477:EQN917478 FAI917477:FAJ917478 FKE917477:FKF917478 FUA917477:FUB917478 GDW917477:GDX917478 GNS917477:GNT917478 GXO917477:GXP917478 HHK917477:HHL917478 HRG917477:HRH917478 IBC917477:IBD917478 IKY917477:IKZ917478 IUU917477:IUV917478 JEQ917477:JER917478 JOM917477:JON917478 JYI917477:JYJ917478 KIE917477:KIF917478 KSA917477:KSB917478 LBW917477:LBX917478 LLS917477:LLT917478 LVO917477:LVP917478 MFK917477:MFL917478 MPG917477:MPH917478 MZC917477:MZD917478 NIY917477:NIZ917478 NSU917477:NSV917478 OCQ917477:OCR917478 OMM917477:OMN917478 OWI917477:OWJ917478 PGE917477:PGF917478 PQA917477:PQB917478 PZW917477:PZX917478 QJS917477:QJT917478 QTO917477:QTP917478 RDK917477:RDL917478 RNG917477:RNH917478 RXC917477:RXD917478 SGY917477:SGZ917478 SQU917477:SQV917478 TAQ917477:TAR917478 TKM917477:TKN917478 TUI917477:TUJ917478 UEE917477:UEF917478 UOA917477:UOB917478 UXW917477:UXX917478 VHS917477:VHT917478 VRO917477:VRP917478 WBK917477:WBL917478 WLG917477:WLH917478 WVC917477:WVD917478 M983013:N983014 IQ983013:IR983014 SM983013:SN983014 ACI983013:ACJ983014 AME983013:AMF983014 AWA983013:AWB983014 BFW983013:BFX983014 BPS983013:BPT983014 BZO983013:BZP983014 CJK983013:CJL983014 CTG983013:CTH983014 DDC983013:DDD983014 DMY983013:DMZ983014 DWU983013:DWV983014 EGQ983013:EGR983014 EQM983013:EQN983014 FAI983013:FAJ983014 FKE983013:FKF983014 FUA983013:FUB983014 GDW983013:GDX983014 GNS983013:GNT983014 GXO983013:GXP983014 HHK983013:HHL983014 HRG983013:HRH983014 IBC983013:IBD983014 IKY983013:IKZ983014 IUU983013:IUV983014 JEQ983013:JER983014 JOM983013:JON983014 JYI983013:JYJ983014 KIE983013:KIF983014 KSA983013:KSB983014 LBW983013:LBX983014 LLS983013:LLT983014 LVO983013:LVP983014 MFK983013:MFL983014 MPG983013:MPH983014 MZC983013:MZD983014 NIY983013:NIZ983014 NSU983013:NSV983014 OCQ983013:OCR983014 OMM983013:OMN983014 OWI983013:OWJ983014 PGE983013:PGF983014 PQA983013:PQB983014 PZW983013:PZX983014 QJS983013:QJT983014 QTO983013:QTP983014 RDK983013:RDL983014 RNG983013:RNH983014 RXC983013:RXD983014 SGY983013:SGZ983014 SQU983013:SQV983014 TAQ983013:TAR983014 TKM983013:TKN983014 TUI983013:TUJ983014 UEE983013:UEF983014 UOA983013:UOB983014 UXW983013:UXX983014 VHS983013:VHT983014 VRO983013:VRP983014 WBK983013:WBL983014 WLG983013:WLH983014 WVC983013:WVD983014 WUZ983013:WVA983014 J65503:K65504 IN65503:IO65504 SJ65503:SK65504 ACF65503:ACG65504 AMB65503:AMC65504 AVX65503:AVY65504 BFT65503:BFU65504 BPP65503:BPQ65504 BZL65503:BZM65504 CJH65503:CJI65504 CTD65503:CTE65504 DCZ65503:DDA65504 DMV65503:DMW65504 DWR65503:DWS65504 EGN65503:EGO65504 EQJ65503:EQK65504 FAF65503:FAG65504 FKB65503:FKC65504 FTX65503:FTY65504 GDT65503:GDU65504 GNP65503:GNQ65504 GXL65503:GXM65504 HHH65503:HHI65504 HRD65503:HRE65504 IAZ65503:IBA65504 IKV65503:IKW65504 IUR65503:IUS65504 JEN65503:JEO65504 JOJ65503:JOK65504 JYF65503:JYG65504 KIB65503:KIC65504 KRX65503:KRY65504 LBT65503:LBU65504 LLP65503:LLQ65504 LVL65503:LVM65504 MFH65503:MFI65504 MPD65503:MPE65504 MYZ65503:MZA65504 NIV65503:NIW65504 NSR65503:NSS65504 OCN65503:OCO65504 OMJ65503:OMK65504 OWF65503:OWG65504 PGB65503:PGC65504 PPX65503:PPY65504 PZT65503:PZU65504 QJP65503:QJQ65504 QTL65503:QTM65504 RDH65503:RDI65504 RND65503:RNE65504 RWZ65503:RXA65504 SGV65503:SGW65504 SQR65503:SQS65504 TAN65503:TAO65504 TKJ65503:TKK65504 TUF65503:TUG65504 UEB65503:UEC65504 UNX65503:UNY65504 UXT65503:UXU65504 VHP65503:VHQ65504 VRL65503:VRM65504 WBH65503:WBI65504 WLD65503:WLE65504 WUZ65503:WVA65504 J131039:K131040 IN131039:IO131040 SJ131039:SK131040 ACF131039:ACG131040 AMB131039:AMC131040 AVX131039:AVY131040 BFT131039:BFU131040 BPP131039:BPQ131040 BZL131039:BZM131040 CJH131039:CJI131040 CTD131039:CTE131040 DCZ131039:DDA131040 DMV131039:DMW131040 DWR131039:DWS131040 EGN131039:EGO131040 EQJ131039:EQK131040 FAF131039:FAG131040 FKB131039:FKC131040 FTX131039:FTY131040 GDT131039:GDU131040 GNP131039:GNQ131040 GXL131039:GXM131040 HHH131039:HHI131040 HRD131039:HRE131040 IAZ131039:IBA131040 IKV131039:IKW131040 IUR131039:IUS131040 JEN131039:JEO131040 JOJ131039:JOK131040 JYF131039:JYG131040 KIB131039:KIC131040 KRX131039:KRY131040 LBT131039:LBU131040 LLP131039:LLQ131040 LVL131039:LVM131040 MFH131039:MFI131040 MPD131039:MPE131040 MYZ131039:MZA131040 NIV131039:NIW131040 NSR131039:NSS131040 OCN131039:OCO131040 OMJ131039:OMK131040 OWF131039:OWG131040 PGB131039:PGC131040 PPX131039:PPY131040 PZT131039:PZU131040 QJP131039:QJQ131040 QTL131039:QTM131040 RDH131039:RDI131040 RND131039:RNE131040 RWZ131039:RXA131040 SGV131039:SGW131040 SQR131039:SQS131040 TAN131039:TAO131040 TKJ131039:TKK131040 TUF131039:TUG131040 UEB131039:UEC131040 UNX131039:UNY131040 UXT131039:UXU131040 VHP131039:VHQ131040 VRL131039:VRM131040 WBH131039:WBI131040 WLD131039:WLE131040 WUZ131039:WVA131040 J196575:K196576 IN196575:IO196576 SJ196575:SK196576 ACF196575:ACG196576 AMB196575:AMC196576 AVX196575:AVY196576 BFT196575:BFU196576 BPP196575:BPQ196576 BZL196575:BZM196576 CJH196575:CJI196576 CTD196575:CTE196576 DCZ196575:DDA196576 DMV196575:DMW196576 DWR196575:DWS196576 EGN196575:EGO196576 EQJ196575:EQK196576 FAF196575:FAG196576 FKB196575:FKC196576 FTX196575:FTY196576 GDT196575:GDU196576 GNP196575:GNQ196576 GXL196575:GXM196576 HHH196575:HHI196576 HRD196575:HRE196576 IAZ196575:IBA196576 IKV196575:IKW196576 IUR196575:IUS196576 JEN196575:JEO196576 JOJ196575:JOK196576 JYF196575:JYG196576 KIB196575:KIC196576 KRX196575:KRY196576 LBT196575:LBU196576 LLP196575:LLQ196576 LVL196575:LVM196576 MFH196575:MFI196576 MPD196575:MPE196576 MYZ196575:MZA196576 NIV196575:NIW196576 NSR196575:NSS196576 OCN196575:OCO196576 OMJ196575:OMK196576 OWF196575:OWG196576 PGB196575:PGC196576 PPX196575:PPY196576 PZT196575:PZU196576 QJP196575:QJQ196576 QTL196575:QTM196576 RDH196575:RDI196576 RND196575:RNE196576 RWZ196575:RXA196576 SGV196575:SGW196576 SQR196575:SQS196576 TAN196575:TAO196576 TKJ196575:TKK196576 TUF196575:TUG196576 UEB196575:UEC196576 UNX196575:UNY196576 UXT196575:UXU196576 VHP196575:VHQ196576 VRL196575:VRM196576 WBH196575:WBI196576 WLD196575:WLE196576 WUZ196575:WVA196576 J262111:K262112 IN262111:IO262112 SJ262111:SK262112 ACF262111:ACG262112 AMB262111:AMC262112 AVX262111:AVY262112 BFT262111:BFU262112 BPP262111:BPQ262112 BZL262111:BZM262112 CJH262111:CJI262112 CTD262111:CTE262112 DCZ262111:DDA262112 DMV262111:DMW262112 DWR262111:DWS262112 EGN262111:EGO262112 EQJ262111:EQK262112 FAF262111:FAG262112 FKB262111:FKC262112 FTX262111:FTY262112 GDT262111:GDU262112 GNP262111:GNQ262112 GXL262111:GXM262112 HHH262111:HHI262112 HRD262111:HRE262112 IAZ262111:IBA262112 IKV262111:IKW262112 IUR262111:IUS262112 JEN262111:JEO262112 JOJ262111:JOK262112 JYF262111:JYG262112 KIB262111:KIC262112 KRX262111:KRY262112 LBT262111:LBU262112 LLP262111:LLQ262112 LVL262111:LVM262112 MFH262111:MFI262112 MPD262111:MPE262112 MYZ262111:MZA262112 NIV262111:NIW262112 NSR262111:NSS262112 OCN262111:OCO262112 OMJ262111:OMK262112 OWF262111:OWG262112 PGB262111:PGC262112 PPX262111:PPY262112 PZT262111:PZU262112 QJP262111:QJQ262112 QTL262111:QTM262112 RDH262111:RDI262112 RND262111:RNE262112 RWZ262111:RXA262112 SGV262111:SGW262112 SQR262111:SQS262112 TAN262111:TAO262112 TKJ262111:TKK262112 TUF262111:TUG262112 UEB262111:UEC262112 UNX262111:UNY262112 UXT262111:UXU262112 VHP262111:VHQ262112 VRL262111:VRM262112 WBH262111:WBI262112 WLD262111:WLE262112 WUZ262111:WVA262112 J327647:K327648 IN327647:IO327648 SJ327647:SK327648 ACF327647:ACG327648 AMB327647:AMC327648 AVX327647:AVY327648 BFT327647:BFU327648 BPP327647:BPQ327648 BZL327647:BZM327648 CJH327647:CJI327648 CTD327647:CTE327648 DCZ327647:DDA327648 DMV327647:DMW327648 DWR327647:DWS327648 EGN327647:EGO327648 EQJ327647:EQK327648 FAF327647:FAG327648 FKB327647:FKC327648 FTX327647:FTY327648 GDT327647:GDU327648 GNP327647:GNQ327648 GXL327647:GXM327648 HHH327647:HHI327648 HRD327647:HRE327648 IAZ327647:IBA327648 IKV327647:IKW327648 IUR327647:IUS327648 JEN327647:JEO327648 JOJ327647:JOK327648 JYF327647:JYG327648 KIB327647:KIC327648 KRX327647:KRY327648 LBT327647:LBU327648 LLP327647:LLQ327648 LVL327647:LVM327648 MFH327647:MFI327648 MPD327647:MPE327648 MYZ327647:MZA327648 NIV327647:NIW327648 NSR327647:NSS327648 OCN327647:OCO327648 OMJ327647:OMK327648 OWF327647:OWG327648 PGB327647:PGC327648 PPX327647:PPY327648 PZT327647:PZU327648 QJP327647:QJQ327648 QTL327647:QTM327648 RDH327647:RDI327648 RND327647:RNE327648 RWZ327647:RXA327648 SGV327647:SGW327648 SQR327647:SQS327648 TAN327647:TAO327648 TKJ327647:TKK327648 TUF327647:TUG327648 UEB327647:UEC327648 UNX327647:UNY327648 UXT327647:UXU327648 VHP327647:VHQ327648 VRL327647:VRM327648 WBH327647:WBI327648 WLD327647:WLE327648 WUZ327647:WVA327648 J393183:K393184 IN393183:IO393184 SJ393183:SK393184 ACF393183:ACG393184 AMB393183:AMC393184 AVX393183:AVY393184 BFT393183:BFU393184 BPP393183:BPQ393184 BZL393183:BZM393184 CJH393183:CJI393184 CTD393183:CTE393184 DCZ393183:DDA393184 DMV393183:DMW393184 DWR393183:DWS393184 EGN393183:EGO393184 EQJ393183:EQK393184 FAF393183:FAG393184 FKB393183:FKC393184 FTX393183:FTY393184 GDT393183:GDU393184 GNP393183:GNQ393184 GXL393183:GXM393184 HHH393183:HHI393184 HRD393183:HRE393184 IAZ393183:IBA393184 IKV393183:IKW393184 IUR393183:IUS393184 JEN393183:JEO393184 JOJ393183:JOK393184 JYF393183:JYG393184 KIB393183:KIC393184 KRX393183:KRY393184 LBT393183:LBU393184 LLP393183:LLQ393184 LVL393183:LVM393184 MFH393183:MFI393184 MPD393183:MPE393184 MYZ393183:MZA393184 NIV393183:NIW393184 NSR393183:NSS393184 OCN393183:OCO393184 OMJ393183:OMK393184 OWF393183:OWG393184 PGB393183:PGC393184 PPX393183:PPY393184 PZT393183:PZU393184 QJP393183:QJQ393184 QTL393183:QTM393184 RDH393183:RDI393184 RND393183:RNE393184 RWZ393183:RXA393184 SGV393183:SGW393184 SQR393183:SQS393184 TAN393183:TAO393184 TKJ393183:TKK393184 TUF393183:TUG393184 UEB393183:UEC393184 UNX393183:UNY393184 UXT393183:UXU393184 VHP393183:VHQ393184 VRL393183:VRM393184 WBH393183:WBI393184 WLD393183:WLE393184 WUZ393183:WVA393184 J458719:K458720 IN458719:IO458720 SJ458719:SK458720 ACF458719:ACG458720 AMB458719:AMC458720 AVX458719:AVY458720 BFT458719:BFU458720 BPP458719:BPQ458720 BZL458719:BZM458720 CJH458719:CJI458720 CTD458719:CTE458720 DCZ458719:DDA458720 DMV458719:DMW458720 DWR458719:DWS458720 EGN458719:EGO458720 EQJ458719:EQK458720 FAF458719:FAG458720 FKB458719:FKC458720 FTX458719:FTY458720 GDT458719:GDU458720 GNP458719:GNQ458720 GXL458719:GXM458720 HHH458719:HHI458720 HRD458719:HRE458720 IAZ458719:IBA458720 IKV458719:IKW458720 IUR458719:IUS458720 JEN458719:JEO458720 JOJ458719:JOK458720 JYF458719:JYG458720 KIB458719:KIC458720 KRX458719:KRY458720 LBT458719:LBU458720 LLP458719:LLQ458720 LVL458719:LVM458720 MFH458719:MFI458720 MPD458719:MPE458720 MYZ458719:MZA458720 NIV458719:NIW458720 NSR458719:NSS458720 OCN458719:OCO458720 OMJ458719:OMK458720 OWF458719:OWG458720 PGB458719:PGC458720 PPX458719:PPY458720 PZT458719:PZU458720 QJP458719:QJQ458720 QTL458719:QTM458720 RDH458719:RDI458720 RND458719:RNE458720 RWZ458719:RXA458720 SGV458719:SGW458720 SQR458719:SQS458720 TAN458719:TAO458720 TKJ458719:TKK458720 TUF458719:TUG458720 UEB458719:UEC458720 UNX458719:UNY458720 UXT458719:UXU458720 VHP458719:VHQ458720 VRL458719:VRM458720 WBH458719:WBI458720 WLD458719:WLE458720 WUZ458719:WVA458720 J524255:K524256 IN524255:IO524256 SJ524255:SK524256 ACF524255:ACG524256 AMB524255:AMC524256 AVX524255:AVY524256 BFT524255:BFU524256 BPP524255:BPQ524256 BZL524255:BZM524256 CJH524255:CJI524256 CTD524255:CTE524256 DCZ524255:DDA524256 DMV524255:DMW524256 DWR524255:DWS524256 EGN524255:EGO524256 EQJ524255:EQK524256 FAF524255:FAG524256 FKB524255:FKC524256 FTX524255:FTY524256 GDT524255:GDU524256 GNP524255:GNQ524256 GXL524255:GXM524256 HHH524255:HHI524256 HRD524255:HRE524256 IAZ524255:IBA524256 IKV524255:IKW524256 IUR524255:IUS524256 JEN524255:JEO524256 JOJ524255:JOK524256 JYF524255:JYG524256 KIB524255:KIC524256 KRX524255:KRY524256 LBT524255:LBU524256 LLP524255:LLQ524256 LVL524255:LVM524256 MFH524255:MFI524256 MPD524255:MPE524256 MYZ524255:MZA524256 NIV524255:NIW524256 NSR524255:NSS524256 OCN524255:OCO524256 OMJ524255:OMK524256 OWF524255:OWG524256 PGB524255:PGC524256 PPX524255:PPY524256 PZT524255:PZU524256 QJP524255:QJQ524256 QTL524255:QTM524256 RDH524255:RDI524256 RND524255:RNE524256 RWZ524255:RXA524256 SGV524255:SGW524256 SQR524255:SQS524256 TAN524255:TAO524256 TKJ524255:TKK524256 TUF524255:TUG524256 UEB524255:UEC524256 UNX524255:UNY524256 UXT524255:UXU524256 VHP524255:VHQ524256 VRL524255:VRM524256 WBH524255:WBI524256 WLD524255:WLE524256 WUZ524255:WVA524256 J589791:K589792 IN589791:IO589792 SJ589791:SK589792 ACF589791:ACG589792 AMB589791:AMC589792 AVX589791:AVY589792 BFT589791:BFU589792 BPP589791:BPQ589792 BZL589791:BZM589792 CJH589791:CJI589792 CTD589791:CTE589792 DCZ589791:DDA589792 DMV589791:DMW589792 DWR589791:DWS589792 EGN589791:EGO589792 EQJ589791:EQK589792 FAF589791:FAG589792 FKB589791:FKC589792 FTX589791:FTY589792 GDT589791:GDU589792 GNP589791:GNQ589792 GXL589791:GXM589792 HHH589791:HHI589792 HRD589791:HRE589792 IAZ589791:IBA589792 IKV589791:IKW589792 IUR589791:IUS589792 JEN589791:JEO589792 JOJ589791:JOK589792 JYF589791:JYG589792 KIB589791:KIC589792 KRX589791:KRY589792 LBT589791:LBU589792 LLP589791:LLQ589792 LVL589791:LVM589792 MFH589791:MFI589792 MPD589791:MPE589792 MYZ589791:MZA589792 NIV589791:NIW589792 NSR589791:NSS589792 OCN589791:OCO589792 OMJ589791:OMK589792 OWF589791:OWG589792 PGB589791:PGC589792 PPX589791:PPY589792 PZT589791:PZU589792 QJP589791:QJQ589792 QTL589791:QTM589792 RDH589791:RDI589792 RND589791:RNE589792 RWZ589791:RXA589792 SGV589791:SGW589792 SQR589791:SQS589792 TAN589791:TAO589792 TKJ589791:TKK589792 TUF589791:TUG589792 UEB589791:UEC589792 UNX589791:UNY589792 UXT589791:UXU589792 VHP589791:VHQ589792 VRL589791:VRM589792 WBH589791:WBI589792 WLD589791:WLE589792 WUZ589791:WVA589792 J655327:K655328 IN655327:IO655328 SJ655327:SK655328 ACF655327:ACG655328 AMB655327:AMC655328 AVX655327:AVY655328 BFT655327:BFU655328 BPP655327:BPQ655328 BZL655327:BZM655328 CJH655327:CJI655328 CTD655327:CTE655328 DCZ655327:DDA655328 DMV655327:DMW655328 DWR655327:DWS655328 EGN655327:EGO655328 EQJ655327:EQK655328 FAF655327:FAG655328 FKB655327:FKC655328 FTX655327:FTY655328 GDT655327:GDU655328 GNP655327:GNQ655328 GXL655327:GXM655328 HHH655327:HHI655328 HRD655327:HRE655328 IAZ655327:IBA655328 IKV655327:IKW655328 IUR655327:IUS655328 JEN655327:JEO655328 JOJ655327:JOK655328 JYF655327:JYG655328 KIB655327:KIC655328 KRX655327:KRY655328 LBT655327:LBU655328 LLP655327:LLQ655328 LVL655327:LVM655328 MFH655327:MFI655328 MPD655327:MPE655328 MYZ655327:MZA655328 NIV655327:NIW655328 NSR655327:NSS655328 OCN655327:OCO655328 OMJ655327:OMK655328 OWF655327:OWG655328 PGB655327:PGC655328 PPX655327:PPY655328 PZT655327:PZU655328 QJP655327:QJQ655328 QTL655327:QTM655328 RDH655327:RDI655328 RND655327:RNE655328 RWZ655327:RXA655328 SGV655327:SGW655328 SQR655327:SQS655328 TAN655327:TAO655328 TKJ655327:TKK655328 TUF655327:TUG655328 UEB655327:UEC655328 UNX655327:UNY655328 UXT655327:UXU655328 VHP655327:VHQ655328 VRL655327:VRM655328 WBH655327:WBI655328 WLD655327:WLE655328 WUZ655327:WVA655328 J720863:K720864 IN720863:IO720864 SJ720863:SK720864 ACF720863:ACG720864 AMB720863:AMC720864 AVX720863:AVY720864 BFT720863:BFU720864 BPP720863:BPQ720864 BZL720863:BZM720864 CJH720863:CJI720864 CTD720863:CTE720864 DCZ720863:DDA720864 DMV720863:DMW720864 DWR720863:DWS720864 EGN720863:EGO720864 EQJ720863:EQK720864 FAF720863:FAG720864 FKB720863:FKC720864 FTX720863:FTY720864 GDT720863:GDU720864 GNP720863:GNQ720864 GXL720863:GXM720864 HHH720863:HHI720864 HRD720863:HRE720864 IAZ720863:IBA720864 IKV720863:IKW720864 IUR720863:IUS720864 JEN720863:JEO720864 JOJ720863:JOK720864 JYF720863:JYG720864 KIB720863:KIC720864 KRX720863:KRY720864 LBT720863:LBU720864 LLP720863:LLQ720864 LVL720863:LVM720864 MFH720863:MFI720864 MPD720863:MPE720864 MYZ720863:MZA720864 NIV720863:NIW720864 NSR720863:NSS720864 OCN720863:OCO720864 OMJ720863:OMK720864 OWF720863:OWG720864 PGB720863:PGC720864 PPX720863:PPY720864 PZT720863:PZU720864 QJP720863:QJQ720864 QTL720863:QTM720864 RDH720863:RDI720864 RND720863:RNE720864 RWZ720863:RXA720864 SGV720863:SGW720864 SQR720863:SQS720864 TAN720863:TAO720864 TKJ720863:TKK720864 TUF720863:TUG720864 UEB720863:UEC720864 UNX720863:UNY720864 UXT720863:UXU720864 VHP720863:VHQ720864 VRL720863:VRM720864 WBH720863:WBI720864 WLD720863:WLE720864 WUZ720863:WVA720864 J786399:K786400 IN786399:IO786400 SJ786399:SK786400 ACF786399:ACG786400 AMB786399:AMC786400 AVX786399:AVY786400 BFT786399:BFU786400 BPP786399:BPQ786400 BZL786399:BZM786400 CJH786399:CJI786400 CTD786399:CTE786400 DCZ786399:DDA786400 DMV786399:DMW786400 DWR786399:DWS786400 EGN786399:EGO786400 EQJ786399:EQK786400 FAF786399:FAG786400 FKB786399:FKC786400 FTX786399:FTY786400 GDT786399:GDU786400 GNP786399:GNQ786400 GXL786399:GXM786400 HHH786399:HHI786400 HRD786399:HRE786400 IAZ786399:IBA786400 IKV786399:IKW786400 IUR786399:IUS786400 JEN786399:JEO786400 JOJ786399:JOK786400 JYF786399:JYG786400 KIB786399:KIC786400 KRX786399:KRY786400 LBT786399:LBU786400 LLP786399:LLQ786400 LVL786399:LVM786400 MFH786399:MFI786400 MPD786399:MPE786400 MYZ786399:MZA786400 NIV786399:NIW786400 NSR786399:NSS786400 OCN786399:OCO786400 OMJ786399:OMK786400 OWF786399:OWG786400 PGB786399:PGC786400 PPX786399:PPY786400 PZT786399:PZU786400 QJP786399:QJQ786400 QTL786399:QTM786400 RDH786399:RDI786400 RND786399:RNE786400 RWZ786399:RXA786400 SGV786399:SGW786400 SQR786399:SQS786400 TAN786399:TAO786400 TKJ786399:TKK786400 TUF786399:TUG786400 UEB786399:UEC786400 UNX786399:UNY786400 UXT786399:UXU786400 VHP786399:VHQ786400 VRL786399:VRM786400 WBH786399:WBI786400 WLD786399:WLE786400 WUZ786399:WVA786400 J851935:K851936 IN851935:IO851936 SJ851935:SK851936 ACF851935:ACG851936 AMB851935:AMC851936 AVX851935:AVY851936 BFT851935:BFU851936 BPP851935:BPQ851936 BZL851935:BZM851936 CJH851935:CJI851936 CTD851935:CTE851936 DCZ851935:DDA851936 DMV851935:DMW851936 DWR851935:DWS851936 EGN851935:EGO851936 EQJ851935:EQK851936 FAF851935:FAG851936 FKB851935:FKC851936 FTX851935:FTY851936 GDT851935:GDU851936 GNP851935:GNQ851936 GXL851935:GXM851936 HHH851935:HHI851936 HRD851935:HRE851936 IAZ851935:IBA851936 IKV851935:IKW851936 IUR851935:IUS851936 JEN851935:JEO851936 JOJ851935:JOK851936 JYF851935:JYG851936 KIB851935:KIC851936 KRX851935:KRY851936 LBT851935:LBU851936 LLP851935:LLQ851936 LVL851935:LVM851936 MFH851935:MFI851936 MPD851935:MPE851936 MYZ851935:MZA851936 NIV851935:NIW851936 NSR851935:NSS851936 OCN851935:OCO851936 OMJ851935:OMK851936 OWF851935:OWG851936 PGB851935:PGC851936 PPX851935:PPY851936 PZT851935:PZU851936 QJP851935:QJQ851936 QTL851935:QTM851936 RDH851935:RDI851936 RND851935:RNE851936 RWZ851935:RXA851936 SGV851935:SGW851936 SQR851935:SQS851936 TAN851935:TAO851936 TKJ851935:TKK851936 TUF851935:TUG851936 UEB851935:UEC851936 UNX851935:UNY851936 UXT851935:UXU851936 VHP851935:VHQ851936 VRL851935:VRM851936 WBH851935:WBI851936 WLD851935:WLE851936 WUZ851935:WVA851936 J917471:K917472 IN917471:IO917472 SJ917471:SK917472 ACF917471:ACG917472 AMB917471:AMC917472 AVX917471:AVY917472 BFT917471:BFU917472 BPP917471:BPQ917472 BZL917471:BZM917472 CJH917471:CJI917472 CTD917471:CTE917472 DCZ917471:DDA917472 DMV917471:DMW917472 DWR917471:DWS917472 EGN917471:EGO917472 EQJ917471:EQK917472 FAF917471:FAG917472 FKB917471:FKC917472 FTX917471:FTY917472 GDT917471:GDU917472 GNP917471:GNQ917472 GXL917471:GXM917472 HHH917471:HHI917472 HRD917471:HRE917472 IAZ917471:IBA917472 IKV917471:IKW917472 IUR917471:IUS917472 JEN917471:JEO917472 JOJ917471:JOK917472 JYF917471:JYG917472 KIB917471:KIC917472 KRX917471:KRY917472 LBT917471:LBU917472 LLP917471:LLQ917472 LVL917471:LVM917472 MFH917471:MFI917472 MPD917471:MPE917472 MYZ917471:MZA917472 NIV917471:NIW917472 NSR917471:NSS917472 OCN917471:OCO917472 OMJ917471:OMK917472 OWF917471:OWG917472 PGB917471:PGC917472 PPX917471:PPY917472 PZT917471:PZU917472 QJP917471:QJQ917472 QTL917471:QTM917472 RDH917471:RDI917472 RND917471:RNE917472 RWZ917471:RXA917472 SGV917471:SGW917472 SQR917471:SQS917472 TAN917471:TAO917472 TKJ917471:TKK917472 TUF917471:TUG917472 UEB917471:UEC917472 UNX917471:UNY917472 UXT917471:UXU917472 VHP917471:VHQ917472 VRL917471:VRM917472 WBH917471:WBI917472 WLD917471:WLE917472 WUZ917471:WVA917472 J983007:K983008 IN983007:IO983008 SJ983007:SK983008 ACF983007:ACG983008 AMB983007:AMC983008 AVX983007:AVY983008 BFT983007:BFU983008 BPP983007:BPQ983008 BZL983007:BZM983008 CJH983007:CJI983008 CTD983007:CTE983008 DCZ983007:DDA983008 DMV983007:DMW983008 DWR983007:DWS983008 EGN983007:EGO983008 EQJ983007:EQK983008 FAF983007:FAG983008 FKB983007:FKC983008 FTX983007:FTY983008 GDT983007:GDU983008 GNP983007:GNQ983008 GXL983007:GXM983008 HHH983007:HHI983008 HRD983007:HRE983008 IAZ983007:IBA983008 IKV983007:IKW983008 IUR983007:IUS983008 JEN983007:JEO983008 JOJ983007:JOK983008 JYF983007:JYG983008 KIB983007:KIC983008 KRX983007:KRY983008 LBT983007:LBU983008 LLP983007:LLQ983008 LVL983007:LVM983008 MFH983007:MFI983008 MPD983007:MPE983008 MYZ983007:MZA983008 NIV983007:NIW983008 NSR983007:NSS983008 OCN983007:OCO983008 OMJ983007:OMK983008 OWF983007:OWG983008 PGB983007:PGC983008 PPX983007:PPY983008 PZT983007:PZU983008 QJP983007:QJQ983008 QTL983007:QTM983008 RDH983007:RDI983008 RND983007:RNE983008 RWZ983007:RXA983008 SGV983007:SGW983008 SQR983007:SQS983008 TAN983007:TAO983008 TKJ983007:TKK983008 TUF983007:TUG983008 UEB983007:UEC983008 UNX983007:UNY983008 UXT983007:UXU983008 VHP983007:VHQ983008 VRL983007:VRM983008 WBH983007:WBI983008 WLD983007:WLE983008 WUZ983007:WVA983008 M65503:N65504 IQ65503:IR65504 SM65503:SN65504 ACI65503:ACJ65504 AME65503:AMF65504 AWA65503:AWB65504 BFW65503:BFX65504 BPS65503:BPT65504 BZO65503:BZP65504 CJK65503:CJL65504 CTG65503:CTH65504 DDC65503:DDD65504 DMY65503:DMZ65504 DWU65503:DWV65504 EGQ65503:EGR65504 EQM65503:EQN65504 FAI65503:FAJ65504 FKE65503:FKF65504 FUA65503:FUB65504 GDW65503:GDX65504 GNS65503:GNT65504 GXO65503:GXP65504 HHK65503:HHL65504 HRG65503:HRH65504 IBC65503:IBD65504 IKY65503:IKZ65504 IUU65503:IUV65504 JEQ65503:JER65504 JOM65503:JON65504 JYI65503:JYJ65504 KIE65503:KIF65504 KSA65503:KSB65504 LBW65503:LBX65504 LLS65503:LLT65504 LVO65503:LVP65504 MFK65503:MFL65504 MPG65503:MPH65504 MZC65503:MZD65504 NIY65503:NIZ65504 NSU65503:NSV65504 OCQ65503:OCR65504 OMM65503:OMN65504 OWI65503:OWJ65504 PGE65503:PGF65504 PQA65503:PQB65504 PZW65503:PZX65504 QJS65503:QJT65504 QTO65503:QTP65504 RDK65503:RDL65504 RNG65503:RNH65504 RXC65503:RXD65504 SGY65503:SGZ65504 SQU65503:SQV65504 TAQ65503:TAR65504 TKM65503:TKN65504 TUI65503:TUJ65504 UEE65503:UEF65504 UOA65503:UOB65504 UXW65503:UXX65504 VHS65503:VHT65504 VRO65503:VRP65504 WBK65503:WBL65504 WLG65503:WLH65504 WVC65503:WVD65504 M131039:N131040 IQ131039:IR131040 SM131039:SN131040 ACI131039:ACJ131040 AME131039:AMF131040 AWA131039:AWB131040 BFW131039:BFX131040 BPS131039:BPT131040 BZO131039:BZP131040 CJK131039:CJL131040 CTG131039:CTH131040 DDC131039:DDD131040 DMY131039:DMZ131040 DWU131039:DWV131040 EGQ131039:EGR131040 EQM131039:EQN131040 FAI131039:FAJ131040 FKE131039:FKF131040 FUA131039:FUB131040 GDW131039:GDX131040 GNS131039:GNT131040 GXO131039:GXP131040 HHK131039:HHL131040 HRG131039:HRH131040 IBC131039:IBD131040 IKY131039:IKZ131040 IUU131039:IUV131040 JEQ131039:JER131040 JOM131039:JON131040 JYI131039:JYJ131040 KIE131039:KIF131040 KSA131039:KSB131040 LBW131039:LBX131040 LLS131039:LLT131040 LVO131039:LVP131040 MFK131039:MFL131040 MPG131039:MPH131040 MZC131039:MZD131040 NIY131039:NIZ131040 NSU131039:NSV131040 OCQ131039:OCR131040 OMM131039:OMN131040 OWI131039:OWJ131040 PGE131039:PGF131040 PQA131039:PQB131040 PZW131039:PZX131040 QJS131039:QJT131040 QTO131039:QTP131040 RDK131039:RDL131040 RNG131039:RNH131040 RXC131039:RXD131040 SGY131039:SGZ131040 SQU131039:SQV131040 TAQ131039:TAR131040 TKM131039:TKN131040 TUI131039:TUJ131040 UEE131039:UEF131040 UOA131039:UOB131040 UXW131039:UXX131040 VHS131039:VHT131040 VRO131039:VRP131040 WBK131039:WBL131040 WLG131039:WLH131040 WVC131039:WVD131040 M196575:N196576 IQ196575:IR196576 SM196575:SN196576 ACI196575:ACJ196576 AME196575:AMF196576 AWA196575:AWB196576 BFW196575:BFX196576 BPS196575:BPT196576 BZO196575:BZP196576 CJK196575:CJL196576 CTG196575:CTH196576 DDC196575:DDD196576 DMY196575:DMZ196576 DWU196575:DWV196576 EGQ196575:EGR196576 EQM196575:EQN196576 FAI196575:FAJ196576 FKE196575:FKF196576 FUA196575:FUB196576 GDW196575:GDX196576 GNS196575:GNT196576 GXO196575:GXP196576 HHK196575:HHL196576 HRG196575:HRH196576 IBC196575:IBD196576 IKY196575:IKZ196576 IUU196575:IUV196576 JEQ196575:JER196576 JOM196575:JON196576 JYI196575:JYJ196576 KIE196575:KIF196576 KSA196575:KSB196576 LBW196575:LBX196576 LLS196575:LLT196576 LVO196575:LVP196576 MFK196575:MFL196576 MPG196575:MPH196576 MZC196575:MZD196576 NIY196575:NIZ196576 NSU196575:NSV196576 OCQ196575:OCR196576 OMM196575:OMN196576 OWI196575:OWJ196576 PGE196575:PGF196576 PQA196575:PQB196576 PZW196575:PZX196576 QJS196575:QJT196576 QTO196575:QTP196576 RDK196575:RDL196576 RNG196575:RNH196576 RXC196575:RXD196576 SGY196575:SGZ196576 SQU196575:SQV196576 TAQ196575:TAR196576 TKM196575:TKN196576 TUI196575:TUJ196576 UEE196575:UEF196576 UOA196575:UOB196576 UXW196575:UXX196576 VHS196575:VHT196576 VRO196575:VRP196576 WBK196575:WBL196576 WLG196575:WLH196576 WVC196575:WVD196576 M262111:N262112 IQ262111:IR262112 SM262111:SN262112 ACI262111:ACJ262112 AME262111:AMF262112 AWA262111:AWB262112 BFW262111:BFX262112 BPS262111:BPT262112 BZO262111:BZP262112 CJK262111:CJL262112 CTG262111:CTH262112 DDC262111:DDD262112 DMY262111:DMZ262112 DWU262111:DWV262112 EGQ262111:EGR262112 EQM262111:EQN262112 FAI262111:FAJ262112 FKE262111:FKF262112 FUA262111:FUB262112 GDW262111:GDX262112 GNS262111:GNT262112 GXO262111:GXP262112 HHK262111:HHL262112 HRG262111:HRH262112 IBC262111:IBD262112 IKY262111:IKZ262112 IUU262111:IUV262112 JEQ262111:JER262112 JOM262111:JON262112 JYI262111:JYJ262112 KIE262111:KIF262112 KSA262111:KSB262112 LBW262111:LBX262112 LLS262111:LLT262112 LVO262111:LVP262112 MFK262111:MFL262112 MPG262111:MPH262112 MZC262111:MZD262112 NIY262111:NIZ262112 NSU262111:NSV262112 OCQ262111:OCR262112 OMM262111:OMN262112 OWI262111:OWJ262112 PGE262111:PGF262112 PQA262111:PQB262112 PZW262111:PZX262112 QJS262111:QJT262112 QTO262111:QTP262112 RDK262111:RDL262112 RNG262111:RNH262112 RXC262111:RXD262112 SGY262111:SGZ262112 SQU262111:SQV262112 TAQ262111:TAR262112 TKM262111:TKN262112 TUI262111:TUJ262112 UEE262111:UEF262112 UOA262111:UOB262112 UXW262111:UXX262112 VHS262111:VHT262112 VRO262111:VRP262112 WBK262111:WBL262112 WLG262111:WLH262112 WVC262111:WVD262112 M327647:N327648 IQ327647:IR327648 SM327647:SN327648 ACI327647:ACJ327648 AME327647:AMF327648 AWA327647:AWB327648 BFW327647:BFX327648 BPS327647:BPT327648 BZO327647:BZP327648 CJK327647:CJL327648 CTG327647:CTH327648 DDC327647:DDD327648 DMY327647:DMZ327648 DWU327647:DWV327648 EGQ327647:EGR327648 EQM327647:EQN327648 FAI327647:FAJ327648 FKE327647:FKF327648 FUA327647:FUB327648 GDW327647:GDX327648 GNS327647:GNT327648 GXO327647:GXP327648 HHK327647:HHL327648 HRG327647:HRH327648 IBC327647:IBD327648 IKY327647:IKZ327648 IUU327647:IUV327648 JEQ327647:JER327648 JOM327647:JON327648 JYI327647:JYJ327648 KIE327647:KIF327648 KSA327647:KSB327648 LBW327647:LBX327648 LLS327647:LLT327648 LVO327647:LVP327648 MFK327647:MFL327648 MPG327647:MPH327648 MZC327647:MZD327648 NIY327647:NIZ327648 NSU327647:NSV327648 OCQ327647:OCR327648 OMM327647:OMN327648 OWI327647:OWJ327648 PGE327647:PGF327648 PQA327647:PQB327648 PZW327647:PZX327648 QJS327647:QJT327648 QTO327647:QTP327648 RDK327647:RDL327648 RNG327647:RNH327648 RXC327647:RXD327648 SGY327647:SGZ327648 SQU327647:SQV327648 TAQ327647:TAR327648 TKM327647:TKN327648 TUI327647:TUJ327648 UEE327647:UEF327648 UOA327647:UOB327648 UXW327647:UXX327648 VHS327647:VHT327648 VRO327647:VRP327648 WBK327647:WBL327648 WLG327647:WLH327648 WVC327647:WVD327648 M393183:N393184 IQ393183:IR393184 SM393183:SN393184 ACI393183:ACJ393184 AME393183:AMF393184 AWA393183:AWB393184 BFW393183:BFX393184 BPS393183:BPT393184 BZO393183:BZP393184 CJK393183:CJL393184 CTG393183:CTH393184 DDC393183:DDD393184 DMY393183:DMZ393184 DWU393183:DWV393184 EGQ393183:EGR393184 EQM393183:EQN393184 FAI393183:FAJ393184 FKE393183:FKF393184 FUA393183:FUB393184 GDW393183:GDX393184 GNS393183:GNT393184 GXO393183:GXP393184 HHK393183:HHL393184 HRG393183:HRH393184 IBC393183:IBD393184 IKY393183:IKZ393184 IUU393183:IUV393184 JEQ393183:JER393184 JOM393183:JON393184 JYI393183:JYJ393184 KIE393183:KIF393184 KSA393183:KSB393184 LBW393183:LBX393184 LLS393183:LLT393184 LVO393183:LVP393184 MFK393183:MFL393184 MPG393183:MPH393184 MZC393183:MZD393184 NIY393183:NIZ393184 NSU393183:NSV393184 OCQ393183:OCR393184 OMM393183:OMN393184 OWI393183:OWJ393184 PGE393183:PGF393184 PQA393183:PQB393184 PZW393183:PZX393184 QJS393183:QJT393184 QTO393183:QTP393184 RDK393183:RDL393184 RNG393183:RNH393184 RXC393183:RXD393184 SGY393183:SGZ393184 SQU393183:SQV393184 TAQ393183:TAR393184 TKM393183:TKN393184 TUI393183:TUJ393184 UEE393183:UEF393184 UOA393183:UOB393184 UXW393183:UXX393184 VHS393183:VHT393184 VRO393183:VRP393184 WBK393183:WBL393184 WLG393183:WLH393184 WVC393183:WVD393184 M458719:N458720 IQ458719:IR458720 SM458719:SN458720 ACI458719:ACJ458720 AME458719:AMF458720 AWA458719:AWB458720 BFW458719:BFX458720 BPS458719:BPT458720 BZO458719:BZP458720 CJK458719:CJL458720 CTG458719:CTH458720 DDC458719:DDD458720 DMY458719:DMZ458720 DWU458719:DWV458720 EGQ458719:EGR458720 EQM458719:EQN458720 FAI458719:FAJ458720 FKE458719:FKF458720 FUA458719:FUB458720 GDW458719:GDX458720 GNS458719:GNT458720 GXO458719:GXP458720 HHK458719:HHL458720 HRG458719:HRH458720 IBC458719:IBD458720 IKY458719:IKZ458720 IUU458719:IUV458720 JEQ458719:JER458720 JOM458719:JON458720 JYI458719:JYJ458720 KIE458719:KIF458720 KSA458719:KSB458720 LBW458719:LBX458720 LLS458719:LLT458720 LVO458719:LVP458720 MFK458719:MFL458720 MPG458719:MPH458720 MZC458719:MZD458720 NIY458719:NIZ458720 NSU458719:NSV458720 OCQ458719:OCR458720 OMM458719:OMN458720 OWI458719:OWJ458720 PGE458719:PGF458720 PQA458719:PQB458720 PZW458719:PZX458720 QJS458719:QJT458720 QTO458719:QTP458720 RDK458719:RDL458720 RNG458719:RNH458720 RXC458719:RXD458720 SGY458719:SGZ458720 SQU458719:SQV458720 TAQ458719:TAR458720 TKM458719:TKN458720 TUI458719:TUJ458720 UEE458719:UEF458720 UOA458719:UOB458720 UXW458719:UXX458720 VHS458719:VHT458720 VRO458719:VRP458720 WBK458719:WBL458720 WLG458719:WLH458720 WVC458719:WVD458720 M524255:N524256 IQ524255:IR524256 SM524255:SN524256 ACI524255:ACJ524256 AME524255:AMF524256 AWA524255:AWB524256 BFW524255:BFX524256 BPS524255:BPT524256 BZO524255:BZP524256 CJK524255:CJL524256 CTG524255:CTH524256 DDC524255:DDD524256 DMY524255:DMZ524256 DWU524255:DWV524256 EGQ524255:EGR524256 EQM524255:EQN524256 FAI524255:FAJ524256 FKE524255:FKF524256 FUA524255:FUB524256 GDW524255:GDX524256 GNS524255:GNT524256 GXO524255:GXP524256 HHK524255:HHL524256 HRG524255:HRH524256 IBC524255:IBD524256 IKY524255:IKZ524256 IUU524255:IUV524256 JEQ524255:JER524256 JOM524255:JON524256 JYI524255:JYJ524256 KIE524255:KIF524256 KSA524255:KSB524256 LBW524255:LBX524256 LLS524255:LLT524256 LVO524255:LVP524256 MFK524255:MFL524256 MPG524255:MPH524256 MZC524255:MZD524256 NIY524255:NIZ524256 NSU524255:NSV524256 OCQ524255:OCR524256 OMM524255:OMN524256 OWI524255:OWJ524256 PGE524255:PGF524256 PQA524255:PQB524256 PZW524255:PZX524256 QJS524255:QJT524256 QTO524255:QTP524256 RDK524255:RDL524256 RNG524255:RNH524256 RXC524255:RXD524256 SGY524255:SGZ524256 SQU524255:SQV524256 TAQ524255:TAR524256 TKM524255:TKN524256 TUI524255:TUJ524256 UEE524255:UEF524256 UOA524255:UOB524256 UXW524255:UXX524256 VHS524255:VHT524256 VRO524255:VRP524256 WBK524255:WBL524256 WLG524255:WLH524256 WVC524255:WVD524256 M589791:N589792 IQ589791:IR589792 SM589791:SN589792 ACI589791:ACJ589792 AME589791:AMF589792 AWA589791:AWB589792 BFW589791:BFX589792 BPS589791:BPT589792 BZO589791:BZP589792 CJK589791:CJL589792 CTG589791:CTH589792 DDC589791:DDD589792 DMY589791:DMZ589792 DWU589791:DWV589792 EGQ589791:EGR589792 EQM589791:EQN589792 FAI589791:FAJ589792 FKE589791:FKF589792 FUA589791:FUB589792 GDW589791:GDX589792 GNS589791:GNT589792 GXO589791:GXP589792 HHK589791:HHL589792 HRG589791:HRH589792 IBC589791:IBD589792 IKY589791:IKZ589792 IUU589791:IUV589792 JEQ589791:JER589792 JOM589791:JON589792 JYI589791:JYJ589792 KIE589791:KIF589792 KSA589791:KSB589792 LBW589791:LBX589792 LLS589791:LLT589792 LVO589791:LVP589792 MFK589791:MFL589792 MPG589791:MPH589792 MZC589791:MZD589792 NIY589791:NIZ589792 NSU589791:NSV589792 OCQ589791:OCR589792 OMM589791:OMN589792 OWI589791:OWJ589792 PGE589791:PGF589792 PQA589791:PQB589792 PZW589791:PZX589792 QJS589791:QJT589792 QTO589791:QTP589792 RDK589791:RDL589792 RNG589791:RNH589792 RXC589791:RXD589792 SGY589791:SGZ589792 SQU589791:SQV589792 TAQ589791:TAR589792 TKM589791:TKN589792 TUI589791:TUJ589792 UEE589791:UEF589792 UOA589791:UOB589792 UXW589791:UXX589792 VHS589791:VHT589792 VRO589791:VRP589792 WBK589791:WBL589792 WLG589791:WLH589792 WVC589791:WVD589792 M655327:N655328 IQ655327:IR655328 SM655327:SN655328 ACI655327:ACJ655328 AME655327:AMF655328 AWA655327:AWB655328 BFW655327:BFX655328 BPS655327:BPT655328 BZO655327:BZP655328 CJK655327:CJL655328 CTG655327:CTH655328 DDC655327:DDD655328 DMY655327:DMZ655328 DWU655327:DWV655328 EGQ655327:EGR655328 EQM655327:EQN655328 FAI655327:FAJ655328 FKE655327:FKF655328 FUA655327:FUB655328 GDW655327:GDX655328 GNS655327:GNT655328 GXO655327:GXP655328 HHK655327:HHL655328 HRG655327:HRH655328 IBC655327:IBD655328 IKY655327:IKZ655328 IUU655327:IUV655328 JEQ655327:JER655328 JOM655327:JON655328 JYI655327:JYJ655328 KIE655327:KIF655328 KSA655327:KSB655328 LBW655327:LBX655328 LLS655327:LLT655328 LVO655327:LVP655328 MFK655327:MFL655328 MPG655327:MPH655328 MZC655327:MZD655328 NIY655327:NIZ655328 NSU655327:NSV655328 OCQ655327:OCR655328 OMM655327:OMN655328 OWI655327:OWJ655328 PGE655327:PGF655328 PQA655327:PQB655328 PZW655327:PZX655328 QJS655327:QJT655328 QTO655327:QTP655328 RDK655327:RDL655328 RNG655327:RNH655328 RXC655327:RXD655328 SGY655327:SGZ655328 SQU655327:SQV655328 TAQ655327:TAR655328 TKM655327:TKN655328 TUI655327:TUJ655328 UEE655327:UEF655328 UOA655327:UOB655328 UXW655327:UXX655328 VHS655327:VHT655328 VRO655327:VRP655328 WBK655327:WBL655328 WLG655327:WLH655328 WVC655327:WVD655328 M720863:N720864 IQ720863:IR720864 SM720863:SN720864 ACI720863:ACJ720864 AME720863:AMF720864 AWA720863:AWB720864 BFW720863:BFX720864 BPS720863:BPT720864 BZO720863:BZP720864 CJK720863:CJL720864 CTG720863:CTH720864 DDC720863:DDD720864 DMY720863:DMZ720864 DWU720863:DWV720864 EGQ720863:EGR720864 EQM720863:EQN720864 FAI720863:FAJ720864 FKE720863:FKF720864 FUA720863:FUB720864 GDW720863:GDX720864 GNS720863:GNT720864 GXO720863:GXP720864 HHK720863:HHL720864 HRG720863:HRH720864 IBC720863:IBD720864 IKY720863:IKZ720864 IUU720863:IUV720864 JEQ720863:JER720864 JOM720863:JON720864 JYI720863:JYJ720864 KIE720863:KIF720864 KSA720863:KSB720864 LBW720863:LBX720864 LLS720863:LLT720864 LVO720863:LVP720864 MFK720863:MFL720864 MPG720863:MPH720864 MZC720863:MZD720864 NIY720863:NIZ720864 NSU720863:NSV720864 OCQ720863:OCR720864 OMM720863:OMN720864 OWI720863:OWJ720864 PGE720863:PGF720864 PQA720863:PQB720864 PZW720863:PZX720864 QJS720863:QJT720864 QTO720863:QTP720864 RDK720863:RDL720864 RNG720863:RNH720864 RXC720863:RXD720864 SGY720863:SGZ720864 SQU720863:SQV720864 TAQ720863:TAR720864 TKM720863:TKN720864 TUI720863:TUJ720864 UEE720863:UEF720864 UOA720863:UOB720864 UXW720863:UXX720864 VHS720863:VHT720864 VRO720863:VRP720864 WBK720863:WBL720864 WLG720863:WLH720864 WVC720863:WVD720864 M786399:N786400 IQ786399:IR786400 SM786399:SN786400 ACI786399:ACJ786400 AME786399:AMF786400 AWA786399:AWB786400 BFW786399:BFX786400 BPS786399:BPT786400 BZO786399:BZP786400 CJK786399:CJL786400 CTG786399:CTH786400 DDC786399:DDD786400 DMY786399:DMZ786400 DWU786399:DWV786400 EGQ786399:EGR786400 EQM786399:EQN786400 FAI786399:FAJ786400 FKE786399:FKF786400 FUA786399:FUB786400 GDW786399:GDX786400 GNS786399:GNT786400 GXO786399:GXP786400 HHK786399:HHL786400 HRG786399:HRH786400 IBC786399:IBD786400 IKY786399:IKZ786400 IUU786399:IUV786400 JEQ786399:JER786400 JOM786399:JON786400 JYI786399:JYJ786400 KIE786399:KIF786400 KSA786399:KSB786400 LBW786399:LBX786400 LLS786399:LLT786400 LVO786399:LVP786400 MFK786399:MFL786400 MPG786399:MPH786400 MZC786399:MZD786400 NIY786399:NIZ786400 NSU786399:NSV786400 OCQ786399:OCR786400 OMM786399:OMN786400 OWI786399:OWJ786400 PGE786399:PGF786400 PQA786399:PQB786400 PZW786399:PZX786400 QJS786399:QJT786400 QTO786399:QTP786400 RDK786399:RDL786400 RNG786399:RNH786400 RXC786399:RXD786400 SGY786399:SGZ786400 SQU786399:SQV786400 TAQ786399:TAR786400 TKM786399:TKN786400 TUI786399:TUJ786400 UEE786399:UEF786400 UOA786399:UOB786400 UXW786399:UXX786400 VHS786399:VHT786400 VRO786399:VRP786400 WBK786399:WBL786400 WLG786399:WLH786400 WVC786399:WVD786400 M851935:N851936 IQ851935:IR851936 SM851935:SN851936 ACI851935:ACJ851936 AME851935:AMF851936 AWA851935:AWB851936 BFW851935:BFX851936 BPS851935:BPT851936 BZO851935:BZP851936 CJK851935:CJL851936 CTG851935:CTH851936 DDC851935:DDD851936 DMY851935:DMZ851936 DWU851935:DWV851936 EGQ851935:EGR851936 EQM851935:EQN851936 FAI851935:FAJ851936 FKE851935:FKF851936 FUA851935:FUB851936 GDW851935:GDX851936 GNS851935:GNT851936 GXO851935:GXP851936 HHK851935:HHL851936 HRG851935:HRH851936 IBC851935:IBD851936 IKY851935:IKZ851936 IUU851935:IUV851936 JEQ851935:JER851936 JOM851935:JON851936 JYI851935:JYJ851936 KIE851935:KIF851936 KSA851935:KSB851936 LBW851935:LBX851936 LLS851935:LLT851936 LVO851935:LVP851936 MFK851935:MFL851936 MPG851935:MPH851936 MZC851935:MZD851936 NIY851935:NIZ851936 NSU851935:NSV851936 OCQ851935:OCR851936 OMM851935:OMN851936 OWI851935:OWJ851936 PGE851935:PGF851936 PQA851935:PQB851936 PZW851935:PZX851936 QJS851935:QJT851936 QTO851935:QTP851936 RDK851935:RDL851936 RNG851935:RNH851936 RXC851935:RXD851936 SGY851935:SGZ851936 SQU851935:SQV851936 TAQ851935:TAR851936 TKM851935:TKN851936 TUI851935:TUJ851936 UEE851935:UEF851936 UOA851935:UOB851936 UXW851935:UXX851936 VHS851935:VHT851936 VRO851935:VRP851936 WBK851935:WBL851936 WLG851935:WLH851936 WVC851935:WVD851936 M917471:N917472 IQ917471:IR917472 SM917471:SN917472 ACI917471:ACJ917472 AME917471:AMF917472 AWA917471:AWB917472 BFW917471:BFX917472 BPS917471:BPT917472 BZO917471:BZP917472 CJK917471:CJL917472 CTG917471:CTH917472 DDC917471:DDD917472 DMY917471:DMZ917472 DWU917471:DWV917472 EGQ917471:EGR917472 EQM917471:EQN917472 FAI917471:FAJ917472 FKE917471:FKF917472 FUA917471:FUB917472 GDW917471:GDX917472 GNS917471:GNT917472 GXO917471:GXP917472 HHK917471:HHL917472 HRG917471:HRH917472 IBC917471:IBD917472 IKY917471:IKZ917472 IUU917471:IUV917472 JEQ917471:JER917472 JOM917471:JON917472 JYI917471:JYJ917472 KIE917471:KIF917472 KSA917471:KSB917472 LBW917471:LBX917472 LLS917471:LLT917472 LVO917471:LVP917472 MFK917471:MFL917472 MPG917471:MPH917472 MZC917471:MZD917472 NIY917471:NIZ917472 NSU917471:NSV917472 OCQ917471:OCR917472 OMM917471:OMN917472 OWI917471:OWJ917472 PGE917471:PGF917472 PQA917471:PQB917472 PZW917471:PZX917472 QJS917471:QJT917472 QTO917471:QTP917472 RDK917471:RDL917472 RNG917471:RNH917472 RXC917471:RXD917472 SGY917471:SGZ917472 SQU917471:SQV917472 TAQ917471:TAR917472 TKM917471:TKN917472 TUI917471:TUJ917472 UEE917471:UEF917472 UOA917471:UOB917472 UXW917471:UXX917472 VHS917471:VHT917472 VRO917471:VRP917472 WBK917471:WBL917472 WLG917471:WLH917472 WVC917471:WVD917472 M983007:N983008 IQ983007:IR983008 SM983007:SN983008 ACI983007:ACJ983008 AME983007:AMF983008 AWA983007:AWB983008 BFW983007:BFX983008 BPS983007:BPT983008 BZO983007:BZP983008 CJK983007:CJL983008 CTG983007:CTH983008 DDC983007:DDD983008 DMY983007:DMZ983008 DWU983007:DWV983008 EGQ983007:EGR983008 EQM983007:EQN983008 FAI983007:FAJ983008 FKE983007:FKF983008 FUA983007:FUB983008 GDW983007:GDX983008 GNS983007:GNT983008 GXO983007:GXP983008 HHK983007:HHL983008 HRG983007:HRH983008 IBC983007:IBD983008 IKY983007:IKZ983008 IUU983007:IUV983008 JEQ983007:JER983008 JOM983007:JON983008 JYI983007:JYJ983008 KIE983007:KIF983008 KSA983007:KSB983008 LBW983007:LBX983008 LLS983007:LLT983008 LVO983007:LVP983008 MFK983007:MFL983008 MPG983007:MPH983008 MZC983007:MZD983008 NIY983007:NIZ983008 NSU983007:NSV983008 OCQ983007:OCR983008 OMM983007:OMN983008 OWI983007:OWJ983008 PGE983007:PGF983008 PQA983007:PQB983008 PZW983007:PZX983008 QJS983007:QJT983008 QTO983007:QTP983008 RDK983007:RDL983008 RNG983007:RNH983008 RXC983007:RXD983008 SGY983007:SGZ983008 SQU983007:SQV983008 TAQ983007:TAR983008 TKM983007:TKN983008 TUI983007:TUJ983008 UEE983007:UEF983008 UOA983007:UOB983008 UXW983007:UXX983008 VHS983007:VHT983008 VRO983007:VRP983008 WBK983007:WBL983008 WLG983007:WLH983008 WVC983007:WVD983008 WLD983013:WLE983014 G65509:H65510 IK65509:IL65510 SG65509:SH65510 ACC65509:ACD65510 ALY65509:ALZ65510 AVU65509:AVV65510 BFQ65509:BFR65510 BPM65509:BPN65510 BZI65509:BZJ65510 CJE65509:CJF65510 CTA65509:CTB65510 DCW65509:DCX65510 DMS65509:DMT65510 DWO65509:DWP65510 EGK65509:EGL65510 EQG65509:EQH65510 FAC65509:FAD65510 FJY65509:FJZ65510 FTU65509:FTV65510 GDQ65509:GDR65510 GNM65509:GNN65510 GXI65509:GXJ65510 HHE65509:HHF65510 HRA65509:HRB65510 IAW65509:IAX65510 IKS65509:IKT65510 IUO65509:IUP65510 JEK65509:JEL65510 JOG65509:JOH65510 JYC65509:JYD65510 KHY65509:KHZ65510 KRU65509:KRV65510 LBQ65509:LBR65510 LLM65509:LLN65510 LVI65509:LVJ65510 MFE65509:MFF65510 MPA65509:MPB65510 MYW65509:MYX65510 NIS65509:NIT65510 NSO65509:NSP65510 OCK65509:OCL65510 OMG65509:OMH65510 OWC65509:OWD65510 PFY65509:PFZ65510 PPU65509:PPV65510 PZQ65509:PZR65510 QJM65509:QJN65510 QTI65509:QTJ65510 RDE65509:RDF65510 RNA65509:RNB65510 RWW65509:RWX65510 SGS65509:SGT65510 SQO65509:SQP65510 TAK65509:TAL65510 TKG65509:TKH65510 TUC65509:TUD65510 UDY65509:UDZ65510 UNU65509:UNV65510 UXQ65509:UXR65510 VHM65509:VHN65510 VRI65509:VRJ65510 WBE65509:WBF65510 WLA65509:WLB65510 WUW65509:WUX65510 G131045:H131046 IK131045:IL131046 SG131045:SH131046 ACC131045:ACD131046 ALY131045:ALZ131046 AVU131045:AVV131046 BFQ131045:BFR131046 BPM131045:BPN131046 BZI131045:BZJ131046 CJE131045:CJF131046 CTA131045:CTB131046 DCW131045:DCX131046 DMS131045:DMT131046 DWO131045:DWP131046 EGK131045:EGL131046 EQG131045:EQH131046 FAC131045:FAD131046 FJY131045:FJZ131046 FTU131045:FTV131046 GDQ131045:GDR131046 GNM131045:GNN131046 GXI131045:GXJ131046 HHE131045:HHF131046 HRA131045:HRB131046 IAW131045:IAX131046 IKS131045:IKT131046 IUO131045:IUP131046 JEK131045:JEL131046 JOG131045:JOH131046 JYC131045:JYD131046 KHY131045:KHZ131046 KRU131045:KRV131046 LBQ131045:LBR131046 LLM131045:LLN131046 LVI131045:LVJ131046 MFE131045:MFF131046 MPA131045:MPB131046 MYW131045:MYX131046 NIS131045:NIT131046 NSO131045:NSP131046 OCK131045:OCL131046 OMG131045:OMH131046 OWC131045:OWD131046 PFY131045:PFZ131046 PPU131045:PPV131046 PZQ131045:PZR131046 QJM131045:QJN131046 QTI131045:QTJ131046 RDE131045:RDF131046 RNA131045:RNB131046 RWW131045:RWX131046 SGS131045:SGT131046 SQO131045:SQP131046 TAK131045:TAL131046 TKG131045:TKH131046 TUC131045:TUD131046 UDY131045:UDZ131046 UNU131045:UNV131046 UXQ131045:UXR131046 VHM131045:VHN131046 VRI131045:VRJ131046 WBE131045:WBF131046 WLA131045:WLB131046 WUW131045:WUX131046 G196581:H196582 IK196581:IL196582 SG196581:SH196582 ACC196581:ACD196582 ALY196581:ALZ196582 AVU196581:AVV196582 BFQ196581:BFR196582 BPM196581:BPN196582 BZI196581:BZJ196582 CJE196581:CJF196582 CTA196581:CTB196582 DCW196581:DCX196582 DMS196581:DMT196582 DWO196581:DWP196582 EGK196581:EGL196582 EQG196581:EQH196582 FAC196581:FAD196582 FJY196581:FJZ196582 FTU196581:FTV196582 GDQ196581:GDR196582 GNM196581:GNN196582 GXI196581:GXJ196582 HHE196581:HHF196582 HRA196581:HRB196582 IAW196581:IAX196582 IKS196581:IKT196582 IUO196581:IUP196582 JEK196581:JEL196582 JOG196581:JOH196582 JYC196581:JYD196582 KHY196581:KHZ196582 KRU196581:KRV196582 LBQ196581:LBR196582 LLM196581:LLN196582 LVI196581:LVJ196582 MFE196581:MFF196582 MPA196581:MPB196582 MYW196581:MYX196582 NIS196581:NIT196582 NSO196581:NSP196582 OCK196581:OCL196582 OMG196581:OMH196582 OWC196581:OWD196582 PFY196581:PFZ196582 PPU196581:PPV196582 PZQ196581:PZR196582 QJM196581:QJN196582 QTI196581:QTJ196582 RDE196581:RDF196582 RNA196581:RNB196582 RWW196581:RWX196582 SGS196581:SGT196582 SQO196581:SQP196582 TAK196581:TAL196582 TKG196581:TKH196582 TUC196581:TUD196582 UDY196581:UDZ196582 UNU196581:UNV196582 UXQ196581:UXR196582 VHM196581:VHN196582 VRI196581:VRJ196582 WBE196581:WBF196582 WLA196581:WLB196582 WUW196581:WUX196582 G262117:H262118 IK262117:IL262118 SG262117:SH262118 ACC262117:ACD262118 ALY262117:ALZ262118 AVU262117:AVV262118 BFQ262117:BFR262118 BPM262117:BPN262118 BZI262117:BZJ262118 CJE262117:CJF262118 CTA262117:CTB262118 DCW262117:DCX262118 DMS262117:DMT262118 DWO262117:DWP262118 EGK262117:EGL262118 EQG262117:EQH262118 FAC262117:FAD262118 FJY262117:FJZ262118 FTU262117:FTV262118 GDQ262117:GDR262118 GNM262117:GNN262118 GXI262117:GXJ262118 HHE262117:HHF262118 HRA262117:HRB262118 IAW262117:IAX262118 IKS262117:IKT262118 IUO262117:IUP262118 JEK262117:JEL262118 JOG262117:JOH262118 JYC262117:JYD262118 KHY262117:KHZ262118 KRU262117:KRV262118 LBQ262117:LBR262118 LLM262117:LLN262118 LVI262117:LVJ262118 MFE262117:MFF262118 MPA262117:MPB262118 MYW262117:MYX262118 NIS262117:NIT262118 NSO262117:NSP262118 OCK262117:OCL262118 OMG262117:OMH262118 OWC262117:OWD262118 PFY262117:PFZ262118 PPU262117:PPV262118 PZQ262117:PZR262118 QJM262117:QJN262118 QTI262117:QTJ262118 RDE262117:RDF262118 RNA262117:RNB262118 RWW262117:RWX262118 SGS262117:SGT262118 SQO262117:SQP262118 TAK262117:TAL262118 TKG262117:TKH262118 TUC262117:TUD262118 UDY262117:UDZ262118 UNU262117:UNV262118 UXQ262117:UXR262118 VHM262117:VHN262118 VRI262117:VRJ262118 WBE262117:WBF262118 WLA262117:WLB262118 WUW262117:WUX262118 G327653:H327654 IK327653:IL327654 SG327653:SH327654 ACC327653:ACD327654 ALY327653:ALZ327654 AVU327653:AVV327654 BFQ327653:BFR327654 BPM327653:BPN327654 BZI327653:BZJ327654 CJE327653:CJF327654 CTA327653:CTB327654 DCW327653:DCX327654 DMS327653:DMT327654 DWO327653:DWP327654 EGK327653:EGL327654 EQG327653:EQH327654 FAC327653:FAD327654 FJY327653:FJZ327654 FTU327653:FTV327654 GDQ327653:GDR327654 GNM327653:GNN327654 GXI327653:GXJ327654 HHE327653:HHF327654 HRA327653:HRB327654 IAW327653:IAX327654 IKS327653:IKT327654 IUO327653:IUP327654 JEK327653:JEL327654 JOG327653:JOH327654 JYC327653:JYD327654 KHY327653:KHZ327654 KRU327653:KRV327654 LBQ327653:LBR327654 LLM327653:LLN327654 LVI327653:LVJ327654 MFE327653:MFF327654 MPA327653:MPB327654 MYW327653:MYX327654 NIS327653:NIT327654 NSO327653:NSP327654 OCK327653:OCL327654 OMG327653:OMH327654 OWC327653:OWD327654 PFY327653:PFZ327654 PPU327653:PPV327654 PZQ327653:PZR327654 QJM327653:QJN327654 QTI327653:QTJ327654 RDE327653:RDF327654 RNA327653:RNB327654 RWW327653:RWX327654 SGS327653:SGT327654 SQO327653:SQP327654 TAK327653:TAL327654 TKG327653:TKH327654 TUC327653:TUD327654 UDY327653:UDZ327654 UNU327653:UNV327654 UXQ327653:UXR327654 VHM327653:VHN327654 VRI327653:VRJ327654 WBE327653:WBF327654 WLA327653:WLB327654 WUW327653:WUX327654 G393189:H393190 IK393189:IL393190 SG393189:SH393190 ACC393189:ACD393190 ALY393189:ALZ393190 AVU393189:AVV393190 BFQ393189:BFR393190 BPM393189:BPN393190 BZI393189:BZJ393190 CJE393189:CJF393190 CTA393189:CTB393190 DCW393189:DCX393190 DMS393189:DMT393190 DWO393189:DWP393190 EGK393189:EGL393190 EQG393189:EQH393190 FAC393189:FAD393190 FJY393189:FJZ393190 FTU393189:FTV393190 GDQ393189:GDR393190 GNM393189:GNN393190 GXI393189:GXJ393190 HHE393189:HHF393190 HRA393189:HRB393190 IAW393189:IAX393190 IKS393189:IKT393190 IUO393189:IUP393190 JEK393189:JEL393190 JOG393189:JOH393190 JYC393189:JYD393190 KHY393189:KHZ393190 KRU393189:KRV393190 LBQ393189:LBR393190 LLM393189:LLN393190 LVI393189:LVJ393190 MFE393189:MFF393190 MPA393189:MPB393190 MYW393189:MYX393190 NIS393189:NIT393190 NSO393189:NSP393190 OCK393189:OCL393190 OMG393189:OMH393190 OWC393189:OWD393190 PFY393189:PFZ393190 PPU393189:PPV393190 PZQ393189:PZR393190 QJM393189:QJN393190 QTI393189:QTJ393190 RDE393189:RDF393190 RNA393189:RNB393190 RWW393189:RWX393190 SGS393189:SGT393190 SQO393189:SQP393190 TAK393189:TAL393190 TKG393189:TKH393190 TUC393189:TUD393190 UDY393189:UDZ393190 UNU393189:UNV393190 UXQ393189:UXR393190 VHM393189:VHN393190 VRI393189:VRJ393190 WBE393189:WBF393190 WLA393189:WLB393190 WUW393189:WUX393190 G458725:H458726 IK458725:IL458726 SG458725:SH458726 ACC458725:ACD458726 ALY458725:ALZ458726 AVU458725:AVV458726 BFQ458725:BFR458726 BPM458725:BPN458726 BZI458725:BZJ458726 CJE458725:CJF458726 CTA458725:CTB458726 DCW458725:DCX458726 DMS458725:DMT458726 DWO458725:DWP458726 EGK458725:EGL458726 EQG458725:EQH458726 FAC458725:FAD458726 FJY458725:FJZ458726 FTU458725:FTV458726 GDQ458725:GDR458726 GNM458725:GNN458726 GXI458725:GXJ458726 HHE458725:HHF458726 HRA458725:HRB458726 IAW458725:IAX458726 IKS458725:IKT458726 IUO458725:IUP458726 JEK458725:JEL458726 JOG458725:JOH458726 JYC458725:JYD458726 KHY458725:KHZ458726 KRU458725:KRV458726 LBQ458725:LBR458726 LLM458725:LLN458726 LVI458725:LVJ458726 MFE458725:MFF458726 MPA458725:MPB458726 MYW458725:MYX458726 NIS458725:NIT458726 NSO458725:NSP458726 OCK458725:OCL458726 OMG458725:OMH458726 OWC458725:OWD458726 PFY458725:PFZ458726 PPU458725:PPV458726 PZQ458725:PZR458726 QJM458725:QJN458726 QTI458725:QTJ458726 RDE458725:RDF458726 RNA458725:RNB458726 RWW458725:RWX458726 SGS458725:SGT458726 SQO458725:SQP458726 TAK458725:TAL458726 TKG458725:TKH458726 TUC458725:TUD458726 UDY458725:UDZ458726 UNU458725:UNV458726 UXQ458725:UXR458726 VHM458725:VHN458726 VRI458725:VRJ458726 WBE458725:WBF458726 WLA458725:WLB458726 WUW458725:WUX458726 G524261:H524262 IK524261:IL524262 SG524261:SH524262 ACC524261:ACD524262 ALY524261:ALZ524262 AVU524261:AVV524262 BFQ524261:BFR524262 BPM524261:BPN524262 BZI524261:BZJ524262 CJE524261:CJF524262 CTA524261:CTB524262 DCW524261:DCX524262 DMS524261:DMT524262 DWO524261:DWP524262 EGK524261:EGL524262 EQG524261:EQH524262 FAC524261:FAD524262 FJY524261:FJZ524262 FTU524261:FTV524262 GDQ524261:GDR524262 GNM524261:GNN524262 GXI524261:GXJ524262 HHE524261:HHF524262 HRA524261:HRB524262 IAW524261:IAX524262 IKS524261:IKT524262 IUO524261:IUP524262 JEK524261:JEL524262 JOG524261:JOH524262 JYC524261:JYD524262 KHY524261:KHZ524262 KRU524261:KRV524262 LBQ524261:LBR524262 LLM524261:LLN524262 LVI524261:LVJ524262 MFE524261:MFF524262 MPA524261:MPB524262 MYW524261:MYX524262 NIS524261:NIT524262 NSO524261:NSP524262 OCK524261:OCL524262 OMG524261:OMH524262 OWC524261:OWD524262 PFY524261:PFZ524262 PPU524261:PPV524262 PZQ524261:PZR524262 QJM524261:QJN524262 QTI524261:QTJ524262 RDE524261:RDF524262 RNA524261:RNB524262 RWW524261:RWX524262 SGS524261:SGT524262 SQO524261:SQP524262 TAK524261:TAL524262 TKG524261:TKH524262 TUC524261:TUD524262 UDY524261:UDZ524262 UNU524261:UNV524262 UXQ524261:UXR524262 VHM524261:VHN524262 VRI524261:VRJ524262 WBE524261:WBF524262 WLA524261:WLB524262 WUW524261:WUX524262 G589797:H589798 IK589797:IL589798 SG589797:SH589798 ACC589797:ACD589798 ALY589797:ALZ589798 AVU589797:AVV589798 BFQ589797:BFR589798 BPM589797:BPN589798 BZI589797:BZJ589798 CJE589797:CJF589798 CTA589797:CTB589798 DCW589797:DCX589798 DMS589797:DMT589798 DWO589797:DWP589798 EGK589797:EGL589798 EQG589797:EQH589798 FAC589797:FAD589798 FJY589797:FJZ589798 FTU589797:FTV589798 GDQ589797:GDR589798 GNM589797:GNN589798 GXI589797:GXJ589798 HHE589797:HHF589798 HRA589797:HRB589798 IAW589797:IAX589798 IKS589797:IKT589798 IUO589797:IUP589798 JEK589797:JEL589798 JOG589797:JOH589798 JYC589797:JYD589798 KHY589797:KHZ589798 KRU589797:KRV589798 LBQ589797:LBR589798 LLM589797:LLN589798 LVI589797:LVJ589798 MFE589797:MFF589798 MPA589797:MPB589798 MYW589797:MYX589798 NIS589797:NIT589798 NSO589797:NSP589798 OCK589797:OCL589798 OMG589797:OMH589798 OWC589797:OWD589798 PFY589797:PFZ589798 PPU589797:PPV589798 PZQ589797:PZR589798 QJM589797:QJN589798 QTI589797:QTJ589798 RDE589797:RDF589798 RNA589797:RNB589798 RWW589797:RWX589798 SGS589797:SGT589798 SQO589797:SQP589798 TAK589797:TAL589798 TKG589797:TKH589798 TUC589797:TUD589798 UDY589797:UDZ589798 UNU589797:UNV589798 UXQ589797:UXR589798 VHM589797:VHN589798 VRI589797:VRJ589798 WBE589797:WBF589798 WLA589797:WLB589798 WUW589797:WUX589798 G655333:H655334 IK655333:IL655334 SG655333:SH655334 ACC655333:ACD655334 ALY655333:ALZ655334 AVU655333:AVV655334 BFQ655333:BFR655334 BPM655333:BPN655334 BZI655333:BZJ655334 CJE655333:CJF655334 CTA655333:CTB655334 DCW655333:DCX655334 DMS655333:DMT655334 DWO655333:DWP655334 EGK655333:EGL655334 EQG655333:EQH655334 FAC655333:FAD655334 FJY655333:FJZ655334 FTU655333:FTV655334 GDQ655333:GDR655334 GNM655333:GNN655334 GXI655333:GXJ655334 HHE655333:HHF655334 HRA655333:HRB655334 IAW655333:IAX655334 IKS655333:IKT655334 IUO655333:IUP655334 JEK655333:JEL655334 JOG655333:JOH655334 JYC655333:JYD655334 KHY655333:KHZ655334 KRU655333:KRV655334 LBQ655333:LBR655334 LLM655333:LLN655334 LVI655333:LVJ655334 MFE655333:MFF655334 MPA655333:MPB655334 MYW655333:MYX655334 NIS655333:NIT655334 NSO655333:NSP655334 OCK655333:OCL655334 OMG655333:OMH655334 OWC655333:OWD655334 PFY655333:PFZ655334 PPU655333:PPV655334 PZQ655333:PZR655334 QJM655333:QJN655334 QTI655333:QTJ655334 RDE655333:RDF655334 RNA655333:RNB655334 RWW655333:RWX655334 SGS655333:SGT655334 SQO655333:SQP655334 TAK655333:TAL655334 TKG655333:TKH655334 TUC655333:TUD655334 UDY655333:UDZ655334 UNU655333:UNV655334 UXQ655333:UXR655334 VHM655333:VHN655334 VRI655333:VRJ655334 WBE655333:WBF655334 WLA655333:WLB655334 WUW655333:WUX655334 G720869:H720870 IK720869:IL720870 SG720869:SH720870 ACC720869:ACD720870 ALY720869:ALZ720870 AVU720869:AVV720870 BFQ720869:BFR720870 BPM720869:BPN720870 BZI720869:BZJ720870 CJE720869:CJF720870 CTA720869:CTB720870 DCW720869:DCX720870 DMS720869:DMT720870 DWO720869:DWP720870 EGK720869:EGL720870 EQG720869:EQH720870 FAC720869:FAD720870 FJY720869:FJZ720870 FTU720869:FTV720870 GDQ720869:GDR720870 GNM720869:GNN720870 GXI720869:GXJ720870 HHE720869:HHF720870 HRA720869:HRB720870 IAW720869:IAX720870 IKS720869:IKT720870 IUO720869:IUP720870 JEK720869:JEL720870 JOG720869:JOH720870 JYC720869:JYD720870 KHY720869:KHZ720870 KRU720869:KRV720870 LBQ720869:LBR720870 LLM720869:LLN720870 LVI720869:LVJ720870 MFE720869:MFF720870 MPA720869:MPB720870 MYW720869:MYX720870 NIS720869:NIT720870 NSO720869:NSP720870 OCK720869:OCL720870 OMG720869:OMH720870 OWC720869:OWD720870 PFY720869:PFZ720870 PPU720869:PPV720870 PZQ720869:PZR720870 QJM720869:QJN720870 QTI720869:QTJ720870 RDE720869:RDF720870 RNA720869:RNB720870 RWW720869:RWX720870 SGS720869:SGT720870 SQO720869:SQP720870 TAK720869:TAL720870 TKG720869:TKH720870 TUC720869:TUD720870 UDY720869:UDZ720870 UNU720869:UNV720870 UXQ720869:UXR720870 VHM720869:VHN720870 VRI720869:VRJ720870 WBE720869:WBF720870 WLA720869:WLB720870 WUW720869:WUX720870 G786405:H786406 IK786405:IL786406 SG786405:SH786406 ACC786405:ACD786406 ALY786405:ALZ786406 AVU786405:AVV786406 BFQ786405:BFR786406 BPM786405:BPN786406 BZI786405:BZJ786406 CJE786405:CJF786406 CTA786405:CTB786406 DCW786405:DCX786406 DMS786405:DMT786406 DWO786405:DWP786406 EGK786405:EGL786406 EQG786405:EQH786406 FAC786405:FAD786406 FJY786405:FJZ786406 FTU786405:FTV786406 GDQ786405:GDR786406 GNM786405:GNN786406 GXI786405:GXJ786406 HHE786405:HHF786406 HRA786405:HRB786406 IAW786405:IAX786406 IKS786405:IKT786406 IUO786405:IUP786406 JEK786405:JEL786406 JOG786405:JOH786406 JYC786405:JYD786406 KHY786405:KHZ786406 KRU786405:KRV786406 LBQ786405:LBR786406 LLM786405:LLN786406 LVI786405:LVJ786406 MFE786405:MFF786406 MPA786405:MPB786406 MYW786405:MYX786406 NIS786405:NIT786406 NSO786405:NSP786406 OCK786405:OCL786406 OMG786405:OMH786406 OWC786405:OWD786406 PFY786405:PFZ786406 PPU786405:PPV786406 PZQ786405:PZR786406 QJM786405:QJN786406 QTI786405:QTJ786406 RDE786405:RDF786406 RNA786405:RNB786406 RWW786405:RWX786406 SGS786405:SGT786406 SQO786405:SQP786406 TAK786405:TAL786406 TKG786405:TKH786406 TUC786405:TUD786406 UDY786405:UDZ786406 UNU786405:UNV786406 UXQ786405:UXR786406 VHM786405:VHN786406 VRI786405:VRJ786406 WBE786405:WBF786406 WLA786405:WLB786406 WUW786405:WUX786406 G851941:H851942 IK851941:IL851942 SG851941:SH851942 ACC851941:ACD851942 ALY851941:ALZ851942 AVU851941:AVV851942 BFQ851941:BFR851942 BPM851941:BPN851942 BZI851941:BZJ851942 CJE851941:CJF851942 CTA851941:CTB851942 DCW851941:DCX851942 DMS851941:DMT851942 DWO851941:DWP851942 EGK851941:EGL851942 EQG851941:EQH851942 FAC851941:FAD851942 FJY851941:FJZ851942 FTU851941:FTV851942 GDQ851941:GDR851942 GNM851941:GNN851942 GXI851941:GXJ851942 HHE851941:HHF851942 HRA851941:HRB851942 IAW851941:IAX851942 IKS851941:IKT851942 IUO851941:IUP851942 JEK851941:JEL851942 JOG851941:JOH851942 JYC851941:JYD851942 KHY851941:KHZ851942 KRU851941:KRV851942 LBQ851941:LBR851942 LLM851941:LLN851942 LVI851941:LVJ851942 MFE851941:MFF851942 MPA851941:MPB851942 MYW851941:MYX851942 NIS851941:NIT851942 NSO851941:NSP851942 OCK851941:OCL851942 OMG851941:OMH851942 OWC851941:OWD851942 PFY851941:PFZ851942 PPU851941:PPV851942 PZQ851941:PZR851942 QJM851941:QJN851942 QTI851941:QTJ851942 RDE851941:RDF851942 RNA851941:RNB851942 RWW851941:RWX851942 SGS851941:SGT851942 SQO851941:SQP851942 TAK851941:TAL851942 TKG851941:TKH851942 TUC851941:TUD851942 UDY851941:UDZ851942 UNU851941:UNV851942 UXQ851941:UXR851942 VHM851941:VHN851942 VRI851941:VRJ851942 WBE851941:WBF851942 WLA851941:WLB851942 WUW851941:WUX851942 G917477:H917478 IK917477:IL917478 SG917477:SH917478 ACC917477:ACD917478 ALY917477:ALZ917478 AVU917477:AVV917478 BFQ917477:BFR917478 BPM917477:BPN917478 BZI917477:BZJ917478 CJE917477:CJF917478 CTA917477:CTB917478 DCW917477:DCX917478 DMS917477:DMT917478 DWO917477:DWP917478 EGK917477:EGL917478 EQG917477:EQH917478 FAC917477:FAD917478 FJY917477:FJZ917478 FTU917477:FTV917478 GDQ917477:GDR917478 GNM917477:GNN917478 GXI917477:GXJ917478 HHE917477:HHF917478 HRA917477:HRB917478 IAW917477:IAX917478 IKS917477:IKT917478 IUO917477:IUP917478 JEK917477:JEL917478 JOG917477:JOH917478 JYC917477:JYD917478 KHY917477:KHZ917478 KRU917477:KRV917478 LBQ917477:LBR917478 LLM917477:LLN917478 LVI917477:LVJ917478 MFE917477:MFF917478 MPA917477:MPB917478 MYW917477:MYX917478 NIS917477:NIT917478 NSO917477:NSP917478 OCK917477:OCL917478 OMG917477:OMH917478 OWC917477:OWD917478 PFY917477:PFZ917478 PPU917477:PPV917478 PZQ917477:PZR917478 QJM917477:QJN917478 QTI917477:QTJ917478 RDE917477:RDF917478 RNA917477:RNB917478 RWW917477:RWX917478 SGS917477:SGT917478 SQO917477:SQP917478 TAK917477:TAL917478 TKG917477:TKH917478 TUC917477:TUD917478 UDY917477:UDZ917478 UNU917477:UNV917478 UXQ917477:UXR917478 VHM917477:VHN917478 VRI917477:VRJ917478 WBE917477:WBF917478 WLA917477:WLB917478 WUW917477:WUX917478 G983013:H983014 IK983013:IL983014 SG983013:SH983014 ACC983013:ACD983014 ALY983013:ALZ983014 AVU983013:AVV983014 BFQ983013:BFR983014 BPM983013:BPN983014 BZI983013:BZJ983014 CJE983013:CJF983014 CTA983013:CTB983014 DCW983013:DCX983014 DMS983013:DMT983014 DWO983013:DWP983014 EGK983013:EGL983014 EQG983013:EQH983014 FAC983013:FAD983014 FJY983013:FJZ983014 FTU983013:FTV983014 GDQ983013:GDR983014 GNM983013:GNN983014 GXI983013:GXJ983014 HHE983013:HHF983014 HRA983013:HRB983014 IAW983013:IAX983014 IKS983013:IKT983014 IUO983013:IUP983014 JEK983013:JEL983014 JOG983013:JOH983014 JYC983013:JYD983014 KHY983013:KHZ983014 KRU983013:KRV983014 LBQ983013:LBR983014 LLM983013:LLN983014 LVI983013:LVJ983014 MFE983013:MFF983014 MPA983013:MPB983014 MYW983013:MYX983014 NIS983013:NIT983014 NSO983013:NSP983014 OCK983013:OCL983014 OMG983013:OMH983014 OWC983013:OWD983014 PFY983013:PFZ983014 PPU983013:PPV983014 PZQ983013:PZR983014 QJM983013:QJN983014 QTI983013:QTJ983014 RDE983013:RDF983014 RNA983013:RNB983014 RWW983013:RWX983014 SGS983013:SGT983014 SQO983013:SQP983014 TAK983013:TAL983014 TKG983013:TKH983014 TUC983013:TUD983014 UDY983013:UDZ983014 UNU983013:UNV983014 UXQ983013:UXR983014 VHM983013:VHN983014 VRI983013:VRJ983014 WBE983013:WBF983014 WLA983013:WLB983014 WUW983013:WUX983014 J65509:K65510 IN65509:IO65510 SJ65509:SK65510 ACF65509:ACG65510 AMB65509:AMC65510 AVX65509:AVY65510 BFT65509:BFU65510 BPP65509:BPQ65510 BZL65509:BZM65510 CJH65509:CJI65510 CTD65509:CTE65510 DCZ65509:DDA65510 DMV65509:DMW65510 DWR65509:DWS65510 EGN65509:EGO65510 EQJ65509:EQK65510 FAF65509:FAG65510 FKB65509:FKC65510 FTX65509:FTY65510 GDT65509:GDU65510 GNP65509:GNQ65510 GXL65509:GXM65510 HHH65509:HHI65510 HRD65509:HRE65510 IAZ65509:IBA65510 IKV65509:IKW65510 IUR65509:IUS65510 JEN65509:JEO65510 JOJ65509:JOK65510 JYF65509:JYG65510 KIB65509:KIC65510 KRX65509:KRY65510 LBT65509:LBU65510 LLP65509:LLQ65510 LVL65509:LVM65510 MFH65509:MFI65510 MPD65509:MPE65510 MYZ65509:MZA65510 NIV65509:NIW65510 NSR65509:NSS65510 OCN65509:OCO65510 OMJ65509:OMK65510 OWF65509:OWG65510 PGB65509:PGC65510 PPX65509:PPY65510 PZT65509:PZU65510 QJP65509:QJQ65510 QTL65509:QTM65510 RDH65509:RDI65510 RND65509:RNE65510 RWZ65509:RXA65510 SGV65509:SGW65510 SQR65509:SQS65510 TAN65509:TAO65510 TKJ65509:TKK65510 TUF65509:TUG65510 UEB65509:UEC65510 UNX65509:UNY65510 UXT65509:UXU65510 VHP65509:VHQ65510 VRL65509:VRM65510 WBH65509:WBI65510 WLD65509:WLE65510 WUZ65509:WVA65510 J131045:K131046 IN131045:IO131046 SJ131045:SK131046 ACF131045:ACG131046 AMB131045:AMC131046 AVX131045:AVY131046 BFT131045:BFU131046 BPP131045:BPQ131046 BZL131045:BZM131046 CJH131045:CJI131046 CTD131045:CTE131046 DCZ131045:DDA131046 DMV131045:DMW131046 DWR131045:DWS131046 EGN131045:EGO131046 EQJ131045:EQK131046 FAF131045:FAG131046 FKB131045:FKC131046 FTX131045:FTY131046 GDT131045:GDU131046 GNP131045:GNQ131046 GXL131045:GXM131046 HHH131045:HHI131046 HRD131045:HRE131046 IAZ131045:IBA131046 IKV131045:IKW131046 IUR131045:IUS131046 JEN131045:JEO131046 JOJ131045:JOK131046 JYF131045:JYG131046 KIB131045:KIC131046 KRX131045:KRY131046 LBT131045:LBU131046 LLP131045:LLQ131046 LVL131045:LVM131046 MFH131045:MFI131046 MPD131045:MPE131046 MYZ131045:MZA131046 NIV131045:NIW131046 NSR131045:NSS131046 OCN131045:OCO131046 OMJ131045:OMK131046 OWF131045:OWG131046 PGB131045:PGC131046 PPX131045:PPY131046 PZT131045:PZU131046 QJP131045:QJQ131046 QTL131045:QTM131046 RDH131045:RDI131046 RND131045:RNE131046 RWZ131045:RXA131046 SGV131045:SGW131046 SQR131045:SQS131046 TAN131045:TAO131046 TKJ131045:TKK131046 TUF131045:TUG131046 UEB131045:UEC131046 UNX131045:UNY131046 UXT131045:UXU131046 VHP131045:VHQ131046 VRL131045:VRM131046 WBH131045:WBI131046 WLD131045:WLE131046 WUZ131045:WVA131046 J196581:K196582 IN196581:IO196582 SJ196581:SK196582 ACF196581:ACG196582 AMB196581:AMC196582 AVX196581:AVY196582 BFT196581:BFU196582 BPP196581:BPQ196582 BZL196581:BZM196582 CJH196581:CJI196582 CTD196581:CTE196582 DCZ196581:DDA196582 DMV196581:DMW196582 DWR196581:DWS196582 EGN196581:EGO196582 EQJ196581:EQK196582 FAF196581:FAG196582 FKB196581:FKC196582 FTX196581:FTY196582 GDT196581:GDU196582 GNP196581:GNQ196582 GXL196581:GXM196582 HHH196581:HHI196582 HRD196581:HRE196582 IAZ196581:IBA196582 IKV196581:IKW196582 IUR196581:IUS196582 JEN196581:JEO196582 JOJ196581:JOK196582 JYF196581:JYG196582 KIB196581:KIC196582 KRX196581:KRY196582 LBT196581:LBU196582 LLP196581:LLQ196582 LVL196581:LVM196582 MFH196581:MFI196582 MPD196581:MPE196582 MYZ196581:MZA196582 NIV196581:NIW196582 NSR196581:NSS196582 OCN196581:OCO196582 OMJ196581:OMK196582 OWF196581:OWG196582 PGB196581:PGC196582 PPX196581:PPY196582 PZT196581:PZU196582 QJP196581:QJQ196582 QTL196581:QTM196582 RDH196581:RDI196582 RND196581:RNE196582 RWZ196581:RXA196582 SGV196581:SGW196582 SQR196581:SQS196582 TAN196581:TAO196582 TKJ196581:TKK196582 TUF196581:TUG196582 UEB196581:UEC196582 UNX196581:UNY196582 UXT196581:UXU196582 VHP196581:VHQ196582 VRL196581:VRM196582 WBH196581:WBI196582 WLD196581:WLE196582 WUZ196581:WVA196582 J262117:K262118 IN262117:IO262118 SJ262117:SK262118 ACF262117:ACG262118 AMB262117:AMC262118 AVX262117:AVY262118 BFT262117:BFU262118 BPP262117:BPQ262118 BZL262117:BZM262118 CJH262117:CJI262118 CTD262117:CTE262118 DCZ262117:DDA262118 DMV262117:DMW262118 DWR262117:DWS262118 EGN262117:EGO262118 EQJ262117:EQK262118 FAF262117:FAG262118 FKB262117:FKC262118 FTX262117:FTY262118 GDT262117:GDU262118 GNP262117:GNQ262118 GXL262117:GXM262118 HHH262117:HHI262118 HRD262117:HRE262118 IAZ262117:IBA262118 IKV262117:IKW262118 IUR262117:IUS262118 JEN262117:JEO262118 JOJ262117:JOK262118 JYF262117:JYG262118 KIB262117:KIC262118 KRX262117:KRY262118 LBT262117:LBU262118 LLP262117:LLQ262118 LVL262117:LVM262118 MFH262117:MFI262118 MPD262117:MPE262118 MYZ262117:MZA262118 NIV262117:NIW262118 NSR262117:NSS262118 OCN262117:OCO262118 OMJ262117:OMK262118 OWF262117:OWG262118 PGB262117:PGC262118 PPX262117:PPY262118 PZT262117:PZU262118 QJP262117:QJQ262118 QTL262117:QTM262118 RDH262117:RDI262118 RND262117:RNE262118 RWZ262117:RXA262118 SGV262117:SGW262118 SQR262117:SQS262118 TAN262117:TAO262118 TKJ262117:TKK262118 TUF262117:TUG262118 UEB262117:UEC262118 UNX262117:UNY262118 UXT262117:UXU262118 VHP262117:VHQ262118 VRL262117:VRM262118 WBH262117:WBI262118 WLD262117:WLE262118 WUZ262117:WVA262118 J327653:K327654 IN327653:IO327654 SJ327653:SK327654 ACF327653:ACG327654 AMB327653:AMC327654 AVX327653:AVY327654 BFT327653:BFU327654 BPP327653:BPQ327654 BZL327653:BZM327654 CJH327653:CJI327654 CTD327653:CTE327654 DCZ327653:DDA327654 DMV327653:DMW327654 DWR327653:DWS327654 EGN327653:EGO327654 EQJ327653:EQK327654 FAF327653:FAG327654 FKB327653:FKC327654 FTX327653:FTY327654 GDT327653:GDU327654 GNP327653:GNQ327654 GXL327653:GXM327654 HHH327653:HHI327654 HRD327653:HRE327654 IAZ327653:IBA327654 IKV327653:IKW327654 IUR327653:IUS327654 JEN327653:JEO327654 JOJ327653:JOK327654 JYF327653:JYG327654 KIB327653:KIC327654 KRX327653:KRY327654 LBT327653:LBU327654 LLP327653:LLQ327654 LVL327653:LVM327654 MFH327653:MFI327654 MPD327653:MPE327654 MYZ327653:MZA327654 NIV327653:NIW327654 NSR327653:NSS327654 OCN327653:OCO327654 OMJ327653:OMK327654 OWF327653:OWG327654 PGB327653:PGC327654 PPX327653:PPY327654 PZT327653:PZU327654 QJP327653:QJQ327654 QTL327653:QTM327654 RDH327653:RDI327654 RND327653:RNE327654 RWZ327653:RXA327654 SGV327653:SGW327654 SQR327653:SQS327654 TAN327653:TAO327654 TKJ327653:TKK327654 TUF327653:TUG327654 UEB327653:UEC327654 UNX327653:UNY327654 UXT327653:UXU327654 VHP327653:VHQ327654 VRL327653:VRM327654 WBH327653:WBI327654 WLD327653:WLE327654 WUZ327653:WVA327654 J393189:K393190 IN393189:IO393190 SJ393189:SK393190 ACF393189:ACG393190 AMB393189:AMC393190 AVX393189:AVY393190 BFT393189:BFU393190 BPP393189:BPQ393190 BZL393189:BZM393190 CJH393189:CJI393190 CTD393189:CTE393190 DCZ393189:DDA393190 DMV393189:DMW393190 DWR393189:DWS393190 EGN393189:EGO393190 EQJ393189:EQK393190 FAF393189:FAG393190 FKB393189:FKC393190 FTX393189:FTY393190 GDT393189:GDU393190 GNP393189:GNQ393190 GXL393189:GXM393190 HHH393189:HHI393190 HRD393189:HRE393190 IAZ393189:IBA393190 IKV393189:IKW393190 IUR393189:IUS393190 JEN393189:JEO393190 JOJ393189:JOK393190 JYF393189:JYG393190 KIB393189:KIC393190 KRX393189:KRY393190 LBT393189:LBU393190 LLP393189:LLQ393190 LVL393189:LVM393190 MFH393189:MFI393190 MPD393189:MPE393190 MYZ393189:MZA393190 NIV393189:NIW393190 NSR393189:NSS393190 OCN393189:OCO393190 OMJ393189:OMK393190 OWF393189:OWG393190 PGB393189:PGC393190 PPX393189:PPY393190 PZT393189:PZU393190 QJP393189:QJQ393190 QTL393189:QTM393190 RDH393189:RDI393190 RND393189:RNE393190 RWZ393189:RXA393190 SGV393189:SGW393190 SQR393189:SQS393190 TAN393189:TAO393190 TKJ393189:TKK393190 TUF393189:TUG393190 UEB393189:UEC393190 UNX393189:UNY393190 UXT393189:UXU393190 VHP393189:VHQ393190 VRL393189:VRM393190 WBH393189:WBI393190 WLD393189:WLE393190 WUZ393189:WVA393190 J458725:K458726 IN458725:IO458726 SJ458725:SK458726 ACF458725:ACG458726 AMB458725:AMC458726 AVX458725:AVY458726 BFT458725:BFU458726 BPP458725:BPQ458726 BZL458725:BZM458726 CJH458725:CJI458726 CTD458725:CTE458726 DCZ458725:DDA458726 DMV458725:DMW458726 DWR458725:DWS458726 EGN458725:EGO458726 EQJ458725:EQK458726 FAF458725:FAG458726 FKB458725:FKC458726 FTX458725:FTY458726 GDT458725:GDU458726 GNP458725:GNQ458726 GXL458725:GXM458726 HHH458725:HHI458726 HRD458725:HRE458726 IAZ458725:IBA458726 IKV458725:IKW458726 IUR458725:IUS458726 JEN458725:JEO458726 JOJ458725:JOK458726 JYF458725:JYG458726 KIB458725:KIC458726 KRX458725:KRY458726 LBT458725:LBU458726 LLP458725:LLQ458726 LVL458725:LVM458726 MFH458725:MFI458726 MPD458725:MPE458726 MYZ458725:MZA458726 NIV458725:NIW458726 NSR458725:NSS458726 OCN458725:OCO458726 OMJ458725:OMK458726 OWF458725:OWG458726 PGB458725:PGC458726 PPX458725:PPY458726 PZT458725:PZU458726 QJP458725:QJQ458726 QTL458725:QTM458726 RDH458725:RDI458726 RND458725:RNE458726 RWZ458725:RXA458726 SGV458725:SGW458726 SQR458725:SQS458726 TAN458725:TAO458726 TKJ458725:TKK458726 TUF458725:TUG458726 UEB458725:UEC458726 UNX458725:UNY458726 UXT458725:UXU458726 VHP458725:VHQ458726 VRL458725:VRM458726 WBH458725:WBI458726 WLD458725:WLE458726 WUZ458725:WVA458726 J524261:K524262 IN524261:IO524262 SJ524261:SK524262 ACF524261:ACG524262 AMB524261:AMC524262 AVX524261:AVY524262 BFT524261:BFU524262 BPP524261:BPQ524262 BZL524261:BZM524262 CJH524261:CJI524262 CTD524261:CTE524262 DCZ524261:DDA524262 DMV524261:DMW524262 DWR524261:DWS524262 EGN524261:EGO524262 EQJ524261:EQK524262 FAF524261:FAG524262 FKB524261:FKC524262 FTX524261:FTY524262 GDT524261:GDU524262 GNP524261:GNQ524262 GXL524261:GXM524262 HHH524261:HHI524262 HRD524261:HRE524262 IAZ524261:IBA524262 IKV524261:IKW524262 IUR524261:IUS524262 JEN524261:JEO524262 JOJ524261:JOK524262 JYF524261:JYG524262 KIB524261:KIC524262 KRX524261:KRY524262 LBT524261:LBU524262 LLP524261:LLQ524262 LVL524261:LVM524262 MFH524261:MFI524262 MPD524261:MPE524262 MYZ524261:MZA524262 NIV524261:NIW524262 NSR524261:NSS524262 OCN524261:OCO524262 OMJ524261:OMK524262 OWF524261:OWG524262 PGB524261:PGC524262 PPX524261:PPY524262 PZT524261:PZU524262 QJP524261:QJQ524262 QTL524261:QTM524262 RDH524261:RDI524262 RND524261:RNE524262 RWZ524261:RXA524262 SGV524261:SGW524262 SQR524261:SQS524262 TAN524261:TAO524262 TKJ524261:TKK524262 TUF524261:TUG524262 UEB524261:UEC524262 UNX524261:UNY524262 UXT524261:UXU524262 VHP524261:VHQ524262 VRL524261:VRM524262 WBH524261:WBI524262 WLD524261:WLE524262 WUZ524261:WVA524262 J589797:K589798 IN589797:IO589798 SJ589797:SK589798 ACF589797:ACG589798 AMB589797:AMC589798 AVX589797:AVY589798 BFT589797:BFU589798 BPP589797:BPQ589798 BZL589797:BZM589798 CJH589797:CJI589798 CTD589797:CTE589798 DCZ589797:DDA589798 DMV589797:DMW589798 DWR589797:DWS589798 EGN589797:EGO589798 EQJ589797:EQK589798 FAF589797:FAG589798 FKB589797:FKC589798 FTX589797:FTY589798 GDT589797:GDU589798 GNP589797:GNQ589798 GXL589797:GXM589798 HHH589797:HHI589798 HRD589797:HRE589798 IAZ589797:IBA589798 IKV589797:IKW589798 IUR589797:IUS589798 JEN589797:JEO589798 JOJ589797:JOK589798 JYF589797:JYG589798 KIB589797:KIC589798 KRX589797:KRY589798 LBT589797:LBU589798 LLP589797:LLQ589798 LVL589797:LVM589798 MFH589797:MFI589798 MPD589797:MPE589798 MYZ589797:MZA589798 NIV589797:NIW589798 NSR589797:NSS589798 OCN589797:OCO589798 OMJ589797:OMK589798 OWF589797:OWG589798 PGB589797:PGC589798 PPX589797:PPY589798 PZT589797:PZU589798 QJP589797:QJQ589798 QTL589797:QTM589798 RDH589797:RDI589798 RND589797:RNE589798 RWZ589797:RXA589798 SGV589797:SGW589798 SQR589797:SQS589798 TAN589797:TAO589798 TKJ589797:TKK589798 TUF589797:TUG589798 UEB589797:UEC589798 UNX589797:UNY589798 UXT589797:UXU589798 VHP589797:VHQ589798 VRL589797:VRM589798 WBH589797:WBI589798 WLD589797:WLE589798 WUZ589797:WVA589798 J655333:K655334 IN655333:IO655334 SJ655333:SK655334 ACF655333:ACG655334 AMB655333:AMC655334 AVX655333:AVY655334 BFT655333:BFU655334 BPP655333:BPQ655334 BZL655333:BZM655334 CJH655333:CJI655334 CTD655333:CTE655334 DCZ655333:DDA655334 DMV655333:DMW655334 DWR655333:DWS655334 EGN655333:EGO655334 EQJ655333:EQK655334 FAF655333:FAG655334 FKB655333:FKC655334 FTX655333:FTY655334 GDT655333:GDU655334 GNP655333:GNQ655334 GXL655333:GXM655334 HHH655333:HHI655334 HRD655333:HRE655334 IAZ655333:IBA655334 IKV655333:IKW655334 IUR655333:IUS655334 JEN655333:JEO655334 JOJ655333:JOK655334 JYF655333:JYG655334 KIB655333:KIC655334 KRX655333:KRY655334 LBT655333:LBU655334 LLP655333:LLQ655334 LVL655333:LVM655334 MFH655333:MFI655334 MPD655333:MPE655334 MYZ655333:MZA655334 NIV655333:NIW655334 NSR655333:NSS655334 OCN655333:OCO655334 OMJ655333:OMK655334 OWF655333:OWG655334 PGB655333:PGC655334 PPX655333:PPY655334 PZT655333:PZU655334 QJP655333:QJQ655334 QTL655333:QTM655334 RDH655333:RDI655334 RND655333:RNE655334 RWZ655333:RXA655334 SGV655333:SGW655334 SQR655333:SQS655334 TAN655333:TAO655334 TKJ655333:TKK655334 TUF655333:TUG655334 UEB655333:UEC655334 UNX655333:UNY655334 UXT655333:UXU655334 VHP655333:VHQ655334 VRL655333:VRM655334 WBH655333:WBI655334 WLD655333:WLE655334 WUZ655333:WVA655334 J720869:K720870 IN720869:IO720870 SJ720869:SK720870 ACF720869:ACG720870 AMB720869:AMC720870 AVX720869:AVY720870 BFT720869:BFU720870 BPP720869:BPQ720870 BZL720869:BZM720870 CJH720869:CJI720870 CTD720869:CTE720870 DCZ720869:DDA720870 DMV720869:DMW720870 DWR720869:DWS720870 EGN720869:EGO720870 EQJ720869:EQK720870 FAF720869:FAG720870 FKB720869:FKC720870 FTX720869:FTY720870 GDT720869:GDU720870 GNP720869:GNQ720870 GXL720869:GXM720870 HHH720869:HHI720870 HRD720869:HRE720870 IAZ720869:IBA720870 IKV720869:IKW720870 IUR720869:IUS720870 JEN720869:JEO720870 JOJ720869:JOK720870 JYF720869:JYG720870 KIB720869:KIC720870 KRX720869:KRY720870 LBT720869:LBU720870 LLP720869:LLQ720870 LVL720869:LVM720870 MFH720869:MFI720870 MPD720869:MPE720870 MYZ720869:MZA720870 NIV720869:NIW720870 NSR720869:NSS720870 OCN720869:OCO720870 OMJ720869:OMK720870 OWF720869:OWG720870 PGB720869:PGC720870 PPX720869:PPY720870 PZT720869:PZU720870 QJP720869:QJQ720870 QTL720869:QTM720870 RDH720869:RDI720870 RND720869:RNE720870 RWZ720869:RXA720870 SGV720869:SGW720870 SQR720869:SQS720870 TAN720869:TAO720870 TKJ720869:TKK720870 TUF720869:TUG720870 UEB720869:UEC720870 UNX720869:UNY720870 UXT720869:UXU720870 VHP720869:VHQ720870 VRL720869:VRM720870 WBH720869:WBI720870 WLD720869:WLE720870 WUZ720869:WVA720870 J786405:K786406 IN786405:IO786406 SJ786405:SK786406 ACF786405:ACG786406 AMB786405:AMC786406 AVX786405:AVY786406 BFT786405:BFU786406 BPP786405:BPQ786406 BZL786405:BZM786406 CJH786405:CJI786406 CTD786405:CTE786406 DCZ786405:DDA786406 DMV786405:DMW786406 DWR786405:DWS786406 EGN786405:EGO786406 EQJ786405:EQK786406 FAF786405:FAG786406 FKB786405:FKC786406 FTX786405:FTY786406 GDT786405:GDU786406 GNP786405:GNQ786406 GXL786405:GXM786406 HHH786405:HHI786406 HRD786405:HRE786406 IAZ786405:IBA786406 IKV786405:IKW786406 IUR786405:IUS786406 JEN786405:JEO786406 JOJ786405:JOK786406 JYF786405:JYG786406 KIB786405:KIC786406 KRX786405:KRY786406 LBT786405:LBU786406 LLP786405:LLQ786406 LVL786405:LVM786406 MFH786405:MFI786406 MPD786405:MPE786406 MYZ786405:MZA786406 NIV786405:NIW786406 NSR786405:NSS786406 OCN786405:OCO786406 OMJ786405:OMK786406 OWF786405:OWG786406 PGB786405:PGC786406 PPX786405:PPY786406 PZT786405:PZU786406 QJP786405:QJQ786406 QTL786405:QTM786406 RDH786405:RDI786406 RND786405:RNE786406 RWZ786405:RXA786406 SGV786405:SGW786406 SQR786405:SQS786406 TAN786405:TAO786406 TKJ786405:TKK786406 TUF786405:TUG786406 UEB786405:UEC786406 UNX786405:UNY786406 UXT786405:UXU786406 VHP786405:VHQ786406 VRL786405:VRM786406 WBH786405:WBI786406 WLD786405:WLE786406 WUZ786405:WVA786406 J851941:K851942 IN851941:IO851942 SJ851941:SK851942 ACF851941:ACG851942 AMB851941:AMC851942 AVX851941:AVY851942 BFT851941:BFU851942 BPP851941:BPQ851942 BZL851941:BZM851942 CJH851941:CJI851942 CTD851941:CTE851942 DCZ851941:DDA851942 DMV851941:DMW851942 DWR851941:DWS851942 EGN851941:EGO851942 EQJ851941:EQK851942 FAF851941:FAG851942 FKB851941:FKC851942 FTX851941:FTY851942 GDT851941:GDU851942 GNP851941:GNQ851942 GXL851941:GXM851942 HHH851941:HHI851942 HRD851941:HRE851942 IAZ851941:IBA851942 IKV851941:IKW851942 IUR851941:IUS851942 JEN851941:JEO851942 JOJ851941:JOK851942 JYF851941:JYG851942 KIB851941:KIC851942 KRX851941:KRY851942 LBT851941:LBU851942 LLP851941:LLQ851942 LVL851941:LVM851942 MFH851941:MFI851942 MPD851941:MPE851942 MYZ851941:MZA851942 NIV851941:NIW851942 NSR851941:NSS851942 OCN851941:OCO851942 OMJ851941:OMK851942 OWF851941:OWG851942 PGB851941:PGC851942 PPX851941:PPY851942 PZT851941:PZU851942 QJP851941:QJQ851942 QTL851941:QTM851942 RDH851941:RDI851942 RND851941:RNE851942 RWZ851941:RXA851942 SGV851941:SGW851942 SQR851941:SQS851942 TAN851941:TAO851942 TKJ851941:TKK851942 TUF851941:TUG851942 UEB851941:UEC851942 UNX851941:UNY851942 UXT851941:UXU851942 VHP851941:VHQ851942 VRL851941:VRM851942 WBH851941:WBI851942 WLD851941:WLE851942 WUZ851941:WVA851942 J917477:K917478 IN917477:IO917478 SJ917477:SK917478 ACF917477:ACG917478 AMB917477:AMC917478 AVX917477:AVY917478 BFT917477:BFU917478 BPP917477:BPQ917478 BZL917477:BZM917478 CJH917477:CJI917478 CTD917477:CTE917478 DCZ917477:DDA917478 DMV917477:DMW917478 DWR917477:DWS917478 EGN917477:EGO917478 EQJ917477:EQK917478 FAF917477:FAG917478 FKB917477:FKC917478 FTX917477:FTY917478 GDT917477:GDU917478 GNP917477:GNQ917478 GXL917477:GXM917478 HHH917477:HHI917478 HRD917477:HRE917478 IAZ917477:IBA917478 IKV917477:IKW917478 IUR917477:IUS917478 JEN917477:JEO917478 JOJ917477:JOK917478 JYF917477:JYG917478 KIB917477:KIC917478 KRX917477:KRY917478 LBT917477:LBU917478 LLP917477:LLQ917478 LVL917477:LVM917478 MFH917477:MFI917478 MPD917477:MPE917478 MYZ917477:MZA917478 NIV917477:NIW917478 NSR917477:NSS917478 OCN917477:OCO917478 OMJ917477:OMK917478 OWF917477:OWG917478 PGB917477:PGC917478 PPX917477:PPY917478 PZT917477:PZU917478 QJP917477:QJQ917478 QTL917477:QTM917478 RDH917477:RDI917478 RND917477:RNE917478 RWZ917477:RXA917478 SGV917477:SGW917478 SQR917477:SQS917478 TAN917477:TAO917478 TKJ917477:TKK917478 TUF917477:TUG917478 UEB917477:UEC917478 UNX917477:UNY917478 UXT917477:UXU917478 VHP917477:VHQ917478 VRL917477:VRM917478 WBH917477:WBI917478 WLD917477:WLE917478 WUZ917477:WVA917478 J983013:K983014 IN983013:IO983014 SJ983013:SK983014 ACF983013:ACG983014 AMB983013:AMC983014 AVX983013:AVY983014 BFT983013:BFU983014 BPP983013:BPQ983014 BZL983013:BZM983014 CJH983013:CJI983014 CTD983013:CTE983014 DCZ983013:DDA983014 DMV983013:DMW983014 DWR983013:DWS983014 EGN983013:EGO983014 EQJ983013:EQK983014 FAF983013:FAG983014 FKB983013:FKC983014 FTX983013:FTY983014 GDT983013:GDU983014 GNP983013:GNQ983014 GXL983013:GXM983014 HHH983013:HHI983014 HRD983013:HRE983014 IAZ983013:IBA983014 IKV983013:IKW983014 IUR983013:IUS983014 JEN983013:JEO983014 JOJ983013:JOK983014 JYF983013:JYG983014 KIB983013:KIC983014 KRX983013:KRY983014 LBT983013:LBU983014 LLP983013:LLQ983014 LVL983013:LVM983014 MFH983013:MFI983014 MPD983013:MPE983014 MYZ983013:MZA983014 NIV983013:NIW983014 NSR983013:NSS983014 OCN983013:OCO983014 OMJ983013:OMK983014 OWF983013:OWG983014 PGB983013:PGC983014 PPX983013:PPY983014 PZT983013:PZU983014 QJP983013:QJQ983014 QTL983013:QTM983014 RDH983013:RDI983014 RND983013:RNE983014 RWZ983013:RXA983014 SGV983013:SGW983014 SQR983013:SQS983014 TAN983013:TAO983014 TKJ983013:TKK983014 TUF983013:TUG983014 UEB983013:UEC983014 UNX983013:UNY983014 UXT983013:UXU983014 VHP983013:VHQ983014 VRL983013:VRM983014 IQ7:IR8 ACI7:ACJ8 S65509:T65510 WUZ7:WVA8 WLD7:WLE8 WBH7:WBI8 VRL7:VRM8 VHP7:VHQ8 UXT7:UXU8 UNX7:UNY8 UEB7:UEC8 TUF7:TUG8 TKJ7:TKK8 TAN7:TAO8 SQR7:SQS8 SGV7:SGW8 RWZ7:RXA8 RND7:RNE8 RDH7:RDI8 QTL7:QTM8 QJP7:QJQ8 PZT7:PZU8 PPX7:PPY8 PGB7:PGC8 OWF7:OWG8 OMJ7:OMK8 OCN7:OCO8 NSR7:NSS8 NIV7:NIW8 MYZ7:MZA8 MPD7:MPE8 MFH7:MFI8 LVL7:LVM8 LLP7:LLQ8 LBT7:LBU8 KRX7:KRY8 KIB7:KIC8 JYF7:JYG8 JOJ7:JOK8 JEN7:JEO8 IUR7:IUS8 IKV7:IKW8 IAZ7:IBA8 HRD7:HRE8 HHH7:HHI8 GXL7:GXM8 GNP7:GNQ8 GDT7:GDU8 FTX7:FTY8 FKB7:FKC8 FAF7:FAG8 EQJ7:EQK8 EGN7:EGO8 DWR7:DWS8 DMV7:DMW8 DCZ7:DDA8 CTD7:CTE8 CJH7:CJI8 BZL7:BZM8 BPP7:BPQ8 BFT7:BFU8 AVX7:AVY8 AMB7:AMC8 ACF7:ACG8 SJ7:SK8 IN7:IO8 SM7:SN8 WUW7:WUX8 WLA7:WLB8 WBE7:WBF8 VRI7:VRJ8 VHM7:VHN8 UXQ7:UXR8 UNU7:UNV8 UDY7:UDZ8 TUC7:TUD8 TKG7:TKH8 TAK7:TAL8 SQO7:SQP8 SGS7:SGT8 RWW7:RWX8 RNA7:RNB8 RDE7:RDF8 QTI7:QTJ8 QJM7:QJN8 PZQ7:PZR8 PPU7:PPV8 PFY7:PFZ8 OWC7:OWD8 OMG7:OMH8 OCK7:OCL8 NSO7:NSP8 NIS7:NIT8 MYW7:MYX8 MPA7:MPB8 MFE7:MFF8 LVI7:LVJ8 LLM7:LLN8 LBQ7:LBR8 KRU7:KRV8 KHY7:KHZ8 JYC7:JYD8 JOG7:JOH8 JEK7:JEL8 IUO7:IUP8 IKS7:IKT8 IAW7:IAX8 HRA7:HRB8 HHE7:HHF8 GXI7:GXJ8 GNM7:GNN8 GDQ7:GDR8 FTU7:FTV8 FJY7:FJZ8 FAC7:FAD8 EQG7:EQH8 EGK7:EGL8 DWO7:DWP8 DMS7:DMT8 DCW7:DCX8 CTA7:CTB8 CJE7:CJF8 BZI7:BZJ8 BPM7:BPN8 BFQ7:BFR8 AVU7:AVV8 ALY7:ALZ8 ACC7:ACD8 SG7:SH8 IK7:IL8 WVC7:WVD8 WLG7:WLH8 WBK7:WBL8 VRO7:VRP8 VHS7:VHT8 UXW7:UXX8 UOA7:UOB8 UEE7:UEF8 TUI7:TUJ8 TKM7:TKN8 TAQ7:TAR8 SQU7:SQV8 SGY7:SGZ8 RXC7:RXD8 RNG7:RNH8 RDK7:RDL8 QTO7:QTP8 QJS7:QJT8 PZW7:PZX8 PQA7:PQB8 PGE7:PGF8 OWI7:OWJ8 OMM7:OMN8 OCQ7:OCR8 NSU7:NSV8 NIY7:NIZ8 MZC7:MZD8 MPG7:MPH8 MFK7:MFL8 LVO7:LVP8 LLS7:LLT8 LBW7:LBX8 KSA7:KSB8 KIE7:KIF8 JYI7:JYJ8 JOM7:JON8 JEQ7:JER8 IUU7:IUV8 IKY7:IKZ8 IBC7:IBD8 HRG7:HRH8 HHK7:HHL8 GXO7:GXP8 GNS7:GNT8 GDW7:GDX8 FUA7:FUB8 FKE7:FKF8 FAI7:FAJ8 EQM7:EQN8 EGQ7:EGR8 DWU7:DWV8 DMY7:DMZ8 DDC7:DDD8 CTG7:CTH8 CJK7:CJL8 BZO7:BZP8 BPS7:BPT8 BFW7:BFX8 AWA7:AWB8 AME7:AMF8 P131045:Q131046 P196581:Q196582 P262117:Q262118 P327653:Q327654 P393189:Q393190 P458725:Q458726 P524261:Q524262 P589797:Q589798 P655333:Q655334 P720869:Q720870 P786405:Q786406 P851941:Q851942 P917477:Q917478 P983013:Q983014 P65503:Q65504 P131039:Q131040 P196575:Q196576 P262111:Q262112 P327647:Q327648 P393183:Q393184 P458719:Q458720 P524255:Q524256 P589791:Q589792 P655327:Q655328 P720863:Q720864 P786399:Q786400 P851935:Q851936 P917471:Q917472 P983007:Q983008 P65509:Q65510 S131045:T131046 S196581:T196582 S262117:T262118 S327653:T327654 S393189:T393190 S458725:T458726 S524261:T524262 S589797:T589798 S655333:T655334 S720869:T720870 S786405:T786406 S851941:T851942 S917477:T917478 S983013:T983014 S65503:T65504 S131039:T131040 S196575:T196576 S262111:T262112 S327647:T327648 S393183:T393184 S458719:T458720 S524255:T524256 S589791:T589792 S655327:T655328 S720863:T720864 S786399:T786400 S851935:T851936 S917471:T917472 S983007:T983008" xr:uid="{00000000-0002-0000-0F00-000001000000}"/>
    <dataValidation allowBlank="1" showInputMessage="1" showErrorMessage="1" prompt="Sólo para Instituciones PRIVADAS y SUBVENCIONADAS." sqref="G7:H7 J7:K7 M7:N8" xr:uid="{00000000-0002-0000-0F00-000002000000}"/>
  </dataValidations>
  <printOptions horizontalCentered="1"/>
  <pageMargins left="0.35433070866141736" right="0.35433070866141736" top="0.78740157480314965" bottom="0.59055118110236227" header="0.31496062992125984" footer="0.23622047244094491"/>
  <pageSetup scale="82" orientation="landscape" r:id="rId1"/>
  <headerFooter>
    <oddFooter>&amp;R&amp;"+,Negrita Cursiva"Educación Preescolar&amp;"+,Cursiva",&amp;"Malgun Gothic,Cursiva"&amp;9 &amp;"+,Cursiva"&amp;11página 10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B1:T20"/>
  <sheetViews>
    <sheetView showGridLines="0" zoomScale="95" zoomScaleNormal="95" workbookViewId="0"/>
  </sheetViews>
  <sheetFormatPr baseColWidth="10" defaultRowHeight="13.8" x14ac:dyDescent="0.3"/>
  <cols>
    <col min="1" max="1" width="6.21875" style="16" customWidth="1"/>
    <col min="2" max="2" width="32.5546875" style="16" customWidth="1"/>
    <col min="3" max="20" width="7" style="16" customWidth="1"/>
    <col min="21" max="238" width="11.44140625" style="16"/>
    <col min="239" max="239" width="32.21875" style="16" customWidth="1"/>
    <col min="240" max="251" width="8.5546875" style="16" customWidth="1"/>
    <col min="252" max="494" width="11.44140625" style="16"/>
    <col min="495" max="495" width="32.21875" style="16" customWidth="1"/>
    <col min="496" max="507" width="8.5546875" style="16" customWidth="1"/>
    <col min="508" max="750" width="11.44140625" style="16"/>
    <col min="751" max="751" width="32.21875" style="16" customWidth="1"/>
    <col min="752" max="763" width="8.5546875" style="16" customWidth="1"/>
    <col min="764" max="1006" width="11.44140625" style="16"/>
    <col min="1007" max="1007" width="32.21875" style="16" customWidth="1"/>
    <col min="1008" max="1019" width="8.5546875" style="16" customWidth="1"/>
    <col min="1020" max="1262" width="11.44140625" style="16"/>
    <col min="1263" max="1263" width="32.21875" style="16" customWidth="1"/>
    <col min="1264" max="1275" width="8.5546875" style="16" customWidth="1"/>
    <col min="1276" max="1518" width="11.44140625" style="16"/>
    <col min="1519" max="1519" width="32.21875" style="16" customWidth="1"/>
    <col min="1520" max="1531" width="8.5546875" style="16" customWidth="1"/>
    <col min="1532" max="1774" width="11.44140625" style="16"/>
    <col min="1775" max="1775" width="32.21875" style="16" customWidth="1"/>
    <col min="1776" max="1787" width="8.5546875" style="16" customWidth="1"/>
    <col min="1788" max="2030" width="11.44140625" style="16"/>
    <col min="2031" max="2031" width="32.21875" style="16" customWidth="1"/>
    <col min="2032" max="2043" width="8.5546875" style="16" customWidth="1"/>
    <col min="2044" max="2286" width="11.44140625" style="16"/>
    <col min="2287" max="2287" width="32.21875" style="16" customWidth="1"/>
    <col min="2288" max="2299" width="8.5546875" style="16" customWidth="1"/>
    <col min="2300" max="2542" width="11.44140625" style="16"/>
    <col min="2543" max="2543" width="32.21875" style="16" customWidth="1"/>
    <col min="2544" max="2555" width="8.5546875" style="16" customWidth="1"/>
    <col min="2556" max="2798" width="11.44140625" style="16"/>
    <col min="2799" max="2799" width="32.21875" style="16" customWidth="1"/>
    <col min="2800" max="2811" width="8.5546875" style="16" customWidth="1"/>
    <col min="2812" max="3054" width="11.44140625" style="16"/>
    <col min="3055" max="3055" width="32.21875" style="16" customWidth="1"/>
    <col min="3056" max="3067" width="8.5546875" style="16" customWidth="1"/>
    <col min="3068" max="3310" width="11.44140625" style="16"/>
    <col min="3311" max="3311" width="32.21875" style="16" customWidth="1"/>
    <col min="3312" max="3323" width="8.5546875" style="16" customWidth="1"/>
    <col min="3324" max="3566" width="11.44140625" style="16"/>
    <col min="3567" max="3567" width="32.21875" style="16" customWidth="1"/>
    <col min="3568" max="3579" width="8.5546875" style="16" customWidth="1"/>
    <col min="3580" max="3822" width="11.44140625" style="16"/>
    <col min="3823" max="3823" width="32.21875" style="16" customWidth="1"/>
    <col min="3824" max="3835" width="8.5546875" style="16" customWidth="1"/>
    <col min="3836" max="4078" width="11.44140625" style="16"/>
    <col min="4079" max="4079" width="32.21875" style="16" customWidth="1"/>
    <col min="4080" max="4091" width="8.5546875" style="16" customWidth="1"/>
    <col min="4092" max="4334" width="11.44140625" style="16"/>
    <col min="4335" max="4335" width="32.21875" style="16" customWidth="1"/>
    <col min="4336" max="4347" width="8.5546875" style="16" customWidth="1"/>
    <col min="4348" max="4590" width="11.44140625" style="16"/>
    <col min="4591" max="4591" width="32.21875" style="16" customWidth="1"/>
    <col min="4592" max="4603" width="8.5546875" style="16" customWidth="1"/>
    <col min="4604" max="4846" width="11.44140625" style="16"/>
    <col min="4847" max="4847" width="32.21875" style="16" customWidth="1"/>
    <col min="4848" max="4859" width="8.5546875" style="16" customWidth="1"/>
    <col min="4860" max="5102" width="11.44140625" style="16"/>
    <col min="5103" max="5103" width="32.21875" style="16" customWidth="1"/>
    <col min="5104" max="5115" width="8.5546875" style="16" customWidth="1"/>
    <col min="5116" max="5358" width="11.44140625" style="16"/>
    <col min="5359" max="5359" width="32.21875" style="16" customWidth="1"/>
    <col min="5360" max="5371" width="8.5546875" style="16" customWidth="1"/>
    <col min="5372" max="5614" width="11.44140625" style="16"/>
    <col min="5615" max="5615" width="32.21875" style="16" customWidth="1"/>
    <col min="5616" max="5627" width="8.5546875" style="16" customWidth="1"/>
    <col min="5628" max="5870" width="11.44140625" style="16"/>
    <col min="5871" max="5871" width="32.21875" style="16" customWidth="1"/>
    <col min="5872" max="5883" width="8.5546875" style="16" customWidth="1"/>
    <col min="5884" max="6126" width="11.44140625" style="16"/>
    <col min="6127" max="6127" width="32.21875" style="16" customWidth="1"/>
    <col min="6128" max="6139" width="8.5546875" style="16" customWidth="1"/>
    <col min="6140" max="6382" width="11.44140625" style="16"/>
    <col min="6383" max="6383" width="32.21875" style="16" customWidth="1"/>
    <col min="6384" max="6395" width="8.5546875" style="16" customWidth="1"/>
    <col min="6396" max="6638" width="11.44140625" style="16"/>
    <col min="6639" max="6639" width="32.21875" style="16" customWidth="1"/>
    <col min="6640" max="6651" width="8.5546875" style="16" customWidth="1"/>
    <col min="6652" max="6894" width="11.44140625" style="16"/>
    <col min="6895" max="6895" width="32.21875" style="16" customWidth="1"/>
    <col min="6896" max="6907" width="8.5546875" style="16" customWidth="1"/>
    <col min="6908" max="7150" width="11.44140625" style="16"/>
    <col min="7151" max="7151" width="32.21875" style="16" customWidth="1"/>
    <col min="7152" max="7163" width="8.5546875" style="16" customWidth="1"/>
    <col min="7164" max="7406" width="11.44140625" style="16"/>
    <col min="7407" max="7407" width="32.21875" style="16" customWidth="1"/>
    <col min="7408" max="7419" width="8.5546875" style="16" customWidth="1"/>
    <col min="7420" max="7662" width="11.44140625" style="16"/>
    <col min="7663" max="7663" width="32.21875" style="16" customWidth="1"/>
    <col min="7664" max="7675" width="8.5546875" style="16" customWidth="1"/>
    <col min="7676" max="7918" width="11.44140625" style="16"/>
    <col min="7919" max="7919" width="32.21875" style="16" customWidth="1"/>
    <col min="7920" max="7931" width="8.5546875" style="16" customWidth="1"/>
    <col min="7932" max="8174" width="11.44140625" style="16"/>
    <col min="8175" max="8175" width="32.21875" style="16" customWidth="1"/>
    <col min="8176" max="8187" width="8.5546875" style="16" customWidth="1"/>
    <col min="8188" max="8430" width="11.44140625" style="16"/>
    <col min="8431" max="8431" width="32.21875" style="16" customWidth="1"/>
    <col min="8432" max="8443" width="8.5546875" style="16" customWidth="1"/>
    <col min="8444" max="8686" width="11.44140625" style="16"/>
    <col min="8687" max="8687" width="32.21875" style="16" customWidth="1"/>
    <col min="8688" max="8699" width="8.5546875" style="16" customWidth="1"/>
    <col min="8700" max="8942" width="11.44140625" style="16"/>
    <col min="8943" max="8943" width="32.21875" style="16" customWidth="1"/>
    <col min="8944" max="8955" width="8.5546875" style="16" customWidth="1"/>
    <col min="8956" max="9198" width="11.44140625" style="16"/>
    <col min="9199" max="9199" width="32.21875" style="16" customWidth="1"/>
    <col min="9200" max="9211" width="8.5546875" style="16" customWidth="1"/>
    <col min="9212" max="9454" width="11.44140625" style="16"/>
    <col min="9455" max="9455" width="32.21875" style="16" customWidth="1"/>
    <col min="9456" max="9467" width="8.5546875" style="16" customWidth="1"/>
    <col min="9468" max="9710" width="11.44140625" style="16"/>
    <col min="9711" max="9711" width="32.21875" style="16" customWidth="1"/>
    <col min="9712" max="9723" width="8.5546875" style="16" customWidth="1"/>
    <col min="9724" max="9966" width="11.44140625" style="16"/>
    <col min="9967" max="9967" width="32.21875" style="16" customWidth="1"/>
    <col min="9968" max="9979" width="8.5546875" style="16" customWidth="1"/>
    <col min="9980" max="10222" width="11.44140625" style="16"/>
    <col min="10223" max="10223" width="32.21875" style="16" customWidth="1"/>
    <col min="10224" max="10235" width="8.5546875" style="16" customWidth="1"/>
    <col min="10236" max="10478" width="11.44140625" style="16"/>
    <col min="10479" max="10479" width="32.21875" style="16" customWidth="1"/>
    <col min="10480" max="10491" width="8.5546875" style="16" customWidth="1"/>
    <col min="10492" max="10734" width="11.44140625" style="16"/>
    <col min="10735" max="10735" width="32.21875" style="16" customWidth="1"/>
    <col min="10736" max="10747" width="8.5546875" style="16" customWidth="1"/>
    <col min="10748" max="10990" width="11.44140625" style="16"/>
    <col min="10991" max="10991" width="32.21875" style="16" customWidth="1"/>
    <col min="10992" max="11003" width="8.5546875" style="16" customWidth="1"/>
    <col min="11004" max="11246" width="11.44140625" style="16"/>
    <col min="11247" max="11247" width="32.21875" style="16" customWidth="1"/>
    <col min="11248" max="11259" width="8.5546875" style="16" customWidth="1"/>
    <col min="11260" max="11502" width="11.44140625" style="16"/>
    <col min="11503" max="11503" width="32.21875" style="16" customWidth="1"/>
    <col min="11504" max="11515" width="8.5546875" style="16" customWidth="1"/>
    <col min="11516" max="11758" width="11.44140625" style="16"/>
    <col min="11759" max="11759" width="32.21875" style="16" customWidth="1"/>
    <col min="11760" max="11771" width="8.5546875" style="16" customWidth="1"/>
    <col min="11772" max="12014" width="11.44140625" style="16"/>
    <col min="12015" max="12015" width="32.21875" style="16" customWidth="1"/>
    <col min="12016" max="12027" width="8.5546875" style="16" customWidth="1"/>
    <col min="12028" max="12270" width="11.44140625" style="16"/>
    <col min="12271" max="12271" width="32.21875" style="16" customWidth="1"/>
    <col min="12272" max="12283" width="8.5546875" style="16" customWidth="1"/>
    <col min="12284" max="12526" width="11.44140625" style="16"/>
    <col min="12527" max="12527" width="32.21875" style="16" customWidth="1"/>
    <col min="12528" max="12539" width="8.5546875" style="16" customWidth="1"/>
    <col min="12540" max="12782" width="11.44140625" style="16"/>
    <col min="12783" max="12783" width="32.21875" style="16" customWidth="1"/>
    <col min="12784" max="12795" width="8.5546875" style="16" customWidth="1"/>
    <col min="12796" max="13038" width="11.44140625" style="16"/>
    <col min="13039" max="13039" width="32.21875" style="16" customWidth="1"/>
    <col min="13040" max="13051" width="8.5546875" style="16" customWidth="1"/>
    <col min="13052" max="13294" width="11.44140625" style="16"/>
    <col min="13295" max="13295" width="32.21875" style="16" customWidth="1"/>
    <col min="13296" max="13307" width="8.5546875" style="16" customWidth="1"/>
    <col min="13308" max="13550" width="11.44140625" style="16"/>
    <col min="13551" max="13551" width="32.21875" style="16" customWidth="1"/>
    <col min="13552" max="13563" width="8.5546875" style="16" customWidth="1"/>
    <col min="13564" max="13806" width="11.44140625" style="16"/>
    <col min="13807" max="13807" width="32.21875" style="16" customWidth="1"/>
    <col min="13808" max="13819" width="8.5546875" style="16" customWidth="1"/>
    <col min="13820" max="14062" width="11.44140625" style="16"/>
    <col min="14063" max="14063" width="32.21875" style="16" customWidth="1"/>
    <col min="14064" max="14075" width="8.5546875" style="16" customWidth="1"/>
    <col min="14076" max="14318" width="11.44140625" style="16"/>
    <col min="14319" max="14319" width="32.21875" style="16" customWidth="1"/>
    <col min="14320" max="14331" width="8.5546875" style="16" customWidth="1"/>
    <col min="14332" max="14574" width="11.44140625" style="16"/>
    <col min="14575" max="14575" width="32.21875" style="16" customWidth="1"/>
    <col min="14576" max="14587" width="8.5546875" style="16" customWidth="1"/>
    <col min="14588" max="14830" width="11.44140625" style="16"/>
    <col min="14831" max="14831" width="32.21875" style="16" customWidth="1"/>
    <col min="14832" max="14843" width="8.5546875" style="16" customWidth="1"/>
    <col min="14844" max="15086" width="11.44140625" style="16"/>
    <col min="15087" max="15087" width="32.21875" style="16" customWidth="1"/>
    <col min="15088" max="15099" width="8.5546875" style="16" customWidth="1"/>
    <col min="15100" max="15342" width="11.44140625" style="16"/>
    <col min="15343" max="15343" width="32.21875" style="16" customWidth="1"/>
    <col min="15344" max="15355" width="8.5546875" style="16" customWidth="1"/>
    <col min="15356" max="15598" width="11.44140625" style="16"/>
    <col min="15599" max="15599" width="32.21875" style="16" customWidth="1"/>
    <col min="15600" max="15611" width="8.5546875" style="16" customWidth="1"/>
    <col min="15612" max="15854" width="11.44140625" style="16"/>
    <col min="15855" max="15855" width="32.21875" style="16" customWidth="1"/>
    <col min="15856" max="15867" width="8.5546875" style="16" customWidth="1"/>
    <col min="15868" max="16110" width="11.44140625" style="16"/>
    <col min="16111" max="16111" width="32.21875" style="16" customWidth="1"/>
    <col min="16112" max="16123" width="8.5546875" style="16" customWidth="1"/>
    <col min="16124" max="16377" width="11.44140625" style="16"/>
    <col min="16378" max="16384" width="11.44140625" style="16" customWidth="1"/>
  </cols>
  <sheetData>
    <row r="1" spans="2:20" ht="17.399999999999999" x14ac:dyDescent="0.3">
      <c r="B1" s="264" t="s">
        <v>14048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</row>
    <row r="2" spans="2:20" ht="22.5" customHeight="1" thickBot="1" x14ac:dyDescent="0.35">
      <c r="B2" s="264" t="s">
        <v>14044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</row>
    <row r="3" spans="2:20" ht="22.5" customHeight="1" thickTop="1" x14ac:dyDescent="0.3">
      <c r="B3" s="531" t="s">
        <v>14031</v>
      </c>
      <c r="C3" s="267"/>
      <c r="D3" s="267"/>
      <c r="E3" s="267"/>
      <c r="F3" s="594" t="s">
        <v>6556</v>
      </c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6"/>
      <c r="R3" s="597" t="s">
        <v>14043</v>
      </c>
      <c r="S3" s="535"/>
      <c r="T3" s="535"/>
    </row>
    <row r="4" spans="2:20" ht="23.25" customHeight="1" x14ac:dyDescent="0.3">
      <c r="B4" s="532"/>
      <c r="C4" s="599" t="s">
        <v>0</v>
      </c>
      <c r="D4" s="599"/>
      <c r="E4" s="599"/>
      <c r="F4" s="600" t="s">
        <v>14032</v>
      </c>
      <c r="G4" s="601"/>
      <c r="H4" s="602"/>
      <c r="I4" s="603" t="s">
        <v>6557</v>
      </c>
      <c r="J4" s="604"/>
      <c r="K4" s="605"/>
      <c r="L4" s="606" t="s">
        <v>6558</v>
      </c>
      <c r="M4" s="601"/>
      <c r="N4" s="607"/>
      <c r="O4" s="603" t="s">
        <v>14033</v>
      </c>
      <c r="P4" s="604"/>
      <c r="Q4" s="605"/>
      <c r="R4" s="598"/>
      <c r="S4" s="537"/>
      <c r="T4" s="537"/>
    </row>
    <row r="5" spans="2:20" ht="27" customHeight="1" thickBot="1" x14ac:dyDescent="0.25">
      <c r="B5" s="533"/>
      <c r="C5" s="268" t="s">
        <v>0</v>
      </c>
      <c r="D5" s="269" t="s">
        <v>9779</v>
      </c>
      <c r="E5" s="268" t="s">
        <v>14034</v>
      </c>
      <c r="F5" s="270" t="s">
        <v>0</v>
      </c>
      <c r="G5" s="269" t="s">
        <v>9779</v>
      </c>
      <c r="H5" s="271" t="s">
        <v>14034</v>
      </c>
      <c r="I5" s="270" t="s">
        <v>0</v>
      </c>
      <c r="J5" s="269" t="s">
        <v>9779</v>
      </c>
      <c r="K5" s="271" t="s">
        <v>14034</v>
      </c>
      <c r="L5" s="268" t="s">
        <v>0</v>
      </c>
      <c r="M5" s="269" t="s">
        <v>9779</v>
      </c>
      <c r="N5" s="268" t="s">
        <v>14034</v>
      </c>
      <c r="O5" s="270" t="s">
        <v>0</v>
      </c>
      <c r="P5" s="269" t="s">
        <v>9779</v>
      </c>
      <c r="Q5" s="271" t="s">
        <v>14034</v>
      </c>
      <c r="R5" s="268" t="s">
        <v>0</v>
      </c>
      <c r="S5" s="269" t="s">
        <v>9779</v>
      </c>
      <c r="T5" s="268" t="s">
        <v>14034</v>
      </c>
    </row>
    <row r="6" spans="2:20" ht="25.5" customHeight="1" thickTop="1" thickBot="1" x14ac:dyDescent="0.35">
      <c r="B6" s="272" t="s">
        <v>0</v>
      </c>
      <c r="C6" s="273">
        <f>+D6+E6</f>
        <v>0</v>
      </c>
      <c r="D6" s="274">
        <f>SUM(D7:D9)</f>
        <v>0</v>
      </c>
      <c r="E6" s="275">
        <f>SUM(E7:E9)</f>
        <v>0</v>
      </c>
      <c r="F6" s="276">
        <f>+G6+H6</f>
        <v>0</v>
      </c>
      <c r="G6" s="274">
        <f>SUM(G7:G9)</f>
        <v>0</v>
      </c>
      <c r="H6" s="277">
        <f>SUM(H7:H9)</f>
        <v>0</v>
      </c>
      <c r="I6" s="276">
        <f>+J6+K6</f>
        <v>0</v>
      </c>
      <c r="J6" s="274">
        <f>SUM(J7:J9)</f>
        <v>0</v>
      </c>
      <c r="K6" s="277">
        <f>SUM(K7:K9)</f>
        <v>0</v>
      </c>
      <c r="L6" s="275">
        <f>+M6+N6</f>
        <v>0</v>
      </c>
      <c r="M6" s="274">
        <f>SUM(M7:M9)</f>
        <v>0</v>
      </c>
      <c r="N6" s="275">
        <f>SUM(N7:N9)</f>
        <v>0</v>
      </c>
      <c r="O6" s="276">
        <f>+P6+Q6</f>
        <v>0</v>
      </c>
      <c r="P6" s="274">
        <f>SUM(P7:P9)</f>
        <v>0</v>
      </c>
      <c r="Q6" s="277">
        <f>SUM(Q7:Q9)</f>
        <v>0</v>
      </c>
      <c r="R6" s="275">
        <f>+S6+T6</f>
        <v>0</v>
      </c>
      <c r="S6" s="274">
        <f>SUM(S7:S9)</f>
        <v>0</v>
      </c>
      <c r="T6" s="275">
        <f>SUM(T7:T9)</f>
        <v>0</v>
      </c>
    </row>
    <row r="7" spans="2:20" ht="25.5" customHeight="1" x14ac:dyDescent="0.3">
      <c r="B7" s="278" t="s">
        <v>14035</v>
      </c>
      <c r="C7" s="279">
        <f t="shared" ref="C7" si="0">D7+E7</f>
        <v>0</v>
      </c>
      <c r="D7" s="280">
        <f>IF(OR(G7="X",J7="X",M7="X"),(P7+S7),(G7+J7+M7+P7+S7))</f>
        <v>0</v>
      </c>
      <c r="E7" s="281">
        <f>IF(OR(H7="X",K7="X",N7="X"),(Q7+T7),(H7+K7+N7+Q7+T7))</f>
        <v>0</v>
      </c>
      <c r="F7" s="75">
        <f>IF(OR(G7="X",H7="X"),0,(G7+H7))</f>
        <v>0</v>
      </c>
      <c r="G7" s="76">
        <f>IF('Portada 1-CON Código Presup.'!$L$12="PÚBLICA","X",0)</f>
        <v>0</v>
      </c>
      <c r="H7" s="77">
        <f>IF('Portada 1-CON Código Presup.'!$L$12="PÚBLICA","X",0)</f>
        <v>0</v>
      </c>
      <c r="I7" s="75">
        <f>IF(OR(J7="X",K7="X"),0,(J7+K7))</f>
        <v>0</v>
      </c>
      <c r="J7" s="76">
        <f>IF('Portada 1-CON Código Presup.'!$L$12="PÚBLICA","X",0)</f>
        <v>0</v>
      </c>
      <c r="K7" s="78">
        <f>IF('Portada 1-CON Código Presup.'!$L$12="PÚBLICA","X",0)</f>
        <v>0</v>
      </c>
      <c r="L7" s="75">
        <f>IF(OR(M7="X",N7="X"),0,(M7+N7))</f>
        <v>0</v>
      </c>
      <c r="M7" s="76">
        <f>IF('Portada 1-CON Código Presup.'!$L$12="PÚBLICA","X",0)</f>
        <v>0</v>
      </c>
      <c r="N7" s="77">
        <f>IF('Portada 1-CON Código Presup.'!$L$12="PÚBLICA","X",0)</f>
        <v>0</v>
      </c>
      <c r="O7" s="282">
        <f>+P7+Q7</f>
        <v>0</v>
      </c>
      <c r="P7" s="295"/>
      <c r="Q7" s="296"/>
      <c r="R7" s="282">
        <f>+S7+T7</f>
        <v>0</v>
      </c>
      <c r="S7" s="295"/>
      <c r="T7" s="301"/>
    </row>
    <row r="8" spans="2:20" ht="25.5" customHeight="1" x14ac:dyDescent="0.3">
      <c r="B8" s="278" t="s">
        <v>14036</v>
      </c>
      <c r="C8" s="283">
        <f t="shared" ref="C8" si="1">D8+E8</f>
        <v>0</v>
      </c>
      <c r="D8" s="284">
        <f>IF(OR(G8="X",J8="X",M8="X"),(P8+S8),(G8+J8+M8+P8+S8))</f>
        <v>0</v>
      </c>
      <c r="E8" s="285">
        <f>IF(OR(H8="X",K8="X",N8="X"),(Q8+T8),(H8+K8+N8+Q8+T8))</f>
        <v>0</v>
      </c>
      <c r="F8" s="608"/>
      <c r="G8" s="609"/>
      <c r="H8" s="610"/>
      <c r="I8" s="608"/>
      <c r="J8" s="609"/>
      <c r="K8" s="610"/>
      <c r="L8" s="75">
        <f>IF(OR(M8="X",N8="X"),0,(M8+N8))</f>
        <v>0</v>
      </c>
      <c r="M8" s="76">
        <f>IF('Portada 1-CON Código Presup.'!$L$12="PÚBLICA","X",0)</f>
        <v>0</v>
      </c>
      <c r="N8" s="77">
        <f>IF('Portada 1-CON Código Presup.'!$L$12="PÚBLICA","X",0)</f>
        <v>0</v>
      </c>
      <c r="O8" s="286">
        <f t="shared" ref="O8:O9" si="2">+P8+Q8</f>
        <v>0</v>
      </c>
      <c r="P8" s="297"/>
      <c r="Q8" s="298"/>
      <c r="R8" s="286">
        <f t="shared" ref="R8:R9" si="3">+S8+T8</f>
        <v>0</v>
      </c>
      <c r="S8" s="297"/>
      <c r="T8" s="302"/>
    </row>
    <row r="9" spans="2:20" ht="25.5" customHeight="1" thickBot="1" x14ac:dyDescent="0.35">
      <c r="B9" s="287" t="s">
        <v>14037</v>
      </c>
      <c r="C9" s="288">
        <f t="shared" ref="C9" si="4">+D9+E9</f>
        <v>0</v>
      </c>
      <c r="D9" s="289">
        <f t="shared" ref="D9" si="5">+G9+J9+M9+P9+S9</f>
        <v>0</v>
      </c>
      <c r="E9" s="290">
        <f t="shared" ref="E9" si="6">+H9+K9+N9+Q9+T9</f>
        <v>0</v>
      </c>
      <c r="F9" s="611"/>
      <c r="G9" s="612"/>
      <c r="H9" s="613"/>
      <c r="I9" s="611"/>
      <c r="J9" s="612"/>
      <c r="K9" s="613"/>
      <c r="L9" s="614"/>
      <c r="M9" s="615"/>
      <c r="N9" s="616"/>
      <c r="O9" s="291">
        <f t="shared" si="2"/>
        <v>0</v>
      </c>
      <c r="P9" s="299"/>
      <c r="Q9" s="300"/>
      <c r="R9" s="291">
        <f t="shared" si="3"/>
        <v>0</v>
      </c>
      <c r="S9" s="299"/>
      <c r="T9" s="303"/>
    </row>
    <row r="10" spans="2:20" ht="17.25" customHeight="1" thickTop="1" x14ac:dyDescent="0.3">
      <c r="B10" s="153" t="s">
        <v>14041</v>
      </c>
      <c r="C10" s="281"/>
      <c r="D10" s="281"/>
      <c r="E10" s="281"/>
      <c r="G10" s="304" t="str">
        <f>IF(G6&gt;'CUADRO 1'!G17,"**","")</f>
        <v/>
      </c>
      <c r="H10" s="304" t="str">
        <f>IF(H6&gt;'CUADRO 1'!H17,"**","")</f>
        <v/>
      </c>
      <c r="I10" s="309"/>
      <c r="J10" s="304" t="str">
        <f>IF(J6&gt;'CUADRO 1'!J17,"**","")</f>
        <v/>
      </c>
      <c r="K10" s="304" t="str">
        <f>IF(K6&gt;'CUADRO 1'!K17,"**","")</f>
        <v/>
      </c>
      <c r="L10" s="309"/>
      <c r="M10" s="304" t="str">
        <f>IF(M6&gt;'CUADRO 1'!M17,"**","")</f>
        <v/>
      </c>
      <c r="N10" s="304" t="str">
        <f>IF(N6&gt;'CUADRO 1'!N17,"**","")</f>
        <v/>
      </c>
      <c r="O10" s="309"/>
      <c r="P10" s="304" t="str">
        <f>IF(P6&gt;'CUADRO 1'!P17,"**","")</f>
        <v/>
      </c>
      <c r="Q10" s="304" t="str">
        <f>IF(Q6&gt;'CUADRO 1'!Q17,"**","")</f>
        <v/>
      </c>
      <c r="R10" s="309"/>
      <c r="S10" s="304" t="str">
        <f>IF(S6&gt;'CUADRO 1'!S17,"**","")</f>
        <v/>
      </c>
      <c r="T10" s="304" t="str">
        <f>IF(T6&gt;'CUADRO 1'!T17,"**","")</f>
        <v/>
      </c>
    </row>
    <row r="11" spans="2:20" ht="15.75" customHeight="1" x14ac:dyDescent="0.3">
      <c r="B11" s="617" t="s">
        <v>14047</v>
      </c>
      <c r="C11" s="617"/>
      <c r="D11" s="617"/>
      <c r="E11" s="617"/>
      <c r="F11" s="557" t="str">
        <f>IF(OR(G10="**",H10="**",J10="**",K10="**",M10="**",N10="**",P10="**",Q10="**",S10="**",T10="**"),"** = El total de estudiantes indicado, no puede ser mayor al total de la fila Matrícula Final del Cuadro 1.","")</f>
        <v/>
      </c>
      <c r="G11" s="557"/>
      <c r="H11" s="557"/>
      <c r="I11" s="557"/>
      <c r="J11" s="557"/>
      <c r="K11" s="557"/>
      <c r="L11" s="557"/>
      <c r="M11" s="557"/>
      <c r="N11" s="557"/>
      <c r="O11" s="557"/>
      <c r="P11" s="557"/>
      <c r="Q11" s="557"/>
      <c r="R11" s="557"/>
      <c r="S11" s="557"/>
      <c r="T11" s="557"/>
    </row>
    <row r="12" spans="2:20" ht="15.75" customHeight="1" x14ac:dyDescent="0.3">
      <c r="B12" s="617"/>
      <c r="C12" s="617"/>
      <c r="D12" s="617"/>
      <c r="E12" s="617"/>
      <c r="F12" s="557"/>
      <c r="G12" s="557"/>
      <c r="H12" s="557"/>
      <c r="I12" s="557"/>
      <c r="J12" s="557"/>
      <c r="K12" s="557"/>
      <c r="L12" s="557"/>
      <c r="M12" s="557"/>
      <c r="N12" s="557"/>
      <c r="O12" s="557"/>
      <c r="P12" s="557"/>
      <c r="Q12" s="557"/>
      <c r="R12" s="557"/>
      <c r="S12" s="557"/>
      <c r="T12" s="557"/>
    </row>
    <row r="13" spans="2:20" ht="15.75" customHeight="1" x14ac:dyDescent="0.3">
      <c r="B13" s="617"/>
      <c r="C13" s="617"/>
      <c r="D13" s="617"/>
      <c r="E13" s="617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</row>
    <row r="14" spans="2:20" ht="21.75" customHeight="1" x14ac:dyDescent="0.25">
      <c r="B14" s="307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307"/>
      <c r="T14" s="307"/>
    </row>
    <row r="15" spans="2:20" ht="21.75" customHeight="1" x14ac:dyDescent="0.25">
      <c r="B15" s="307"/>
      <c r="C15" s="307"/>
      <c r="D15" s="307"/>
      <c r="E15" s="307"/>
      <c r="F15" s="307"/>
      <c r="G15" s="307"/>
      <c r="H15" s="307"/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</row>
    <row r="16" spans="2:20" s="13" customFormat="1" ht="15" x14ac:dyDescent="0.25">
      <c r="B16" s="293" t="s">
        <v>14038</v>
      </c>
      <c r="C16" s="12"/>
      <c r="D16" s="294"/>
      <c r="E16" s="294"/>
    </row>
    <row r="17" spans="2:20" s="13" customFormat="1" ht="21" customHeight="1" x14ac:dyDescent="0.25">
      <c r="B17" s="585"/>
      <c r="C17" s="586"/>
      <c r="D17" s="586"/>
      <c r="E17" s="586"/>
      <c r="F17" s="586"/>
      <c r="G17" s="586"/>
      <c r="H17" s="586"/>
      <c r="I17" s="586"/>
      <c r="J17" s="586"/>
      <c r="K17" s="586"/>
      <c r="L17" s="586"/>
      <c r="M17" s="586"/>
      <c r="N17" s="586"/>
      <c r="O17" s="586"/>
      <c r="P17" s="586"/>
      <c r="Q17" s="586"/>
      <c r="R17" s="586"/>
      <c r="S17" s="586"/>
      <c r="T17" s="587"/>
    </row>
    <row r="18" spans="2:20" s="13" customFormat="1" ht="21" customHeight="1" x14ac:dyDescent="0.25">
      <c r="B18" s="588"/>
      <c r="C18" s="589"/>
      <c r="D18" s="589"/>
      <c r="E18" s="589"/>
      <c r="F18" s="589"/>
      <c r="G18" s="589"/>
      <c r="H18" s="589"/>
      <c r="I18" s="589"/>
      <c r="J18" s="589"/>
      <c r="K18" s="589"/>
      <c r="L18" s="589"/>
      <c r="M18" s="589"/>
      <c r="N18" s="589"/>
      <c r="O18" s="589"/>
      <c r="P18" s="589"/>
      <c r="Q18" s="589"/>
      <c r="R18" s="589"/>
      <c r="S18" s="589"/>
      <c r="T18" s="590"/>
    </row>
    <row r="19" spans="2:20" s="13" customFormat="1" ht="21" customHeight="1" x14ac:dyDescent="0.25">
      <c r="B19" s="588"/>
      <c r="C19" s="589"/>
      <c r="D19" s="589"/>
      <c r="E19" s="589"/>
      <c r="F19" s="589"/>
      <c r="G19" s="589"/>
      <c r="H19" s="589"/>
      <c r="I19" s="589"/>
      <c r="J19" s="589"/>
      <c r="K19" s="589"/>
      <c r="L19" s="589"/>
      <c r="M19" s="589"/>
      <c r="N19" s="589"/>
      <c r="O19" s="589"/>
      <c r="P19" s="589"/>
      <c r="Q19" s="589"/>
      <c r="R19" s="589"/>
      <c r="S19" s="589"/>
      <c r="T19" s="590"/>
    </row>
    <row r="20" spans="2:20" s="13" customFormat="1" ht="21" customHeight="1" x14ac:dyDescent="0.25">
      <c r="B20" s="591"/>
      <c r="C20" s="592"/>
      <c r="D20" s="592"/>
      <c r="E20" s="592"/>
      <c r="F20" s="592"/>
      <c r="G20" s="592"/>
      <c r="H20" s="592"/>
      <c r="I20" s="592"/>
      <c r="J20" s="592"/>
      <c r="K20" s="592"/>
      <c r="L20" s="592"/>
      <c r="M20" s="592"/>
      <c r="N20" s="592"/>
      <c r="O20" s="592"/>
      <c r="P20" s="592"/>
      <c r="Q20" s="592"/>
      <c r="R20" s="592"/>
      <c r="S20" s="592"/>
      <c r="T20" s="593"/>
    </row>
  </sheetData>
  <sheetProtection algorithmName="SHA-512" hashValue="zHfN225anGusve4Fa4g0LLaaXx5ZI437KNLRkK+Qv5PlC1gFBxuAWl+o6C2tEacpCoZRsyJQ2zQG2jZYMMGOTw==" saltValue="bDtk9Jq3+IbOlX8nzAmxTA==" spinCount="100000" sheet="1" objects="1" scenarios="1"/>
  <protectedRanges>
    <protectedRange sqref="M9:N9 P7:Q9 G8:H9 S7:T9 J8:K9" name="Rango1"/>
    <protectedRange sqref="G7:H7 J7:K7 M7:N7" name="Rango1_2"/>
    <protectedRange sqref="M8:N8" name="Rango1_3"/>
  </protectedRanges>
  <mergeCells count="14">
    <mergeCell ref="B17:T20"/>
    <mergeCell ref="F3:Q3"/>
    <mergeCell ref="R3:T4"/>
    <mergeCell ref="C4:E4"/>
    <mergeCell ref="F4:H4"/>
    <mergeCell ref="I4:K4"/>
    <mergeCell ref="L4:N4"/>
    <mergeCell ref="O4:Q4"/>
    <mergeCell ref="B3:B5"/>
    <mergeCell ref="F8:H9"/>
    <mergeCell ref="I8:K9"/>
    <mergeCell ref="L9:N9"/>
    <mergeCell ref="B11:E13"/>
    <mergeCell ref="F11:T12"/>
  </mergeCells>
  <conditionalFormatting sqref="C9:E10">
    <cfRule type="cellIs" dxfId="14" priority="11" operator="equal">
      <formula>0</formula>
    </cfRule>
  </conditionalFormatting>
  <conditionalFormatting sqref="C7:F8 I7:I8">
    <cfRule type="cellIs" dxfId="13" priority="5" operator="equal">
      <formula>0</formula>
    </cfRule>
  </conditionalFormatting>
  <conditionalFormatting sqref="C6:T6">
    <cfRule type="cellIs" dxfId="12" priority="21" operator="equal">
      <formula>0</formula>
    </cfRule>
  </conditionalFormatting>
  <conditionalFormatting sqref="F11:T12">
    <cfRule type="notContainsBlanks" dxfId="11" priority="24">
      <formula>LEN(TRIM(F11))&gt;0</formula>
    </cfRule>
  </conditionalFormatting>
  <conditionalFormatting sqref="G7:H7 J7:K7">
    <cfRule type="cellIs" dxfId="10" priority="4" operator="equal">
      <formula>"X"</formula>
    </cfRule>
    <cfRule type="cellIs" dxfId="9" priority="6" operator="equal">
      <formula>0</formula>
    </cfRule>
  </conditionalFormatting>
  <conditionalFormatting sqref="L7:L9">
    <cfRule type="cellIs" dxfId="8" priority="2" operator="equal">
      <formula>0</formula>
    </cfRule>
  </conditionalFormatting>
  <conditionalFormatting sqref="M7:N8">
    <cfRule type="cellIs" dxfId="7" priority="1" operator="equal">
      <formula>"X"</formula>
    </cfRule>
    <cfRule type="cellIs" dxfId="6" priority="3" operator="equal">
      <formula>0</formula>
    </cfRule>
  </conditionalFormatting>
  <conditionalFormatting sqref="O7:O9">
    <cfRule type="cellIs" dxfId="5" priority="14" operator="equal">
      <formula>0</formula>
    </cfRule>
  </conditionalFormatting>
  <conditionalFormatting sqref="O14:T15">
    <cfRule type="notContainsBlanks" dxfId="4" priority="20">
      <formula>LEN(TRIM(O14))&gt;0</formula>
    </cfRule>
  </conditionalFormatting>
  <conditionalFormatting sqref="R7:R9">
    <cfRule type="cellIs" dxfId="3" priority="12" operator="equal">
      <formula>0</formula>
    </cfRule>
  </conditionalFormatting>
  <dataValidations count="3">
    <dataValidation allowBlank="1" showErrorMessage="1" prompt="Sólo para Instituciones PRIVADAS." sqref="P7:T9 L7:L8 I7" xr:uid="{00000000-0002-0000-1000-000000000000}"/>
    <dataValidation allowBlank="1" showInputMessage="1" showErrorMessage="1" prompt="Sólo para Instituciones PRIVADAS." sqref="G65510:H65511 IJ65510:IK65511 SF65510:SG65511 ACB65510:ACC65511 ALX65510:ALY65511 AVT65510:AVU65511 BFP65510:BFQ65511 BPL65510:BPM65511 BZH65510:BZI65511 CJD65510:CJE65511 CSZ65510:CTA65511 DCV65510:DCW65511 DMR65510:DMS65511 DWN65510:DWO65511 EGJ65510:EGK65511 EQF65510:EQG65511 FAB65510:FAC65511 FJX65510:FJY65511 FTT65510:FTU65511 GDP65510:GDQ65511 GNL65510:GNM65511 GXH65510:GXI65511 HHD65510:HHE65511 HQZ65510:HRA65511 IAV65510:IAW65511 IKR65510:IKS65511 IUN65510:IUO65511 JEJ65510:JEK65511 JOF65510:JOG65511 JYB65510:JYC65511 KHX65510:KHY65511 KRT65510:KRU65511 LBP65510:LBQ65511 LLL65510:LLM65511 LVH65510:LVI65511 MFD65510:MFE65511 MOZ65510:MPA65511 MYV65510:MYW65511 NIR65510:NIS65511 NSN65510:NSO65511 OCJ65510:OCK65511 OMF65510:OMG65511 OWB65510:OWC65511 PFX65510:PFY65511 PPT65510:PPU65511 PZP65510:PZQ65511 QJL65510:QJM65511 QTH65510:QTI65511 RDD65510:RDE65511 RMZ65510:RNA65511 RWV65510:RWW65511 SGR65510:SGS65511 SQN65510:SQO65511 TAJ65510:TAK65511 TKF65510:TKG65511 TUB65510:TUC65511 UDX65510:UDY65511 UNT65510:UNU65511 UXP65510:UXQ65511 VHL65510:VHM65511 VRH65510:VRI65511 WBD65510:WBE65511 WKZ65510:WLA65511 WUV65510:WUW65511 G131046:H131047 IJ131046:IK131047 SF131046:SG131047 ACB131046:ACC131047 ALX131046:ALY131047 AVT131046:AVU131047 BFP131046:BFQ131047 BPL131046:BPM131047 BZH131046:BZI131047 CJD131046:CJE131047 CSZ131046:CTA131047 DCV131046:DCW131047 DMR131046:DMS131047 DWN131046:DWO131047 EGJ131046:EGK131047 EQF131046:EQG131047 FAB131046:FAC131047 FJX131046:FJY131047 FTT131046:FTU131047 GDP131046:GDQ131047 GNL131046:GNM131047 GXH131046:GXI131047 HHD131046:HHE131047 HQZ131046:HRA131047 IAV131046:IAW131047 IKR131046:IKS131047 IUN131046:IUO131047 JEJ131046:JEK131047 JOF131046:JOG131047 JYB131046:JYC131047 KHX131046:KHY131047 KRT131046:KRU131047 LBP131046:LBQ131047 LLL131046:LLM131047 LVH131046:LVI131047 MFD131046:MFE131047 MOZ131046:MPA131047 MYV131046:MYW131047 NIR131046:NIS131047 NSN131046:NSO131047 OCJ131046:OCK131047 OMF131046:OMG131047 OWB131046:OWC131047 PFX131046:PFY131047 PPT131046:PPU131047 PZP131046:PZQ131047 QJL131046:QJM131047 QTH131046:QTI131047 RDD131046:RDE131047 RMZ131046:RNA131047 RWV131046:RWW131047 SGR131046:SGS131047 SQN131046:SQO131047 TAJ131046:TAK131047 TKF131046:TKG131047 TUB131046:TUC131047 UDX131046:UDY131047 UNT131046:UNU131047 UXP131046:UXQ131047 VHL131046:VHM131047 VRH131046:VRI131047 WBD131046:WBE131047 WKZ131046:WLA131047 WUV131046:WUW131047 G196582:H196583 IJ196582:IK196583 SF196582:SG196583 ACB196582:ACC196583 ALX196582:ALY196583 AVT196582:AVU196583 BFP196582:BFQ196583 BPL196582:BPM196583 BZH196582:BZI196583 CJD196582:CJE196583 CSZ196582:CTA196583 DCV196582:DCW196583 DMR196582:DMS196583 DWN196582:DWO196583 EGJ196582:EGK196583 EQF196582:EQG196583 FAB196582:FAC196583 FJX196582:FJY196583 FTT196582:FTU196583 GDP196582:GDQ196583 GNL196582:GNM196583 GXH196582:GXI196583 HHD196582:HHE196583 HQZ196582:HRA196583 IAV196582:IAW196583 IKR196582:IKS196583 IUN196582:IUO196583 JEJ196582:JEK196583 JOF196582:JOG196583 JYB196582:JYC196583 KHX196582:KHY196583 KRT196582:KRU196583 LBP196582:LBQ196583 LLL196582:LLM196583 LVH196582:LVI196583 MFD196582:MFE196583 MOZ196582:MPA196583 MYV196582:MYW196583 NIR196582:NIS196583 NSN196582:NSO196583 OCJ196582:OCK196583 OMF196582:OMG196583 OWB196582:OWC196583 PFX196582:PFY196583 PPT196582:PPU196583 PZP196582:PZQ196583 QJL196582:QJM196583 QTH196582:QTI196583 RDD196582:RDE196583 RMZ196582:RNA196583 RWV196582:RWW196583 SGR196582:SGS196583 SQN196582:SQO196583 TAJ196582:TAK196583 TKF196582:TKG196583 TUB196582:TUC196583 UDX196582:UDY196583 UNT196582:UNU196583 UXP196582:UXQ196583 VHL196582:VHM196583 VRH196582:VRI196583 WBD196582:WBE196583 WKZ196582:WLA196583 WUV196582:WUW196583 G262118:H262119 IJ262118:IK262119 SF262118:SG262119 ACB262118:ACC262119 ALX262118:ALY262119 AVT262118:AVU262119 BFP262118:BFQ262119 BPL262118:BPM262119 BZH262118:BZI262119 CJD262118:CJE262119 CSZ262118:CTA262119 DCV262118:DCW262119 DMR262118:DMS262119 DWN262118:DWO262119 EGJ262118:EGK262119 EQF262118:EQG262119 FAB262118:FAC262119 FJX262118:FJY262119 FTT262118:FTU262119 GDP262118:GDQ262119 GNL262118:GNM262119 GXH262118:GXI262119 HHD262118:HHE262119 HQZ262118:HRA262119 IAV262118:IAW262119 IKR262118:IKS262119 IUN262118:IUO262119 JEJ262118:JEK262119 JOF262118:JOG262119 JYB262118:JYC262119 KHX262118:KHY262119 KRT262118:KRU262119 LBP262118:LBQ262119 LLL262118:LLM262119 LVH262118:LVI262119 MFD262118:MFE262119 MOZ262118:MPA262119 MYV262118:MYW262119 NIR262118:NIS262119 NSN262118:NSO262119 OCJ262118:OCK262119 OMF262118:OMG262119 OWB262118:OWC262119 PFX262118:PFY262119 PPT262118:PPU262119 PZP262118:PZQ262119 QJL262118:QJM262119 QTH262118:QTI262119 RDD262118:RDE262119 RMZ262118:RNA262119 RWV262118:RWW262119 SGR262118:SGS262119 SQN262118:SQO262119 TAJ262118:TAK262119 TKF262118:TKG262119 TUB262118:TUC262119 UDX262118:UDY262119 UNT262118:UNU262119 UXP262118:UXQ262119 VHL262118:VHM262119 VRH262118:VRI262119 WBD262118:WBE262119 WKZ262118:WLA262119 WUV262118:WUW262119 G327654:H327655 IJ327654:IK327655 SF327654:SG327655 ACB327654:ACC327655 ALX327654:ALY327655 AVT327654:AVU327655 BFP327654:BFQ327655 BPL327654:BPM327655 BZH327654:BZI327655 CJD327654:CJE327655 CSZ327654:CTA327655 DCV327654:DCW327655 DMR327654:DMS327655 DWN327654:DWO327655 EGJ327654:EGK327655 EQF327654:EQG327655 FAB327654:FAC327655 FJX327654:FJY327655 FTT327654:FTU327655 GDP327654:GDQ327655 GNL327654:GNM327655 GXH327654:GXI327655 HHD327654:HHE327655 HQZ327654:HRA327655 IAV327654:IAW327655 IKR327654:IKS327655 IUN327654:IUO327655 JEJ327654:JEK327655 JOF327654:JOG327655 JYB327654:JYC327655 KHX327654:KHY327655 KRT327654:KRU327655 LBP327654:LBQ327655 LLL327654:LLM327655 LVH327654:LVI327655 MFD327654:MFE327655 MOZ327654:MPA327655 MYV327654:MYW327655 NIR327654:NIS327655 NSN327654:NSO327655 OCJ327654:OCK327655 OMF327654:OMG327655 OWB327654:OWC327655 PFX327654:PFY327655 PPT327654:PPU327655 PZP327654:PZQ327655 QJL327654:QJM327655 QTH327654:QTI327655 RDD327654:RDE327655 RMZ327654:RNA327655 RWV327654:RWW327655 SGR327654:SGS327655 SQN327654:SQO327655 TAJ327654:TAK327655 TKF327654:TKG327655 TUB327654:TUC327655 UDX327654:UDY327655 UNT327654:UNU327655 UXP327654:UXQ327655 VHL327654:VHM327655 VRH327654:VRI327655 WBD327654:WBE327655 WKZ327654:WLA327655 WUV327654:WUW327655 G393190:H393191 IJ393190:IK393191 SF393190:SG393191 ACB393190:ACC393191 ALX393190:ALY393191 AVT393190:AVU393191 BFP393190:BFQ393191 BPL393190:BPM393191 BZH393190:BZI393191 CJD393190:CJE393191 CSZ393190:CTA393191 DCV393190:DCW393191 DMR393190:DMS393191 DWN393190:DWO393191 EGJ393190:EGK393191 EQF393190:EQG393191 FAB393190:FAC393191 FJX393190:FJY393191 FTT393190:FTU393191 GDP393190:GDQ393191 GNL393190:GNM393191 GXH393190:GXI393191 HHD393190:HHE393191 HQZ393190:HRA393191 IAV393190:IAW393191 IKR393190:IKS393191 IUN393190:IUO393191 JEJ393190:JEK393191 JOF393190:JOG393191 JYB393190:JYC393191 KHX393190:KHY393191 KRT393190:KRU393191 LBP393190:LBQ393191 LLL393190:LLM393191 LVH393190:LVI393191 MFD393190:MFE393191 MOZ393190:MPA393191 MYV393190:MYW393191 NIR393190:NIS393191 NSN393190:NSO393191 OCJ393190:OCK393191 OMF393190:OMG393191 OWB393190:OWC393191 PFX393190:PFY393191 PPT393190:PPU393191 PZP393190:PZQ393191 QJL393190:QJM393191 QTH393190:QTI393191 RDD393190:RDE393191 RMZ393190:RNA393191 RWV393190:RWW393191 SGR393190:SGS393191 SQN393190:SQO393191 TAJ393190:TAK393191 TKF393190:TKG393191 TUB393190:TUC393191 UDX393190:UDY393191 UNT393190:UNU393191 UXP393190:UXQ393191 VHL393190:VHM393191 VRH393190:VRI393191 WBD393190:WBE393191 WKZ393190:WLA393191 WUV393190:WUW393191 G458726:H458727 IJ458726:IK458727 SF458726:SG458727 ACB458726:ACC458727 ALX458726:ALY458727 AVT458726:AVU458727 BFP458726:BFQ458727 BPL458726:BPM458727 BZH458726:BZI458727 CJD458726:CJE458727 CSZ458726:CTA458727 DCV458726:DCW458727 DMR458726:DMS458727 DWN458726:DWO458727 EGJ458726:EGK458727 EQF458726:EQG458727 FAB458726:FAC458727 FJX458726:FJY458727 FTT458726:FTU458727 GDP458726:GDQ458727 GNL458726:GNM458727 GXH458726:GXI458727 HHD458726:HHE458727 HQZ458726:HRA458727 IAV458726:IAW458727 IKR458726:IKS458727 IUN458726:IUO458727 JEJ458726:JEK458727 JOF458726:JOG458727 JYB458726:JYC458727 KHX458726:KHY458727 KRT458726:KRU458727 LBP458726:LBQ458727 LLL458726:LLM458727 LVH458726:LVI458727 MFD458726:MFE458727 MOZ458726:MPA458727 MYV458726:MYW458727 NIR458726:NIS458727 NSN458726:NSO458727 OCJ458726:OCK458727 OMF458726:OMG458727 OWB458726:OWC458727 PFX458726:PFY458727 PPT458726:PPU458727 PZP458726:PZQ458727 QJL458726:QJM458727 QTH458726:QTI458727 RDD458726:RDE458727 RMZ458726:RNA458727 RWV458726:RWW458727 SGR458726:SGS458727 SQN458726:SQO458727 TAJ458726:TAK458727 TKF458726:TKG458727 TUB458726:TUC458727 UDX458726:UDY458727 UNT458726:UNU458727 UXP458726:UXQ458727 VHL458726:VHM458727 VRH458726:VRI458727 WBD458726:WBE458727 WKZ458726:WLA458727 WUV458726:WUW458727 G524262:H524263 IJ524262:IK524263 SF524262:SG524263 ACB524262:ACC524263 ALX524262:ALY524263 AVT524262:AVU524263 BFP524262:BFQ524263 BPL524262:BPM524263 BZH524262:BZI524263 CJD524262:CJE524263 CSZ524262:CTA524263 DCV524262:DCW524263 DMR524262:DMS524263 DWN524262:DWO524263 EGJ524262:EGK524263 EQF524262:EQG524263 FAB524262:FAC524263 FJX524262:FJY524263 FTT524262:FTU524263 GDP524262:GDQ524263 GNL524262:GNM524263 GXH524262:GXI524263 HHD524262:HHE524263 HQZ524262:HRA524263 IAV524262:IAW524263 IKR524262:IKS524263 IUN524262:IUO524263 JEJ524262:JEK524263 JOF524262:JOG524263 JYB524262:JYC524263 KHX524262:KHY524263 KRT524262:KRU524263 LBP524262:LBQ524263 LLL524262:LLM524263 LVH524262:LVI524263 MFD524262:MFE524263 MOZ524262:MPA524263 MYV524262:MYW524263 NIR524262:NIS524263 NSN524262:NSO524263 OCJ524262:OCK524263 OMF524262:OMG524263 OWB524262:OWC524263 PFX524262:PFY524263 PPT524262:PPU524263 PZP524262:PZQ524263 QJL524262:QJM524263 QTH524262:QTI524263 RDD524262:RDE524263 RMZ524262:RNA524263 RWV524262:RWW524263 SGR524262:SGS524263 SQN524262:SQO524263 TAJ524262:TAK524263 TKF524262:TKG524263 TUB524262:TUC524263 UDX524262:UDY524263 UNT524262:UNU524263 UXP524262:UXQ524263 VHL524262:VHM524263 VRH524262:VRI524263 WBD524262:WBE524263 WKZ524262:WLA524263 WUV524262:WUW524263 G589798:H589799 IJ589798:IK589799 SF589798:SG589799 ACB589798:ACC589799 ALX589798:ALY589799 AVT589798:AVU589799 BFP589798:BFQ589799 BPL589798:BPM589799 BZH589798:BZI589799 CJD589798:CJE589799 CSZ589798:CTA589799 DCV589798:DCW589799 DMR589798:DMS589799 DWN589798:DWO589799 EGJ589798:EGK589799 EQF589798:EQG589799 FAB589798:FAC589799 FJX589798:FJY589799 FTT589798:FTU589799 GDP589798:GDQ589799 GNL589798:GNM589799 GXH589798:GXI589799 HHD589798:HHE589799 HQZ589798:HRA589799 IAV589798:IAW589799 IKR589798:IKS589799 IUN589798:IUO589799 JEJ589798:JEK589799 JOF589798:JOG589799 JYB589798:JYC589799 KHX589798:KHY589799 KRT589798:KRU589799 LBP589798:LBQ589799 LLL589798:LLM589799 LVH589798:LVI589799 MFD589798:MFE589799 MOZ589798:MPA589799 MYV589798:MYW589799 NIR589798:NIS589799 NSN589798:NSO589799 OCJ589798:OCK589799 OMF589798:OMG589799 OWB589798:OWC589799 PFX589798:PFY589799 PPT589798:PPU589799 PZP589798:PZQ589799 QJL589798:QJM589799 QTH589798:QTI589799 RDD589798:RDE589799 RMZ589798:RNA589799 RWV589798:RWW589799 SGR589798:SGS589799 SQN589798:SQO589799 TAJ589798:TAK589799 TKF589798:TKG589799 TUB589798:TUC589799 UDX589798:UDY589799 UNT589798:UNU589799 UXP589798:UXQ589799 VHL589798:VHM589799 VRH589798:VRI589799 WBD589798:WBE589799 WKZ589798:WLA589799 WUV589798:WUW589799 G655334:H655335 IJ655334:IK655335 SF655334:SG655335 ACB655334:ACC655335 ALX655334:ALY655335 AVT655334:AVU655335 BFP655334:BFQ655335 BPL655334:BPM655335 BZH655334:BZI655335 CJD655334:CJE655335 CSZ655334:CTA655335 DCV655334:DCW655335 DMR655334:DMS655335 DWN655334:DWO655335 EGJ655334:EGK655335 EQF655334:EQG655335 FAB655334:FAC655335 FJX655334:FJY655335 FTT655334:FTU655335 GDP655334:GDQ655335 GNL655334:GNM655335 GXH655334:GXI655335 HHD655334:HHE655335 HQZ655334:HRA655335 IAV655334:IAW655335 IKR655334:IKS655335 IUN655334:IUO655335 JEJ655334:JEK655335 JOF655334:JOG655335 JYB655334:JYC655335 KHX655334:KHY655335 KRT655334:KRU655335 LBP655334:LBQ655335 LLL655334:LLM655335 LVH655334:LVI655335 MFD655334:MFE655335 MOZ655334:MPA655335 MYV655334:MYW655335 NIR655334:NIS655335 NSN655334:NSO655335 OCJ655334:OCK655335 OMF655334:OMG655335 OWB655334:OWC655335 PFX655334:PFY655335 PPT655334:PPU655335 PZP655334:PZQ655335 QJL655334:QJM655335 QTH655334:QTI655335 RDD655334:RDE655335 RMZ655334:RNA655335 RWV655334:RWW655335 SGR655334:SGS655335 SQN655334:SQO655335 TAJ655334:TAK655335 TKF655334:TKG655335 TUB655334:TUC655335 UDX655334:UDY655335 UNT655334:UNU655335 UXP655334:UXQ655335 VHL655334:VHM655335 VRH655334:VRI655335 WBD655334:WBE655335 WKZ655334:WLA655335 WUV655334:WUW655335 G720870:H720871 IJ720870:IK720871 SF720870:SG720871 ACB720870:ACC720871 ALX720870:ALY720871 AVT720870:AVU720871 BFP720870:BFQ720871 BPL720870:BPM720871 BZH720870:BZI720871 CJD720870:CJE720871 CSZ720870:CTA720871 DCV720870:DCW720871 DMR720870:DMS720871 DWN720870:DWO720871 EGJ720870:EGK720871 EQF720870:EQG720871 FAB720870:FAC720871 FJX720870:FJY720871 FTT720870:FTU720871 GDP720870:GDQ720871 GNL720870:GNM720871 GXH720870:GXI720871 HHD720870:HHE720871 HQZ720870:HRA720871 IAV720870:IAW720871 IKR720870:IKS720871 IUN720870:IUO720871 JEJ720870:JEK720871 JOF720870:JOG720871 JYB720870:JYC720871 KHX720870:KHY720871 KRT720870:KRU720871 LBP720870:LBQ720871 LLL720870:LLM720871 LVH720870:LVI720871 MFD720870:MFE720871 MOZ720870:MPA720871 MYV720870:MYW720871 NIR720870:NIS720871 NSN720870:NSO720871 OCJ720870:OCK720871 OMF720870:OMG720871 OWB720870:OWC720871 PFX720870:PFY720871 PPT720870:PPU720871 PZP720870:PZQ720871 QJL720870:QJM720871 QTH720870:QTI720871 RDD720870:RDE720871 RMZ720870:RNA720871 RWV720870:RWW720871 SGR720870:SGS720871 SQN720870:SQO720871 TAJ720870:TAK720871 TKF720870:TKG720871 TUB720870:TUC720871 UDX720870:UDY720871 UNT720870:UNU720871 UXP720870:UXQ720871 VHL720870:VHM720871 VRH720870:VRI720871 WBD720870:WBE720871 WKZ720870:WLA720871 WUV720870:WUW720871 G786406:H786407 IJ786406:IK786407 SF786406:SG786407 ACB786406:ACC786407 ALX786406:ALY786407 AVT786406:AVU786407 BFP786406:BFQ786407 BPL786406:BPM786407 BZH786406:BZI786407 CJD786406:CJE786407 CSZ786406:CTA786407 DCV786406:DCW786407 DMR786406:DMS786407 DWN786406:DWO786407 EGJ786406:EGK786407 EQF786406:EQG786407 FAB786406:FAC786407 FJX786406:FJY786407 FTT786406:FTU786407 GDP786406:GDQ786407 GNL786406:GNM786407 GXH786406:GXI786407 HHD786406:HHE786407 HQZ786406:HRA786407 IAV786406:IAW786407 IKR786406:IKS786407 IUN786406:IUO786407 JEJ786406:JEK786407 JOF786406:JOG786407 JYB786406:JYC786407 KHX786406:KHY786407 KRT786406:KRU786407 LBP786406:LBQ786407 LLL786406:LLM786407 LVH786406:LVI786407 MFD786406:MFE786407 MOZ786406:MPA786407 MYV786406:MYW786407 NIR786406:NIS786407 NSN786406:NSO786407 OCJ786406:OCK786407 OMF786406:OMG786407 OWB786406:OWC786407 PFX786406:PFY786407 PPT786406:PPU786407 PZP786406:PZQ786407 QJL786406:QJM786407 QTH786406:QTI786407 RDD786406:RDE786407 RMZ786406:RNA786407 RWV786406:RWW786407 SGR786406:SGS786407 SQN786406:SQO786407 TAJ786406:TAK786407 TKF786406:TKG786407 TUB786406:TUC786407 UDX786406:UDY786407 UNT786406:UNU786407 UXP786406:UXQ786407 VHL786406:VHM786407 VRH786406:VRI786407 WBD786406:WBE786407 WKZ786406:WLA786407 WUV786406:WUW786407 G851942:H851943 IJ851942:IK851943 SF851942:SG851943 ACB851942:ACC851943 ALX851942:ALY851943 AVT851942:AVU851943 BFP851942:BFQ851943 BPL851942:BPM851943 BZH851942:BZI851943 CJD851942:CJE851943 CSZ851942:CTA851943 DCV851942:DCW851943 DMR851942:DMS851943 DWN851942:DWO851943 EGJ851942:EGK851943 EQF851942:EQG851943 FAB851942:FAC851943 FJX851942:FJY851943 FTT851942:FTU851943 GDP851942:GDQ851943 GNL851942:GNM851943 GXH851942:GXI851943 HHD851942:HHE851943 HQZ851942:HRA851943 IAV851942:IAW851943 IKR851942:IKS851943 IUN851942:IUO851943 JEJ851942:JEK851943 JOF851942:JOG851943 JYB851942:JYC851943 KHX851942:KHY851943 KRT851942:KRU851943 LBP851942:LBQ851943 LLL851942:LLM851943 LVH851942:LVI851943 MFD851942:MFE851943 MOZ851942:MPA851943 MYV851942:MYW851943 NIR851942:NIS851943 NSN851942:NSO851943 OCJ851942:OCK851943 OMF851942:OMG851943 OWB851942:OWC851943 PFX851942:PFY851943 PPT851942:PPU851943 PZP851942:PZQ851943 QJL851942:QJM851943 QTH851942:QTI851943 RDD851942:RDE851943 RMZ851942:RNA851943 RWV851942:RWW851943 SGR851942:SGS851943 SQN851942:SQO851943 TAJ851942:TAK851943 TKF851942:TKG851943 TUB851942:TUC851943 UDX851942:UDY851943 UNT851942:UNU851943 UXP851942:UXQ851943 VHL851942:VHM851943 VRH851942:VRI851943 WBD851942:WBE851943 WKZ851942:WLA851943 WUV851942:WUW851943 G917478:H917479 IJ917478:IK917479 SF917478:SG917479 ACB917478:ACC917479 ALX917478:ALY917479 AVT917478:AVU917479 BFP917478:BFQ917479 BPL917478:BPM917479 BZH917478:BZI917479 CJD917478:CJE917479 CSZ917478:CTA917479 DCV917478:DCW917479 DMR917478:DMS917479 DWN917478:DWO917479 EGJ917478:EGK917479 EQF917478:EQG917479 FAB917478:FAC917479 FJX917478:FJY917479 FTT917478:FTU917479 GDP917478:GDQ917479 GNL917478:GNM917479 GXH917478:GXI917479 HHD917478:HHE917479 HQZ917478:HRA917479 IAV917478:IAW917479 IKR917478:IKS917479 IUN917478:IUO917479 JEJ917478:JEK917479 JOF917478:JOG917479 JYB917478:JYC917479 KHX917478:KHY917479 KRT917478:KRU917479 LBP917478:LBQ917479 LLL917478:LLM917479 LVH917478:LVI917479 MFD917478:MFE917479 MOZ917478:MPA917479 MYV917478:MYW917479 NIR917478:NIS917479 NSN917478:NSO917479 OCJ917478:OCK917479 OMF917478:OMG917479 OWB917478:OWC917479 PFX917478:PFY917479 PPT917478:PPU917479 PZP917478:PZQ917479 QJL917478:QJM917479 QTH917478:QTI917479 RDD917478:RDE917479 RMZ917478:RNA917479 RWV917478:RWW917479 SGR917478:SGS917479 SQN917478:SQO917479 TAJ917478:TAK917479 TKF917478:TKG917479 TUB917478:TUC917479 UDX917478:UDY917479 UNT917478:UNU917479 UXP917478:UXQ917479 VHL917478:VHM917479 VRH917478:VRI917479 WBD917478:WBE917479 WKZ917478:WLA917479 WUV917478:WUW917479 G983014:H983015 IJ983014:IK983015 SF983014:SG983015 ACB983014:ACC983015 ALX983014:ALY983015 AVT983014:AVU983015 BFP983014:BFQ983015 BPL983014:BPM983015 BZH983014:BZI983015 CJD983014:CJE983015 CSZ983014:CTA983015 DCV983014:DCW983015 DMR983014:DMS983015 DWN983014:DWO983015 EGJ983014:EGK983015 EQF983014:EQG983015 FAB983014:FAC983015 FJX983014:FJY983015 FTT983014:FTU983015 GDP983014:GDQ983015 GNL983014:GNM983015 GXH983014:GXI983015 HHD983014:HHE983015 HQZ983014:HRA983015 IAV983014:IAW983015 IKR983014:IKS983015 IUN983014:IUO983015 JEJ983014:JEK983015 JOF983014:JOG983015 JYB983014:JYC983015 KHX983014:KHY983015 KRT983014:KRU983015 LBP983014:LBQ983015 LLL983014:LLM983015 LVH983014:LVI983015 MFD983014:MFE983015 MOZ983014:MPA983015 MYV983014:MYW983015 NIR983014:NIS983015 NSN983014:NSO983015 OCJ983014:OCK983015 OMF983014:OMG983015 OWB983014:OWC983015 PFX983014:PFY983015 PPT983014:PPU983015 PZP983014:PZQ983015 QJL983014:QJM983015 QTH983014:QTI983015 RDD983014:RDE983015 RMZ983014:RNA983015 RWV983014:RWW983015 SGR983014:SGS983015 SQN983014:SQO983015 TAJ983014:TAK983015 TKF983014:TKG983015 TUB983014:TUC983015 UDX983014:UDY983015 UNT983014:UNU983015 UXP983014:UXQ983015 VHL983014:VHM983015 VRH983014:VRI983015 WBD983014:WBE983015 WKZ983014:WLA983015 WUV983014:WUW983015 WBG983020:WBH983021 M65516:N65517 IP65516:IQ65517 SL65516:SM65517 ACH65516:ACI65517 AMD65516:AME65517 AVZ65516:AWA65517 BFV65516:BFW65517 BPR65516:BPS65517 BZN65516:BZO65517 CJJ65516:CJK65517 CTF65516:CTG65517 DDB65516:DDC65517 DMX65516:DMY65517 DWT65516:DWU65517 EGP65516:EGQ65517 EQL65516:EQM65517 FAH65516:FAI65517 FKD65516:FKE65517 FTZ65516:FUA65517 GDV65516:GDW65517 GNR65516:GNS65517 GXN65516:GXO65517 HHJ65516:HHK65517 HRF65516:HRG65517 IBB65516:IBC65517 IKX65516:IKY65517 IUT65516:IUU65517 JEP65516:JEQ65517 JOL65516:JOM65517 JYH65516:JYI65517 KID65516:KIE65517 KRZ65516:KSA65517 LBV65516:LBW65517 LLR65516:LLS65517 LVN65516:LVO65517 MFJ65516:MFK65517 MPF65516:MPG65517 MZB65516:MZC65517 NIX65516:NIY65517 NST65516:NSU65517 OCP65516:OCQ65517 OML65516:OMM65517 OWH65516:OWI65517 PGD65516:PGE65517 PPZ65516:PQA65517 PZV65516:PZW65517 QJR65516:QJS65517 QTN65516:QTO65517 RDJ65516:RDK65517 RNF65516:RNG65517 RXB65516:RXC65517 SGX65516:SGY65517 SQT65516:SQU65517 TAP65516:TAQ65517 TKL65516:TKM65517 TUH65516:TUI65517 UED65516:UEE65517 UNZ65516:UOA65517 UXV65516:UXW65517 VHR65516:VHS65517 VRN65516:VRO65517 WBJ65516:WBK65517 WLF65516:WLG65517 WVB65516:WVC65517 M131052:N131053 IP131052:IQ131053 SL131052:SM131053 ACH131052:ACI131053 AMD131052:AME131053 AVZ131052:AWA131053 BFV131052:BFW131053 BPR131052:BPS131053 BZN131052:BZO131053 CJJ131052:CJK131053 CTF131052:CTG131053 DDB131052:DDC131053 DMX131052:DMY131053 DWT131052:DWU131053 EGP131052:EGQ131053 EQL131052:EQM131053 FAH131052:FAI131053 FKD131052:FKE131053 FTZ131052:FUA131053 GDV131052:GDW131053 GNR131052:GNS131053 GXN131052:GXO131053 HHJ131052:HHK131053 HRF131052:HRG131053 IBB131052:IBC131053 IKX131052:IKY131053 IUT131052:IUU131053 JEP131052:JEQ131053 JOL131052:JOM131053 JYH131052:JYI131053 KID131052:KIE131053 KRZ131052:KSA131053 LBV131052:LBW131053 LLR131052:LLS131053 LVN131052:LVO131053 MFJ131052:MFK131053 MPF131052:MPG131053 MZB131052:MZC131053 NIX131052:NIY131053 NST131052:NSU131053 OCP131052:OCQ131053 OML131052:OMM131053 OWH131052:OWI131053 PGD131052:PGE131053 PPZ131052:PQA131053 PZV131052:PZW131053 QJR131052:QJS131053 QTN131052:QTO131053 RDJ131052:RDK131053 RNF131052:RNG131053 RXB131052:RXC131053 SGX131052:SGY131053 SQT131052:SQU131053 TAP131052:TAQ131053 TKL131052:TKM131053 TUH131052:TUI131053 UED131052:UEE131053 UNZ131052:UOA131053 UXV131052:UXW131053 VHR131052:VHS131053 VRN131052:VRO131053 WBJ131052:WBK131053 WLF131052:WLG131053 WVB131052:WVC131053 M196588:N196589 IP196588:IQ196589 SL196588:SM196589 ACH196588:ACI196589 AMD196588:AME196589 AVZ196588:AWA196589 BFV196588:BFW196589 BPR196588:BPS196589 BZN196588:BZO196589 CJJ196588:CJK196589 CTF196588:CTG196589 DDB196588:DDC196589 DMX196588:DMY196589 DWT196588:DWU196589 EGP196588:EGQ196589 EQL196588:EQM196589 FAH196588:FAI196589 FKD196588:FKE196589 FTZ196588:FUA196589 GDV196588:GDW196589 GNR196588:GNS196589 GXN196588:GXO196589 HHJ196588:HHK196589 HRF196588:HRG196589 IBB196588:IBC196589 IKX196588:IKY196589 IUT196588:IUU196589 JEP196588:JEQ196589 JOL196588:JOM196589 JYH196588:JYI196589 KID196588:KIE196589 KRZ196588:KSA196589 LBV196588:LBW196589 LLR196588:LLS196589 LVN196588:LVO196589 MFJ196588:MFK196589 MPF196588:MPG196589 MZB196588:MZC196589 NIX196588:NIY196589 NST196588:NSU196589 OCP196588:OCQ196589 OML196588:OMM196589 OWH196588:OWI196589 PGD196588:PGE196589 PPZ196588:PQA196589 PZV196588:PZW196589 QJR196588:QJS196589 QTN196588:QTO196589 RDJ196588:RDK196589 RNF196588:RNG196589 RXB196588:RXC196589 SGX196588:SGY196589 SQT196588:SQU196589 TAP196588:TAQ196589 TKL196588:TKM196589 TUH196588:TUI196589 UED196588:UEE196589 UNZ196588:UOA196589 UXV196588:UXW196589 VHR196588:VHS196589 VRN196588:VRO196589 WBJ196588:WBK196589 WLF196588:WLG196589 WVB196588:WVC196589 M262124:N262125 IP262124:IQ262125 SL262124:SM262125 ACH262124:ACI262125 AMD262124:AME262125 AVZ262124:AWA262125 BFV262124:BFW262125 BPR262124:BPS262125 BZN262124:BZO262125 CJJ262124:CJK262125 CTF262124:CTG262125 DDB262124:DDC262125 DMX262124:DMY262125 DWT262124:DWU262125 EGP262124:EGQ262125 EQL262124:EQM262125 FAH262124:FAI262125 FKD262124:FKE262125 FTZ262124:FUA262125 GDV262124:GDW262125 GNR262124:GNS262125 GXN262124:GXO262125 HHJ262124:HHK262125 HRF262124:HRG262125 IBB262124:IBC262125 IKX262124:IKY262125 IUT262124:IUU262125 JEP262124:JEQ262125 JOL262124:JOM262125 JYH262124:JYI262125 KID262124:KIE262125 KRZ262124:KSA262125 LBV262124:LBW262125 LLR262124:LLS262125 LVN262124:LVO262125 MFJ262124:MFK262125 MPF262124:MPG262125 MZB262124:MZC262125 NIX262124:NIY262125 NST262124:NSU262125 OCP262124:OCQ262125 OML262124:OMM262125 OWH262124:OWI262125 PGD262124:PGE262125 PPZ262124:PQA262125 PZV262124:PZW262125 QJR262124:QJS262125 QTN262124:QTO262125 RDJ262124:RDK262125 RNF262124:RNG262125 RXB262124:RXC262125 SGX262124:SGY262125 SQT262124:SQU262125 TAP262124:TAQ262125 TKL262124:TKM262125 TUH262124:TUI262125 UED262124:UEE262125 UNZ262124:UOA262125 UXV262124:UXW262125 VHR262124:VHS262125 VRN262124:VRO262125 WBJ262124:WBK262125 WLF262124:WLG262125 WVB262124:WVC262125 M327660:N327661 IP327660:IQ327661 SL327660:SM327661 ACH327660:ACI327661 AMD327660:AME327661 AVZ327660:AWA327661 BFV327660:BFW327661 BPR327660:BPS327661 BZN327660:BZO327661 CJJ327660:CJK327661 CTF327660:CTG327661 DDB327660:DDC327661 DMX327660:DMY327661 DWT327660:DWU327661 EGP327660:EGQ327661 EQL327660:EQM327661 FAH327660:FAI327661 FKD327660:FKE327661 FTZ327660:FUA327661 GDV327660:GDW327661 GNR327660:GNS327661 GXN327660:GXO327661 HHJ327660:HHK327661 HRF327660:HRG327661 IBB327660:IBC327661 IKX327660:IKY327661 IUT327660:IUU327661 JEP327660:JEQ327661 JOL327660:JOM327661 JYH327660:JYI327661 KID327660:KIE327661 KRZ327660:KSA327661 LBV327660:LBW327661 LLR327660:LLS327661 LVN327660:LVO327661 MFJ327660:MFK327661 MPF327660:MPG327661 MZB327660:MZC327661 NIX327660:NIY327661 NST327660:NSU327661 OCP327660:OCQ327661 OML327660:OMM327661 OWH327660:OWI327661 PGD327660:PGE327661 PPZ327660:PQA327661 PZV327660:PZW327661 QJR327660:QJS327661 QTN327660:QTO327661 RDJ327660:RDK327661 RNF327660:RNG327661 RXB327660:RXC327661 SGX327660:SGY327661 SQT327660:SQU327661 TAP327660:TAQ327661 TKL327660:TKM327661 TUH327660:TUI327661 UED327660:UEE327661 UNZ327660:UOA327661 UXV327660:UXW327661 VHR327660:VHS327661 VRN327660:VRO327661 WBJ327660:WBK327661 WLF327660:WLG327661 WVB327660:WVC327661 M393196:N393197 IP393196:IQ393197 SL393196:SM393197 ACH393196:ACI393197 AMD393196:AME393197 AVZ393196:AWA393197 BFV393196:BFW393197 BPR393196:BPS393197 BZN393196:BZO393197 CJJ393196:CJK393197 CTF393196:CTG393197 DDB393196:DDC393197 DMX393196:DMY393197 DWT393196:DWU393197 EGP393196:EGQ393197 EQL393196:EQM393197 FAH393196:FAI393197 FKD393196:FKE393197 FTZ393196:FUA393197 GDV393196:GDW393197 GNR393196:GNS393197 GXN393196:GXO393197 HHJ393196:HHK393197 HRF393196:HRG393197 IBB393196:IBC393197 IKX393196:IKY393197 IUT393196:IUU393197 JEP393196:JEQ393197 JOL393196:JOM393197 JYH393196:JYI393197 KID393196:KIE393197 KRZ393196:KSA393197 LBV393196:LBW393197 LLR393196:LLS393197 LVN393196:LVO393197 MFJ393196:MFK393197 MPF393196:MPG393197 MZB393196:MZC393197 NIX393196:NIY393197 NST393196:NSU393197 OCP393196:OCQ393197 OML393196:OMM393197 OWH393196:OWI393197 PGD393196:PGE393197 PPZ393196:PQA393197 PZV393196:PZW393197 QJR393196:QJS393197 QTN393196:QTO393197 RDJ393196:RDK393197 RNF393196:RNG393197 RXB393196:RXC393197 SGX393196:SGY393197 SQT393196:SQU393197 TAP393196:TAQ393197 TKL393196:TKM393197 TUH393196:TUI393197 UED393196:UEE393197 UNZ393196:UOA393197 UXV393196:UXW393197 VHR393196:VHS393197 VRN393196:VRO393197 WBJ393196:WBK393197 WLF393196:WLG393197 WVB393196:WVC393197 M458732:N458733 IP458732:IQ458733 SL458732:SM458733 ACH458732:ACI458733 AMD458732:AME458733 AVZ458732:AWA458733 BFV458732:BFW458733 BPR458732:BPS458733 BZN458732:BZO458733 CJJ458732:CJK458733 CTF458732:CTG458733 DDB458732:DDC458733 DMX458732:DMY458733 DWT458732:DWU458733 EGP458732:EGQ458733 EQL458732:EQM458733 FAH458732:FAI458733 FKD458732:FKE458733 FTZ458732:FUA458733 GDV458732:GDW458733 GNR458732:GNS458733 GXN458732:GXO458733 HHJ458732:HHK458733 HRF458732:HRG458733 IBB458732:IBC458733 IKX458732:IKY458733 IUT458732:IUU458733 JEP458732:JEQ458733 JOL458732:JOM458733 JYH458732:JYI458733 KID458732:KIE458733 KRZ458732:KSA458733 LBV458732:LBW458733 LLR458732:LLS458733 LVN458732:LVO458733 MFJ458732:MFK458733 MPF458732:MPG458733 MZB458732:MZC458733 NIX458732:NIY458733 NST458732:NSU458733 OCP458732:OCQ458733 OML458732:OMM458733 OWH458732:OWI458733 PGD458732:PGE458733 PPZ458732:PQA458733 PZV458732:PZW458733 QJR458732:QJS458733 QTN458732:QTO458733 RDJ458732:RDK458733 RNF458732:RNG458733 RXB458732:RXC458733 SGX458732:SGY458733 SQT458732:SQU458733 TAP458732:TAQ458733 TKL458732:TKM458733 TUH458732:TUI458733 UED458732:UEE458733 UNZ458732:UOA458733 UXV458732:UXW458733 VHR458732:VHS458733 VRN458732:VRO458733 WBJ458732:WBK458733 WLF458732:WLG458733 WVB458732:WVC458733 M524268:N524269 IP524268:IQ524269 SL524268:SM524269 ACH524268:ACI524269 AMD524268:AME524269 AVZ524268:AWA524269 BFV524268:BFW524269 BPR524268:BPS524269 BZN524268:BZO524269 CJJ524268:CJK524269 CTF524268:CTG524269 DDB524268:DDC524269 DMX524268:DMY524269 DWT524268:DWU524269 EGP524268:EGQ524269 EQL524268:EQM524269 FAH524268:FAI524269 FKD524268:FKE524269 FTZ524268:FUA524269 GDV524268:GDW524269 GNR524268:GNS524269 GXN524268:GXO524269 HHJ524268:HHK524269 HRF524268:HRG524269 IBB524268:IBC524269 IKX524268:IKY524269 IUT524268:IUU524269 JEP524268:JEQ524269 JOL524268:JOM524269 JYH524268:JYI524269 KID524268:KIE524269 KRZ524268:KSA524269 LBV524268:LBW524269 LLR524268:LLS524269 LVN524268:LVO524269 MFJ524268:MFK524269 MPF524268:MPG524269 MZB524268:MZC524269 NIX524268:NIY524269 NST524268:NSU524269 OCP524268:OCQ524269 OML524268:OMM524269 OWH524268:OWI524269 PGD524268:PGE524269 PPZ524268:PQA524269 PZV524268:PZW524269 QJR524268:QJS524269 QTN524268:QTO524269 RDJ524268:RDK524269 RNF524268:RNG524269 RXB524268:RXC524269 SGX524268:SGY524269 SQT524268:SQU524269 TAP524268:TAQ524269 TKL524268:TKM524269 TUH524268:TUI524269 UED524268:UEE524269 UNZ524268:UOA524269 UXV524268:UXW524269 VHR524268:VHS524269 VRN524268:VRO524269 WBJ524268:WBK524269 WLF524268:WLG524269 WVB524268:WVC524269 M589804:N589805 IP589804:IQ589805 SL589804:SM589805 ACH589804:ACI589805 AMD589804:AME589805 AVZ589804:AWA589805 BFV589804:BFW589805 BPR589804:BPS589805 BZN589804:BZO589805 CJJ589804:CJK589805 CTF589804:CTG589805 DDB589804:DDC589805 DMX589804:DMY589805 DWT589804:DWU589805 EGP589804:EGQ589805 EQL589804:EQM589805 FAH589804:FAI589805 FKD589804:FKE589805 FTZ589804:FUA589805 GDV589804:GDW589805 GNR589804:GNS589805 GXN589804:GXO589805 HHJ589804:HHK589805 HRF589804:HRG589805 IBB589804:IBC589805 IKX589804:IKY589805 IUT589804:IUU589805 JEP589804:JEQ589805 JOL589804:JOM589805 JYH589804:JYI589805 KID589804:KIE589805 KRZ589804:KSA589805 LBV589804:LBW589805 LLR589804:LLS589805 LVN589804:LVO589805 MFJ589804:MFK589805 MPF589804:MPG589805 MZB589804:MZC589805 NIX589804:NIY589805 NST589804:NSU589805 OCP589804:OCQ589805 OML589804:OMM589805 OWH589804:OWI589805 PGD589804:PGE589805 PPZ589804:PQA589805 PZV589804:PZW589805 QJR589804:QJS589805 QTN589804:QTO589805 RDJ589804:RDK589805 RNF589804:RNG589805 RXB589804:RXC589805 SGX589804:SGY589805 SQT589804:SQU589805 TAP589804:TAQ589805 TKL589804:TKM589805 TUH589804:TUI589805 UED589804:UEE589805 UNZ589804:UOA589805 UXV589804:UXW589805 VHR589804:VHS589805 VRN589804:VRO589805 WBJ589804:WBK589805 WLF589804:WLG589805 WVB589804:WVC589805 M655340:N655341 IP655340:IQ655341 SL655340:SM655341 ACH655340:ACI655341 AMD655340:AME655341 AVZ655340:AWA655341 BFV655340:BFW655341 BPR655340:BPS655341 BZN655340:BZO655341 CJJ655340:CJK655341 CTF655340:CTG655341 DDB655340:DDC655341 DMX655340:DMY655341 DWT655340:DWU655341 EGP655340:EGQ655341 EQL655340:EQM655341 FAH655340:FAI655341 FKD655340:FKE655341 FTZ655340:FUA655341 GDV655340:GDW655341 GNR655340:GNS655341 GXN655340:GXO655341 HHJ655340:HHK655341 HRF655340:HRG655341 IBB655340:IBC655341 IKX655340:IKY655341 IUT655340:IUU655341 JEP655340:JEQ655341 JOL655340:JOM655341 JYH655340:JYI655341 KID655340:KIE655341 KRZ655340:KSA655341 LBV655340:LBW655341 LLR655340:LLS655341 LVN655340:LVO655341 MFJ655340:MFK655341 MPF655340:MPG655341 MZB655340:MZC655341 NIX655340:NIY655341 NST655340:NSU655341 OCP655340:OCQ655341 OML655340:OMM655341 OWH655340:OWI655341 PGD655340:PGE655341 PPZ655340:PQA655341 PZV655340:PZW655341 QJR655340:QJS655341 QTN655340:QTO655341 RDJ655340:RDK655341 RNF655340:RNG655341 RXB655340:RXC655341 SGX655340:SGY655341 SQT655340:SQU655341 TAP655340:TAQ655341 TKL655340:TKM655341 TUH655340:TUI655341 UED655340:UEE655341 UNZ655340:UOA655341 UXV655340:UXW655341 VHR655340:VHS655341 VRN655340:VRO655341 WBJ655340:WBK655341 WLF655340:WLG655341 WVB655340:WVC655341 M720876:N720877 IP720876:IQ720877 SL720876:SM720877 ACH720876:ACI720877 AMD720876:AME720877 AVZ720876:AWA720877 BFV720876:BFW720877 BPR720876:BPS720877 BZN720876:BZO720877 CJJ720876:CJK720877 CTF720876:CTG720877 DDB720876:DDC720877 DMX720876:DMY720877 DWT720876:DWU720877 EGP720876:EGQ720877 EQL720876:EQM720877 FAH720876:FAI720877 FKD720876:FKE720877 FTZ720876:FUA720877 GDV720876:GDW720877 GNR720876:GNS720877 GXN720876:GXO720877 HHJ720876:HHK720877 HRF720876:HRG720877 IBB720876:IBC720877 IKX720876:IKY720877 IUT720876:IUU720877 JEP720876:JEQ720877 JOL720876:JOM720877 JYH720876:JYI720877 KID720876:KIE720877 KRZ720876:KSA720877 LBV720876:LBW720877 LLR720876:LLS720877 LVN720876:LVO720877 MFJ720876:MFK720877 MPF720876:MPG720877 MZB720876:MZC720877 NIX720876:NIY720877 NST720876:NSU720877 OCP720876:OCQ720877 OML720876:OMM720877 OWH720876:OWI720877 PGD720876:PGE720877 PPZ720876:PQA720877 PZV720876:PZW720877 QJR720876:QJS720877 QTN720876:QTO720877 RDJ720876:RDK720877 RNF720876:RNG720877 RXB720876:RXC720877 SGX720876:SGY720877 SQT720876:SQU720877 TAP720876:TAQ720877 TKL720876:TKM720877 TUH720876:TUI720877 UED720876:UEE720877 UNZ720876:UOA720877 UXV720876:UXW720877 VHR720876:VHS720877 VRN720876:VRO720877 WBJ720876:WBK720877 WLF720876:WLG720877 WVB720876:WVC720877 M786412:N786413 IP786412:IQ786413 SL786412:SM786413 ACH786412:ACI786413 AMD786412:AME786413 AVZ786412:AWA786413 BFV786412:BFW786413 BPR786412:BPS786413 BZN786412:BZO786413 CJJ786412:CJK786413 CTF786412:CTG786413 DDB786412:DDC786413 DMX786412:DMY786413 DWT786412:DWU786413 EGP786412:EGQ786413 EQL786412:EQM786413 FAH786412:FAI786413 FKD786412:FKE786413 FTZ786412:FUA786413 GDV786412:GDW786413 GNR786412:GNS786413 GXN786412:GXO786413 HHJ786412:HHK786413 HRF786412:HRG786413 IBB786412:IBC786413 IKX786412:IKY786413 IUT786412:IUU786413 JEP786412:JEQ786413 JOL786412:JOM786413 JYH786412:JYI786413 KID786412:KIE786413 KRZ786412:KSA786413 LBV786412:LBW786413 LLR786412:LLS786413 LVN786412:LVO786413 MFJ786412:MFK786413 MPF786412:MPG786413 MZB786412:MZC786413 NIX786412:NIY786413 NST786412:NSU786413 OCP786412:OCQ786413 OML786412:OMM786413 OWH786412:OWI786413 PGD786412:PGE786413 PPZ786412:PQA786413 PZV786412:PZW786413 QJR786412:QJS786413 QTN786412:QTO786413 RDJ786412:RDK786413 RNF786412:RNG786413 RXB786412:RXC786413 SGX786412:SGY786413 SQT786412:SQU786413 TAP786412:TAQ786413 TKL786412:TKM786413 TUH786412:TUI786413 UED786412:UEE786413 UNZ786412:UOA786413 UXV786412:UXW786413 VHR786412:VHS786413 VRN786412:VRO786413 WBJ786412:WBK786413 WLF786412:WLG786413 WVB786412:WVC786413 M851948:N851949 IP851948:IQ851949 SL851948:SM851949 ACH851948:ACI851949 AMD851948:AME851949 AVZ851948:AWA851949 BFV851948:BFW851949 BPR851948:BPS851949 BZN851948:BZO851949 CJJ851948:CJK851949 CTF851948:CTG851949 DDB851948:DDC851949 DMX851948:DMY851949 DWT851948:DWU851949 EGP851948:EGQ851949 EQL851948:EQM851949 FAH851948:FAI851949 FKD851948:FKE851949 FTZ851948:FUA851949 GDV851948:GDW851949 GNR851948:GNS851949 GXN851948:GXO851949 HHJ851948:HHK851949 HRF851948:HRG851949 IBB851948:IBC851949 IKX851948:IKY851949 IUT851948:IUU851949 JEP851948:JEQ851949 JOL851948:JOM851949 JYH851948:JYI851949 KID851948:KIE851949 KRZ851948:KSA851949 LBV851948:LBW851949 LLR851948:LLS851949 LVN851948:LVO851949 MFJ851948:MFK851949 MPF851948:MPG851949 MZB851948:MZC851949 NIX851948:NIY851949 NST851948:NSU851949 OCP851948:OCQ851949 OML851948:OMM851949 OWH851948:OWI851949 PGD851948:PGE851949 PPZ851948:PQA851949 PZV851948:PZW851949 QJR851948:QJS851949 QTN851948:QTO851949 RDJ851948:RDK851949 RNF851948:RNG851949 RXB851948:RXC851949 SGX851948:SGY851949 SQT851948:SQU851949 TAP851948:TAQ851949 TKL851948:TKM851949 TUH851948:TUI851949 UED851948:UEE851949 UNZ851948:UOA851949 UXV851948:UXW851949 VHR851948:VHS851949 VRN851948:VRO851949 WBJ851948:WBK851949 WLF851948:WLG851949 WVB851948:WVC851949 M917484:N917485 IP917484:IQ917485 SL917484:SM917485 ACH917484:ACI917485 AMD917484:AME917485 AVZ917484:AWA917485 BFV917484:BFW917485 BPR917484:BPS917485 BZN917484:BZO917485 CJJ917484:CJK917485 CTF917484:CTG917485 DDB917484:DDC917485 DMX917484:DMY917485 DWT917484:DWU917485 EGP917484:EGQ917485 EQL917484:EQM917485 FAH917484:FAI917485 FKD917484:FKE917485 FTZ917484:FUA917485 GDV917484:GDW917485 GNR917484:GNS917485 GXN917484:GXO917485 HHJ917484:HHK917485 HRF917484:HRG917485 IBB917484:IBC917485 IKX917484:IKY917485 IUT917484:IUU917485 JEP917484:JEQ917485 JOL917484:JOM917485 JYH917484:JYI917485 KID917484:KIE917485 KRZ917484:KSA917485 LBV917484:LBW917485 LLR917484:LLS917485 LVN917484:LVO917485 MFJ917484:MFK917485 MPF917484:MPG917485 MZB917484:MZC917485 NIX917484:NIY917485 NST917484:NSU917485 OCP917484:OCQ917485 OML917484:OMM917485 OWH917484:OWI917485 PGD917484:PGE917485 PPZ917484:PQA917485 PZV917484:PZW917485 QJR917484:QJS917485 QTN917484:QTO917485 RDJ917484:RDK917485 RNF917484:RNG917485 RXB917484:RXC917485 SGX917484:SGY917485 SQT917484:SQU917485 TAP917484:TAQ917485 TKL917484:TKM917485 TUH917484:TUI917485 UED917484:UEE917485 UNZ917484:UOA917485 UXV917484:UXW917485 VHR917484:VHS917485 VRN917484:VRO917485 WBJ917484:WBK917485 WLF917484:WLG917485 WVB917484:WVC917485 M983020:N983021 IP983020:IQ983021 SL983020:SM983021 ACH983020:ACI983021 AMD983020:AME983021 AVZ983020:AWA983021 BFV983020:BFW983021 BPR983020:BPS983021 BZN983020:BZO983021 CJJ983020:CJK983021 CTF983020:CTG983021 DDB983020:DDC983021 DMX983020:DMY983021 DWT983020:DWU983021 EGP983020:EGQ983021 EQL983020:EQM983021 FAH983020:FAI983021 FKD983020:FKE983021 FTZ983020:FUA983021 GDV983020:GDW983021 GNR983020:GNS983021 GXN983020:GXO983021 HHJ983020:HHK983021 HRF983020:HRG983021 IBB983020:IBC983021 IKX983020:IKY983021 IUT983020:IUU983021 JEP983020:JEQ983021 JOL983020:JOM983021 JYH983020:JYI983021 KID983020:KIE983021 KRZ983020:KSA983021 LBV983020:LBW983021 LLR983020:LLS983021 LVN983020:LVO983021 MFJ983020:MFK983021 MPF983020:MPG983021 MZB983020:MZC983021 NIX983020:NIY983021 NST983020:NSU983021 OCP983020:OCQ983021 OML983020:OMM983021 OWH983020:OWI983021 PGD983020:PGE983021 PPZ983020:PQA983021 PZV983020:PZW983021 QJR983020:QJS983021 QTN983020:QTO983021 RDJ983020:RDK983021 RNF983020:RNG983021 RXB983020:RXC983021 SGX983020:SGY983021 SQT983020:SQU983021 TAP983020:TAQ983021 TKL983020:TKM983021 TUH983020:TUI983021 UED983020:UEE983021 UNZ983020:UOA983021 UXV983020:UXW983021 VHR983020:VHS983021 VRN983020:VRO983021 WBJ983020:WBK983021 WLF983020:WLG983021 WVB983020:WVC983021 WUY983020:WUZ983021 J65510:K65511 IM65510:IN65511 SI65510:SJ65511 ACE65510:ACF65511 AMA65510:AMB65511 AVW65510:AVX65511 BFS65510:BFT65511 BPO65510:BPP65511 BZK65510:BZL65511 CJG65510:CJH65511 CTC65510:CTD65511 DCY65510:DCZ65511 DMU65510:DMV65511 DWQ65510:DWR65511 EGM65510:EGN65511 EQI65510:EQJ65511 FAE65510:FAF65511 FKA65510:FKB65511 FTW65510:FTX65511 GDS65510:GDT65511 GNO65510:GNP65511 GXK65510:GXL65511 HHG65510:HHH65511 HRC65510:HRD65511 IAY65510:IAZ65511 IKU65510:IKV65511 IUQ65510:IUR65511 JEM65510:JEN65511 JOI65510:JOJ65511 JYE65510:JYF65511 KIA65510:KIB65511 KRW65510:KRX65511 LBS65510:LBT65511 LLO65510:LLP65511 LVK65510:LVL65511 MFG65510:MFH65511 MPC65510:MPD65511 MYY65510:MYZ65511 NIU65510:NIV65511 NSQ65510:NSR65511 OCM65510:OCN65511 OMI65510:OMJ65511 OWE65510:OWF65511 PGA65510:PGB65511 PPW65510:PPX65511 PZS65510:PZT65511 QJO65510:QJP65511 QTK65510:QTL65511 RDG65510:RDH65511 RNC65510:RND65511 RWY65510:RWZ65511 SGU65510:SGV65511 SQQ65510:SQR65511 TAM65510:TAN65511 TKI65510:TKJ65511 TUE65510:TUF65511 UEA65510:UEB65511 UNW65510:UNX65511 UXS65510:UXT65511 VHO65510:VHP65511 VRK65510:VRL65511 WBG65510:WBH65511 WLC65510:WLD65511 WUY65510:WUZ65511 J131046:K131047 IM131046:IN131047 SI131046:SJ131047 ACE131046:ACF131047 AMA131046:AMB131047 AVW131046:AVX131047 BFS131046:BFT131047 BPO131046:BPP131047 BZK131046:BZL131047 CJG131046:CJH131047 CTC131046:CTD131047 DCY131046:DCZ131047 DMU131046:DMV131047 DWQ131046:DWR131047 EGM131046:EGN131047 EQI131046:EQJ131047 FAE131046:FAF131047 FKA131046:FKB131047 FTW131046:FTX131047 GDS131046:GDT131047 GNO131046:GNP131047 GXK131046:GXL131047 HHG131046:HHH131047 HRC131046:HRD131047 IAY131046:IAZ131047 IKU131046:IKV131047 IUQ131046:IUR131047 JEM131046:JEN131047 JOI131046:JOJ131047 JYE131046:JYF131047 KIA131046:KIB131047 KRW131046:KRX131047 LBS131046:LBT131047 LLO131046:LLP131047 LVK131046:LVL131047 MFG131046:MFH131047 MPC131046:MPD131047 MYY131046:MYZ131047 NIU131046:NIV131047 NSQ131046:NSR131047 OCM131046:OCN131047 OMI131046:OMJ131047 OWE131046:OWF131047 PGA131046:PGB131047 PPW131046:PPX131047 PZS131046:PZT131047 QJO131046:QJP131047 QTK131046:QTL131047 RDG131046:RDH131047 RNC131046:RND131047 RWY131046:RWZ131047 SGU131046:SGV131047 SQQ131046:SQR131047 TAM131046:TAN131047 TKI131046:TKJ131047 TUE131046:TUF131047 UEA131046:UEB131047 UNW131046:UNX131047 UXS131046:UXT131047 VHO131046:VHP131047 VRK131046:VRL131047 WBG131046:WBH131047 WLC131046:WLD131047 WUY131046:WUZ131047 J196582:K196583 IM196582:IN196583 SI196582:SJ196583 ACE196582:ACF196583 AMA196582:AMB196583 AVW196582:AVX196583 BFS196582:BFT196583 BPO196582:BPP196583 BZK196582:BZL196583 CJG196582:CJH196583 CTC196582:CTD196583 DCY196582:DCZ196583 DMU196582:DMV196583 DWQ196582:DWR196583 EGM196582:EGN196583 EQI196582:EQJ196583 FAE196582:FAF196583 FKA196582:FKB196583 FTW196582:FTX196583 GDS196582:GDT196583 GNO196582:GNP196583 GXK196582:GXL196583 HHG196582:HHH196583 HRC196582:HRD196583 IAY196582:IAZ196583 IKU196582:IKV196583 IUQ196582:IUR196583 JEM196582:JEN196583 JOI196582:JOJ196583 JYE196582:JYF196583 KIA196582:KIB196583 KRW196582:KRX196583 LBS196582:LBT196583 LLO196582:LLP196583 LVK196582:LVL196583 MFG196582:MFH196583 MPC196582:MPD196583 MYY196582:MYZ196583 NIU196582:NIV196583 NSQ196582:NSR196583 OCM196582:OCN196583 OMI196582:OMJ196583 OWE196582:OWF196583 PGA196582:PGB196583 PPW196582:PPX196583 PZS196582:PZT196583 QJO196582:QJP196583 QTK196582:QTL196583 RDG196582:RDH196583 RNC196582:RND196583 RWY196582:RWZ196583 SGU196582:SGV196583 SQQ196582:SQR196583 TAM196582:TAN196583 TKI196582:TKJ196583 TUE196582:TUF196583 UEA196582:UEB196583 UNW196582:UNX196583 UXS196582:UXT196583 VHO196582:VHP196583 VRK196582:VRL196583 WBG196582:WBH196583 WLC196582:WLD196583 WUY196582:WUZ196583 J262118:K262119 IM262118:IN262119 SI262118:SJ262119 ACE262118:ACF262119 AMA262118:AMB262119 AVW262118:AVX262119 BFS262118:BFT262119 BPO262118:BPP262119 BZK262118:BZL262119 CJG262118:CJH262119 CTC262118:CTD262119 DCY262118:DCZ262119 DMU262118:DMV262119 DWQ262118:DWR262119 EGM262118:EGN262119 EQI262118:EQJ262119 FAE262118:FAF262119 FKA262118:FKB262119 FTW262118:FTX262119 GDS262118:GDT262119 GNO262118:GNP262119 GXK262118:GXL262119 HHG262118:HHH262119 HRC262118:HRD262119 IAY262118:IAZ262119 IKU262118:IKV262119 IUQ262118:IUR262119 JEM262118:JEN262119 JOI262118:JOJ262119 JYE262118:JYF262119 KIA262118:KIB262119 KRW262118:KRX262119 LBS262118:LBT262119 LLO262118:LLP262119 LVK262118:LVL262119 MFG262118:MFH262119 MPC262118:MPD262119 MYY262118:MYZ262119 NIU262118:NIV262119 NSQ262118:NSR262119 OCM262118:OCN262119 OMI262118:OMJ262119 OWE262118:OWF262119 PGA262118:PGB262119 PPW262118:PPX262119 PZS262118:PZT262119 QJO262118:QJP262119 QTK262118:QTL262119 RDG262118:RDH262119 RNC262118:RND262119 RWY262118:RWZ262119 SGU262118:SGV262119 SQQ262118:SQR262119 TAM262118:TAN262119 TKI262118:TKJ262119 TUE262118:TUF262119 UEA262118:UEB262119 UNW262118:UNX262119 UXS262118:UXT262119 VHO262118:VHP262119 VRK262118:VRL262119 WBG262118:WBH262119 WLC262118:WLD262119 WUY262118:WUZ262119 J327654:K327655 IM327654:IN327655 SI327654:SJ327655 ACE327654:ACF327655 AMA327654:AMB327655 AVW327654:AVX327655 BFS327654:BFT327655 BPO327654:BPP327655 BZK327654:BZL327655 CJG327654:CJH327655 CTC327654:CTD327655 DCY327654:DCZ327655 DMU327654:DMV327655 DWQ327654:DWR327655 EGM327654:EGN327655 EQI327654:EQJ327655 FAE327654:FAF327655 FKA327654:FKB327655 FTW327654:FTX327655 GDS327654:GDT327655 GNO327654:GNP327655 GXK327654:GXL327655 HHG327654:HHH327655 HRC327654:HRD327655 IAY327654:IAZ327655 IKU327654:IKV327655 IUQ327654:IUR327655 JEM327654:JEN327655 JOI327654:JOJ327655 JYE327654:JYF327655 KIA327654:KIB327655 KRW327654:KRX327655 LBS327654:LBT327655 LLO327654:LLP327655 LVK327654:LVL327655 MFG327654:MFH327655 MPC327654:MPD327655 MYY327654:MYZ327655 NIU327654:NIV327655 NSQ327654:NSR327655 OCM327654:OCN327655 OMI327654:OMJ327655 OWE327654:OWF327655 PGA327654:PGB327655 PPW327654:PPX327655 PZS327654:PZT327655 QJO327654:QJP327655 QTK327654:QTL327655 RDG327654:RDH327655 RNC327654:RND327655 RWY327654:RWZ327655 SGU327654:SGV327655 SQQ327654:SQR327655 TAM327654:TAN327655 TKI327654:TKJ327655 TUE327654:TUF327655 UEA327654:UEB327655 UNW327654:UNX327655 UXS327654:UXT327655 VHO327654:VHP327655 VRK327654:VRL327655 WBG327654:WBH327655 WLC327654:WLD327655 WUY327654:WUZ327655 J393190:K393191 IM393190:IN393191 SI393190:SJ393191 ACE393190:ACF393191 AMA393190:AMB393191 AVW393190:AVX393191 BFS393190:BFT393191 BPO393190:BPP393191 BZK393190:BZL393191 CJG393190:CJH393191 CTC393190:CTD393191 DCY393190:DCZ393191 DMU393190:DMV393191 DWQ393190:DWR393191 EGM393190:EGN393191 EQI393190:EQJ393191 FAE393190:FAF393191 FKA393190:FKB393191 FTW393190:FTX393191 GDS393190:GDT393191 GNO393190:GNP393191 GXK393190:GXL393191 HHG393190:HHH393191 HRC393190:HRD393191 IAY393190:IAZ393191 IKU393190:IKV393191 IUQ393190:IUR393191 JEM393190:JEN393191 JOI393190:JOJ393191 JYE393190:JYF393191 KIA393190:KIB393191 KRW393190:KRX393191 LBS393190:LBT393191 LLO393190:LLP393191 LVK393190:LVL393191 MFG393190:MFH393191 MPC393190:MPD393191 MYY393190:MYZ393191 NIU393190:NIV393191 NSQ393190:NSR393191 OCM393190:OCN393191 OMI393190:OMJ393191 OWE393190:OWF393191 PGA393190:PGB393191 PPW393190:PPX393191 PZS393190:PZT393191 QJO393190:QJP393191 QTK393190:QTL393191 RDG393190:RDH393191 RNC393190:RND393191 RWY393190:RWZ393191 SGU393190:SGV393191 SQQ393190:SQR393191 TAM393190:TAN393191 TKI393190:TKJ393191 TUE393190:TUF393191 UEA393190:UEB393191 UNW393190:UNX393191 UXS393190:UXT393191 VHO393190:VHP393191 VRK393190:VRL393191 WBG393190:WBH393191 WLC393190:WLD393191 WUY393190:WUZ393191 J458726:K458727 IM458726:IN458727 SI458726:SJ458727 ACE458726:ACF458727 AMA458726:AMB458727 AVW458726:AVX458727 BFS458726:BFT458727 BPO458726:BPP458727 BZK458726:BZL458727 CJG458726:CJH458727 CTC458726:CTD458727 DCY458726:DCZ458727 DMU458726:DMV458727 DWQ458726:DWR458727 EGM458726:EGN458727 EQI458726:EQJ458727 FAE458726:FAF458727 FKA458726:FKB458727 FTW458726:FTX458727 GDS458726:GDT458727 GNO458726:GNP458727 GXK458726:GXL458727 HHG458726:HHH458727 HRC458726:HRD458727 IAY458726:IAZ458727 IKU458726:IKV458727 IUQ458726:IUR458727 JEM458726:JEN458727 JOI458726:JOJ458727 JYE458726:JYF458727 KIA458726:KIB458727 KRW458726:KRX458727 LBS458726:LBT458727 LLO458726:LLP458727 LVK458726:LVL458727 MFG458726:MFH458727 MPC458726:MPD458727 MYY458726:MYZ458727 NIU458726:NIV458727 NSQ458726:NSR458727 OCM458726:OCN458727 OMI458726:OMJ458727 OWE458726:OWF458727 PGA458726:PGB458727 PPW458726:PPX458727 PZS458726:PZT458727 QJO458726:QJP458727 QTK458726:QTL458727 RDG458726:RDH458727 RNC458726:RND458727 RWY458726:RWZ458727 SGU458726:SGV458727 SQQ458726:SQR458727 TAM458726:TAN458727 TKI458726:TKJ458727 TUE458726:TUF458727 UEA458726:UEB458727 UNW458726:UNX458727 UXS458726:UXT458727 VHO458726:VHP458727 VRK458726:VRL458727 WBG458726:WBH458727 WLC458726:WLD458727 WUY458726:WUZ458727 J524262:K524263 IM524262:IN524263 SI524262:SJ524263 ACE524262:ACF524263 AMA524262:AMB524263 AVW524262:AVX524263 BFS524262:BFT524263 BPO524262:BPP524263 BZK524262:BZL524263 CJG524262:CJH524263 CTC524262:CTD524263 DCY524262:DCZ524263 DMU524262:DMV524263 DWQ524262:DWR524263 EGM524262:EGN524263 EQI524262:EQJ524263 FAE524262:FAF524263 FKA524262:FKB524263 FTW524262:FTX524263 GDS524262:GDT524263 GNO524262:GNP524263 GXK524262:GXL524263 HHG524262:HHH524263 HRC524262:HRD524263 IAY524262:IAZ524263 IKU524262:IKV524263 IUQ524262:IUR524263 JEM524262:JEN524263 JOI524262:JOJ524263 JYE524262:JYF524263 KIA524262:KIB524263 KRW524262:KRX524263 LBS524262:LBT524263 LLO524262:LLP524263 LVK524262:LVL524263 MFG524262:MFH524263 MPC524262:MPD524263 MYY524262:MYZ524263 NIU524262:NIV524263 NSQ524262:NSR524263 OCM524262:OCN524263 OMI524262:OMJ524263 OWE524262:OWF524263 PGA524262:PGB524263 PPW524262:PPX524263 PZS524262:PZT524263 QJO524262:QJP524263 QTK524262:QTL524263 RDG524262:RDH524263 RNC524262:RND524263 RWY524262:RWZ524263 SGU524262:SGV524263 SQQ524262:SQR524263 TAM524262:TAN524263 TKI524262:TKJ524263 TUE524262:TUF524263 UEA524262:UEB524263 UNW524262:UNX524263 UXS524262:UXT524263 VHO524262:VHP524263 VRK524262:VRL524263 WBG524262:WBH524263 WLC524262:WLD524263 WUY524262:WUZ524263 J589798:K589799 IM589798:IN589799 SI589798:SJ589799 ACE589798:ACF589799 AMA589798:AMB589799 AVW589798:AVX589799 BFS589798:BFT589799 BPO589798:BPP589799 BZK589798:BZL589799 CJG589798:CJH589799 CTC589798:CTD589799 DCY589798:DCZ589799 DMU589798:DMV589799 DWQ589798:DWR589799 EGM589798:EGN589799 EQI589798:EQJ589799 FAE589798:FAF589799 FKA589798:FKB589799 FTW589798:FTX589799 GDS589798:GDT589799 GNO589798:GNP589799 GXK589798:GXL589799 HHG589798:HHH589799 HRC589798:HRD589799 IAY589798:IAZ589799 IKU589798:IKV589799 IUQ589798:IUR589799 JEM589798:JEN589799 JOI589798:JOJ589799 JYE589798:JYF589799 KIA589798:KIB589799 KRW589798:KRX589799 LBS589798:LBT589799 LLO589798:LLP589799 LVK589798:LVL589799 MFG589798:MFH589799 MPC589798:MPD589799 MYY589798:MYZ589799 NIU589798:NIV589799 NSQ589798:NSR589799 OCM589798:OCN589799 OMI589798:OMJ589799 OWE589798:OWF589799 PGA589798:PGB589799 PPW589798:PPX589799 PZS589798:PZT589799 QJO589798:QJP589799 QTK589798:QTL589799 RDG589798:RDH589799 RNC589798:RND589799 RWY589798:RWZ589799 SGU589798:SGV589799 SQQ589798:SQR589799 TAM589798:TAN589799 TKI589798:TKJ589799 TUE589798:TUF589799 UEA589798:UEB589799 UNW589798:UNX589799 UXS589798:UXT589799 VHO589798:VHP589799 VRK589798:VRL589799 WBG589798:WBH589799 WLC589798:WLD589799 WUY589798:WUZ589799 J655334:K655335 IM655334:IN655335 SI655334:SJ655335 ACE655334:ACF655335 AMA655334:AMB655335 AVW655334:AVX655335 BFS655334:BFT655335 BPO655334:BPP655335 BZK655334:BZL655335 CJG655334:CJH655335 CTC655334:CTD655335 DCY655334:DCZ655335 DMU655334:DMV655335 DWQ655334:DWR655335 EGM655334:EGN655335 EQI655334:EQJ655335 FAE655334:FAF655335 FKA655334:FKB655335 FTW655334:FTX655335 GDS655334:GDT655335 GNO655334:GNP655335 GXK655334:GXL655335 HHG655334:HHH655335 HRC655334:HRD655335 IAY655334:IAZ655335 IKU655334:IKV655335 IUQ655334:IUR655335 JEM655334:JEN655335 JOI655334:JOJ655335 JYE655334:JYF655335 KIA655334:KIB655335 KRW655334:KRX655335 LBS655334:LBT655335 LLO655334:LLP655335 LVK655334:LVL655335 MFG655334:MFH655335 MPC655334:MPD655335 MYY655334:MYZ655335 NIU655334:NIV655335 NSQ655334:NSR655335 OCM655334:OCN655335 OMI655334:OMJ655335 OWE655334:OWF655335 PGA655334:PGB655335 PPW655334:PPX655335 PZS655334:PZT655335 QJO655334:QJP655335 QTK655334:QTL655335 RDG655334:RDH655335 RNC655334:RND655335 RWY655334:RWZ655335 SGU655334:SGV655335 SQQ655334:SQR655335 TAM655334:TAN655335 TKI655334:TKJ655335 TUE655334:TUF655335 UEA655334:UEB655335 UNW655334:UNX655335 UXS655334:UXT655335 VHO655334:VHP655335 VRK655334:VRL655335 WBG655334:WBH655335 WLC655334:WLD655335 WUY655334:WUZ655335 J720870:K720871 IM720870:IN720871 SI720870:SJ720871 ACE720870:ACF720871 AMA720870:AMB720871 AVW720870:AVX720871 BFS720870:BFT720871 BPO720870:BPP720871 BZK720870:BZL720871 CJG720870:CJH720871 CTC720870:CTD720871 DCY720870:DCZ720871 DMU720870:DMV720871 DWQ720870:DWR720871 EGM720870:EGN720871 EQI720870:EQJ720871 FAE720870:FAF720871 FKA720870:FKB720871 FTW720870:FTX720871 GDS720870:GDT720871 GNO720870:GNP720871 GXK720870:GXL720871 HHG720870:HHH720871 HRC720870:HRD720871 IAY720870:IAZ720871 IKU720870:IKV720871 IUQ720870:IUR720871 JEM720870:JEN720871 JOI720870:JOJ720871 JYE720870:JYF720871 KIA720870:KIB720871 KRW720870:KRX720871 LBS720870:LBT720871 LLO720870:LLP720871 LVK720870:LVL720871 MFG720870:MFH720871 MPC720870:MPD720871 MYY720870:MYZ720871 NIU720870:NIV720871 NSQ720870:NSR720871 OCM720870:OCN720871 OMI720870:OMJ720871 OWE720870:OWF720871 PGA720870:PGB720871 PPW720870:PPX720871 PZS720870:PZT720871 QJO720870:QJP720871 QTK720870:QTL720871 RDG720870:RDH720871 RNC720870:RND720871 RWY720870:RWZ720871 SGU720870:SGV720871 SQQ720870:SQR720871 TAM720870:TAN720871 TKI720870:TKJ720871 TUE720870:TUF720871 UEA720870:UEB720871 UNW720870:UNX720871 UXS720870:UXT720871 VHO720870:VHP720871 VRK720870:VRL720871 WBG720870:WBH720871 WLC720870:WLD720871 WUY720870:WUZ720871 J786406:K786407 IM786406:IN786407 SI786406:SJ786407 ACE786406:ACF786407 AMA786406:AMB786407 AVW786406:AVX786407 BFS786406:BFT786407 BPO786406:BPP786407 BZK786406:BZL786407 CJG786406:CJH786407 CTC786406:CTD786407 DCY786406:DCZ786407 DMU786406:DMV786407 DWQ786406:DWR786407 EGM786406:EGN786407 EQI786406:EQJ786407 FAE786406:FAF786407 FKA786406:FKB786407 FTW786406:FTX786407 GDS786406:GDT786407 GNO786406:GNP786407 GXK786406:GXL786407 HHG786406:HHH786407 HRC786406:HRD786407 IAY786406:IAZ786407 IKU786406:IKV786407 IUQ786406:IUR786407 JEM786406:JEN786407 JOI786406:JOJ786407 JYE786406:JYF786407 KIA786406:KIB786407 KRW786406:KRX786407 LBS786406:LBT786407 LLO786406:LLP786407 LVK786406:LVL786407 MFG786406:MFH786407 MPC786406:MPD786407 MYY786406:MYZ786407 NIU786406:NIV786407 NSQ786406:NSR786407 OCM786406:OCN786407 OMI786406:OMJ786407 OWE786406:OWF786407 PGA786406:PGB786407 PPW786406:PPX786407 PZS786406:PZT786407 QJO786406:QJP786407 QTK786406:QTL786407 RDG786406:RDH786407 RNC786406:RND786407 RWY786406:RWZ786407 SGU786406:SGV786407 SQQ786406:SQR786407 TAM786406:TAN786407 TKI786406:TKJ786407 TUE786406:TUF786407 UEA786406:UEB786407 UNW786406:UNX786407 UXS786406:UXT786407 VHO786406:VHP786407 VRK786406:VRL786407 WBG786406:WBH786407 WLC786406:WLD786407 WUY786406:WUZ786407 J851942:K851943 IM851942:IN851943 SI851942:SJ851943 ACE851942:ACF851943 AMA851942:AMB851943 AVW851942:AVX851943 BFS851942:BFT851943 BPO851942:BPP851943 BZK851942:BZL851943 CJG851942:CJH851943 CTC851942:CTD851943 DCY851942:DCZ851943 DMU851942:DMV851943 DWQ851942:DWR851943 EGM851942:EGN851943 EQI851942:EQJ851943 FAE851942:FAF851943 FKA851942:FKB851943 FTW851942:FTX851943 GDS851942:GDT851943 GNO851942:GNP851943 GXK851942:GXL851943 HHG851942:HHH851943 HRC851942:HRD851943 IAY851942:IAZ851943 IKU851942:IKV851943 IUQ851942:IUR851943 JEM851942:JEN851943 JOI851942:JOJ851943 JYE851942:JYF851943 KIA851942:KIB851943 KRW851942:KRX851943 LBS851942:LBT851943 LLO851942:LLP851943 LVK851942:LVL851943 MFG851942:MFH851943 MPC851942:MPD851943 MYY851942:MYZ851943 NIU851942:NIV851943 NSQ851942:NSR851943 OCM851942:OCN851943 OMI851942:OMJ851943 OWE851942:OWF851943 PGA851942:PGB851943 PPW851942:PPX851943 PZS851942:PZT851943 QJO851942:QJP851943 QTK851942:QTL851943 RDG851942:RDH851943 RNC851942:RND851943 RWY851942:RWZ851943 SGU851942:SGV851943 SQQ851942:SQR851943 TAM851942:TAN851943 TKI851942:TKJ851943 TUE851942:TUF851943 UEA851942:UEB851943 UNW851942:UNX851943 UXS851942:UXT851943 VHO851942:VHP851943 VRK851942:VRL851943 WBG851942:WBH851943 WLC851942:WLD851943 WUY851942:WUZ851943 J917478:K917479 IM917478:IN917479 SI917478:SJ917479 ACE917478:ACF917479 AMA917478:AMB917479 AVW917478:AVX917479 BFS917478:BFT917479 BPO917478:BPP917479 BZK917478:BZL917479 CJG917478:CJH917479 CTC917478:CTD917479 DCY917478:DCZ917479 DMU917478:DMV917479 DWQ917478:DWR917479 EGM917478:EGN917479 EQI917478:EQJ917479 FAE917478:FAF917479 FKA917478:FKB917479 FTW917478:FTX917479 GDS917478:GDT917479 GNO917478:GNP917479 GXK917478:GXL917479 HHG917478:HHH917479 HRC917478:HRD917479 IAY917478:IAZ917479 IKU917478:IKV917479 IUQ917478:IUR917479 JEM917478:JEN917479 JOI917478:JOJ917479 JYE917478:JYF917479 KIA917478:KIB917479 KRW917478:KRX917479 LBS917478:LBT917479 LLO917478:LLP917479 LVK917478:LVL917479 MFG917478:MFH917479 MPC917478:MPD917479 MYY917478:MYZ917479 NIU917478:NIV917479 NSQ917478:NSR917479 OCM917478:OCN917479 OMI917478:OMJ917479 OWE917478:OWF917479 PGA917478:PGB917479 PPW917478:PPX917479 PZS917478:PZT917479 QJO917478:QJP917479 QTK917478:QTL917479 RDG917478:RDH917479 RNC917478:RND917479 RWY917478:RWZ917479 SGU917478:SGV917479 SQQ917478:SQR917479 TAM917478:TAN917479 TKI917478:TKJ917479 TUE917478:TUF917479 UEA917478:UEB917479 UNW917478:UNX917479 UXS917478:UXT917479 VHO917478:VHP917479 VRK917478:VRL917479 WBG917478:WBH917479 WLC917478:WLD917479 WUY917478:WUZ917479 J983014:K983015 IM983014:IN983015 SI983014:SJ983015 ACE983014:ACF983015 AMA983014:AMB983015 AVW983014:AVX983015 BFS983014:BFT983015 BPO983014:BPP983015 BZK983014:BZL983015 CJG983014:CJH983015 CTC983014:CTD983015 DCY983014:DCZ983015 DMU983014:DMV983015 DWQ983014:DWR983015 EGM983014:EGN983015 EQI983014:EQJ983015 FAE983014:FAF983015 FKA983014:FKB983015 FTW983014:FTX983015 GDS983014:GDT983015 GNO983014:GNP983015 GXK983014:GXL983015 HHG983014:HHH983015 HRC983014:HRD983015 IAY983014:IAZ983015 IKU983014:IKV983015 IUQ983014:IUR983015 JEM983014:JEN983015 JOI983014:JOJ983015 JYE983014:JYF983015 KIA983014:KIB983015 KRW983014:KRX983015 LBS983014:LBT983015 LLO983014:LLP983015 LVK983014:LVL983015 MFG983014:MFH983015 MPC983014:MPD983015 MYY983014:MYZ983015 NIU983014:NIV983015 NSQ983014:NSR983015 OCM983014:OCN983015 OMI983014:OMJ983015 OWE983014:OWF983015 PGA983014:PGB983015 PPW983014:PPX983015 PZS983014:PZT983015 QJO983014:QJP983015 QTK983014:QTL983015 RDG983014:RDH983015 RNC983014:RND983015 RWY983014:RWZ983015 SGU983014:SGV983015 SQQ983014:SQR983015 TAM983014:TAN983015 TKI983014:TKJ983015 TUE983014:TUF983015 UEA983014:UEB983015 UNW983014:UNX983015 UXS983014:UXT983015 VHO983014:VHP983015 VRK983014:VRL983015 WBG983014:WBH983015 WLC983014:WLD983015 WUY983014:WUZ983015 M65510:N65511 IP65510:IQ65511 SL65510:SM65511 ACH65510:ACI65511 AMD65510:AME65511 AVZ65510:AWA65511 BFV65510:BFW65511 BPR65510:BPS65511 BZN65510:BZO65511 CJJ65510:CJK65511 CTF65510:CTG65511 DDB65510:DDC65511 DMX65510:DMY65511 DWT65510:DWU65511 EGP65510:EGQ65511 EQL65510:EQM65511 FAH65510:FAI65511 FKD65510:FKE65511 FTZ65510:FUA65511 GDV65510:GDW65511 GNR65510:GNS65511 GXN65510:GXO65511 HHJ65510:HHK65511 HRF65510:HRG65511 IBB65510:IBC65511 IKX65510:IKY65511 IUT65510:IUU65511 JEP65510:JEQ65511 JOL65510:JOM65511 JYH65510:JYI65511 KID65510:KIE65511 KRZ65510:KSA65511 LBV65510:LBW65511 LLR65510:LLS65511 LVN65510:LVO65511 MFJ65510:MFK65511 MPF65510:MPG65511 MZB65510:MZC65511 NIX65510:NIY65511 NST65510:NSU65511 OCP65510:OCQ65511 OML65510:OMM65511 OWH65510:OWI65511 PGD65510:PGE65511 PPZ65510:PQA65511 PZV65510:PZW65511 QJR65510:QJS65511 QTN65510:QTO65511 RDJ65510:RDK65511 RNF65510:RNG65511 RXB65510:RXC65511 SGX65510:SGY65511 SQT65510:SQU65511 TAP65510:TAQ65511 TKL65510:TKM65511 TUH65510:TUI65511 UED65510:UEE65511 UNZ65510:UOA65511 UXV65510:UXW65511 VHR65510:VHS65511 VRN65510:VRO65511 WBJ65510:WBK65511 WLF65510:WLG65511 WVB65510:WVC65511 M131046:N131047 IP131046:IQ131047 SL131046:SM131047 ACH131046:ACI131047 AMD131046:AME131047 AVZ131046:AWA131047 BFV131046:BFW131047 BPR131046:BPS131047 BZN131046:BZO131047 CJJ131046:CJK131047 CTF131046:CTG131047 DDB131046:DDC131047 DMX131046:DMY131047 DWT131046:DWU131047 EGP131046:EGQ131047 EQL131046:EQM131047 FAH131046:FAI131047 FKD131046:FKE131047 FTZ131046:FUA131047 GDV131046:GDW131047 GNR131046:GNS131047 GXN131046:GXO131047 HHJ131046:HHK131047 HRF131046:HRG131047 IBB131046:IBC131047 IKX131046:IKY131047 IUT131046:IUU131047 JEP131046:JEQ131047 JOL131046:JOM131047 JYH131046:JYI131047 KID131046:KIE131047 KRZ131046:KSA131047 LBV131046:LBW131047 LLR131046:LLS131047 LVN131046:LVO131047 MFJ131046:MFK131047 MPF131046:MPG131047 MZB131046:MZC131047 NIX131046:NIY131047 NST131046:NSU131047 OCP131046:OCQ131047 OML131046:OMM131047 OWH131046:OWI131047 PGD131046:PGE131047 PPZ131046:PQA131047 PZV131046:PZW131047 QJR131046:QJS131047 QTN131046:QTO131047 RDJ131046:RDK131047 RNF131046:RNG131047 RXB131046:RXC131047 SGX131046:SGY131047 SQT131046:SQU131047 TAP131046:TAQ131047 TKL131046:TKM131047 TUH131046:TUI131047 UED131046:UEE131047 UNZ131046:UOA131047 UXV131046:UXW131047 VHR131046:VHS131047 VRN131046:VRO131047 WBJ131046:WBK131047 WLF131046:WLG131047 WVB131046:WVC131047 M196582:N196583 IP196582:IQ196583 SL196582:SM196583 ACH196582:ACI196583 AMD196582:AME196583 AVZ196582:AWA196583 BFV196582:BFW196583 BPR196582:BPS196583 BZN196582:BZO196583 CJJ196582:CJK196583 CTF196582:CTG196583 DDB196582:DDC196583 DMX196582:DMY196583 DWT196582:DWU196583 EGP196582:EGQ196583 EQL196582:EQM196583 FAH196582:FAI196583 FKD196582:FKE196583 FTZ196582:FUA196583 GDV196582:GDW196583 GNR196582:GNS196583 GXN196582:GXO196583 HHJ196582:HHK196583 HRF196582:HRG196583 IBB196582:IBC196583 IKX196582:IKY196583 IUT196582:IUU196583 JEP196582:JEQ196583 JOL196582:JOM196583 JYH196582:JYI196583 KID196582:KIE196583 KRZ196582:KSA196583 LBV196582:LBW196583 LLR196582:LLS196583 LVN196582:LVO196583 MFJ196582:MFK196583 MPF196582:MPG196583 MZB196582:MZC196583 NIX196582:NIY196583 NST196582:NSU196583 OCP196582:OCQ196583 OML196582:OMM196583 OWH196582:OWI196583 PGD196582:PGE196583 PPZ196582:PQA196583 PZV196582:PZW196583 QJR196582:QJS196583 QTN196582:QTO196583 RDJ196582:RDK196583 RNF196582:RNG196583 RXB196582:RXC196583 SGX196582:SGY196583 SQT196582:SQU196583 TAP196582:TAQ196583 TKL196582:TKM196583 TUH196582:TUI196583 UED196582:UEE196583 UNZ196582:UOA196583 UXV196582:UXW196583 VHR196582:VHS196583 VRN196582:VRO196583 WBJ196582:WBK196583 WLF196582:WLG196583 WVB196582:WVC196583 M262118:N262119 IP262118:IQ262119 SL262118:SM262119 ACH262118:ACI262119 AMD262118:AME262119 AVZ262118:AWA262119 BFV262118:BFW262119 BPR262118:BPS262119 BZN262118:BZO262119 CJJ262118:CJK262119 CTF262118:CTG262119 DDB262118:DDC262119 DMX262118:DMY262119 DWT262118:DWU262119 EGP262118:EGQ262119 EQL262118:EQM262119 FAH262118:FAI262119 FKD262118:FKE262119 FTZ262118:FUA262119 GDV262118:GDW262119 GNR262118:GNS262119 GXN262118:GXO262119 HHJ262118:HHK262119 HRF262118:HRG262119 IBB262118:IBC262119 IKX262118:IKY262119 IUT262118:IUU262119 JEP262118:JEQ262119 JOL262118:JOM262119 JYH262118:JYI262119 KID262118:KIE262119 KRZ262118:KSA262119 LBV262118:LBW262119 LLR262118:LLS262119 LVN262118:LVO262119 MFJ262118:MFK262119 MPF262118:MPG262119 MZB262118:MZC262119 NIX262118:NIY262119 NST262118:NSU262119 OCP262118:OCQ262119 OML262118:OMM262119 OWH262118:OWI262119 PGD262118:PGE262119 PPZ262118:PQA262119 PZV262118:PZW262119 QJR262118:QJS262119 QTN262118:QTO262119 RDJ262118:RDK262119 RNF262118:RNG262119 RXB262118:RXC262119 SGX262118:SGY262119 SQT262118:SQU262119 TAP262118:TAQ262119 TKL262118:TKM262119 TUH262118:TUI262119 UED262118:UEE262119 UNZ262118:UOA262119 UXV262118:UXW262119 VHR262118:VHS262119 VRN262118:VRO262119 WBJ262118:WBK262119 WLF262118:WLG262119 WVB262118:WVC262119 M327654:N327655 IP327654:IQ327655 SL327654:SM327655 ACH327654:ACI327655 AMD327654:AME327655 AVZ327654:AWA327655 BFV327654:BFW327655 BPR327654:BPS327655 BZN327654:BZO327655 CJJ327654:CJK327655 CTF327654:CTG327655 DDB327654:DDC327655 DMX327654:DMY327655 DWT327654:DWU327655 EGP327654:EGQ327655 EQL327654:EQM327655 FAH327654:FAI327655 FKD327654:FKE327655 FTZ327654:FUA327655 GDV327654:GDW327655 GNR327654:GNS327655 GXN327654:GXO327655 HHJ327654:HHK327655 HRF327654:HRG327655 IBB327654:IBC327655 IKX327654:IKY327655 IUT327654:IUU327655 JEP327654:JEQ327655 JOL327654:JOM327655 JYH327654:JYI327655 KID327654:KIE327655 KRZ327654:KSA327655 LBV327654:LBW327655 LLR327654:LLS327655 LVN327654:LVO327655 MFJ327654:MFK327655 MPF327654:MPG327655 MZB327654:MZC327655 NIX327654:NIY327655 NST327654:NSU327655 OCP327654:OCQ327655 OML327654:OMM327655 OWH327654:OWI327655 PGD327654:PGE327655 PPZ327654:PQA327655 PZV327654:PZW327655 QJR327654:QJS327655 QTN327654:QTO327655 RDJ327654:RDK327655 RNF327654:RNG327655 RXB327654:RXC327655 SGX327654:SGY327655 SQT327654:SQU327655 TAP327654:TAQ327655 TKL327654:TKM327655 TUH327654:TUI327655 UED327654:UEE327655 UNZ327654:UOA327655 UXV327654:UXW327655 VHR327654:VHS327655 VRN327654:VRO327655 WBJ327654:WBK327655 WLF327654:WLG327655 WVB327654:WVC327655 M393190:N393191 IP393190:IQ393191 SL393190:SM393191 ACH393190:ACI393191 AMD393190:AME393191 AVZ393190:AWA393191 BFV393190:BFW393191 BPR393190:BPS393191 BZN393190:BZO393191 CJJ393190:CJK393191 CTF393190:CTG393191 DDB393190:DDC393191 DMX393190:DMY393191 DWT393190:DWU393191 EGP393190:EGQ393191 EQL393190:EQM393191 FAH393190:FAI393191 FKD393190:FKE393191 FTZ393190:FUA393191 GDV393190:GDW393191 GNR393190:GNS393191 GXN393190:GXO393191 HHJ393190:HHK393191 HRF393190:HRG393191 IBB393190:IBC393191 IKX393190:IKY393191 IUT393190:IUU393191 JEP393190:JEQ393191 JOL393190:JOM393191 JYH393190:JYI393191 KID393190:KIE393191 KRZ393190:KSA393191 LBV393190:LBW393191 LLR393190:LLS393191 LVN393190:LVO393191 MFJ393190:MFK393191 MPF393190:MPG393191 MZB393190:MZC393191 NIX393190:NIY393191 NST393190:NSU393191 OCP393190:OCQ393191 OML393190:OMM393191 OWH393190:OWI393191 PGD393190:PGE393191 PPZ393190:PQA393191 PZV393190:PZW393191 QJR393190:QJS393191 QTN393190:QTO393191 RDJ393190:RDK393191 RNF393190:RNG393191 RXB393190:RXC393191 SGX393190:SGY393191 SQT393190:SQU393191 TAP393190:TAQ393191 TKL393190:TKM393191 TUH393190:TUI393191 UED393190:UEE393191 UNZ393190:UOA393191 UXV393190:UXW393191 VHR393190:VHS393191 VRN393190:VRO393191 WBJ393190:WBK393191 WLF393190:WLG393191 WVB393190:WVC393191 M458726:N458727 IP458726:IQ458727 SL458726:SM458727 ACH458726:ACI458727 AMD458726:AME458727 AVZ458726:AWA458727 BFV458726:BFW458727 BPR458726:BPS458727 BZN458726:BZO458727 CJJ458726:CJK458727 CTF458726:CTG458727 DDB458726:DDC458727 DMX458726:DMY458727 DWT458726:DWU458727 EGP458726:EGQ458727 EQL458726:EQM458727 FAH458726:FAI458727 FKD458726:FKE458727 FTZ458726:FUA458727 GDV458726:GDW458727 GNR458726:GNS458727 GXN458726:GXO458727 HHJ458726:HHK458727 HRF458726:HRG458727 IBB458726:IBC458727 IKX458726:IKY458727 IUT458726:IUU458727 JEP458726:JEQ458727 JOL458726:JOM458727 JYH458726:JYI458727 KID458726:KIE458727 KRZ458726:KSA458727 LBV458726:LBW458727 LLR458726:LLS458727 LVN458726:LVO458727 MFJ458726:MFK458727 MPF458726:MPG458727 MZB458726:MZC458727 NIX458726:NIY458727 NST458726:NSU458727 OCP458726:OCQ458727 OML458726:OMM458727 OWH458726:OWI458727 PGD458726:PGE458727 PPZ458726:PQA458727 PZV458726:PZW458727 QJR458726:QJS458727 QTN458726:QTO458727 RDJ458726:RDK458727 RNF458726:RNG458727 RXB458726:RXC458727 SGX458726:SGY458727 SQT458726:SQU458727 TAP458726:TAQ458727 TKL458726:TKM458727 TUH458726:TUI458727 UED458726:UEE458727 UNZ458726:UOA458727 UXV458726:UXW458727 VHR458726:VHS458727 VRN458726:VRO458727 WBJ458726:WBK458727 WLF458726:WLG458727 WVB458726:WVC458727 M524262:N524263 IP524262:IQ524263 SL524262:SM524263 ACH524262:ACI524263 AMD524262:AME524263 AVZ524262:AWA524263 BFV524262:BFW524263 BPR524262:BPS524263 BZN524262:BZO524263 CJJ524262:CJK524263 CTF524262:CTG524263 DDB524262:DDC524263 DMX524262:DMY524263 DWT524262:DWU524263 EGP524262:EGQ524263 EQL524262:EQM524263 FAH524262:FAI524263 FKD524262:FKE524263 FTZ524262:FUA524263 GDV524262:GDW524263 GNR524262:GNS524263 GXN524262:GXO524263 HHJ524262:HHK524263 HRF524262:HRG524263 IBB524262:IBC524263 IKX524262:IKY524263 IUT524262:IUU524263 JEP524262:JEQ524263 JOL524262:JOM524263 JYH524262:JYI524263 KID524262:KIE524263 KRZ524262:KSA524263 LBV524262:LBW524263 LLR524262:LLS524263 LVN524262:LVO524263 MFJ524262:MFK524263 MPF524262:MPG524263 MZB524262:MZC524263 NIX524262:NIY524263 NST524262:NSU524263 OCP524262:OCQ524263 OML524262:OMM524263 OWH524262:OWI524263 PGD524262:PGE524263 PPZ524262:PQA524263 PZV524262:PZW524263 QJR524262:QJS524263 QTN524262:QTO524263 RDJ524262:RDK524263 RNF524262:RNG524263 RXB524262:RXC524263 SGX524262:SGY524263 SQT524262:SQU524263 TAP524262:TAQ524263 TKL524262:TKM524263 TUH524262:TUI524263 UED524262:UEE524263 UNZ524262:UOA524263 UXV524262:UXW524263 VHR524262:VHS524263 VRN524262:VRO524263 WBJ524262:WBK524263 WLF524262:WLG524263 WVB524262:WVC524263 M589798:N589799 IP589798:IQ589799 SL589798:SM589799 ACH589798:ACI589799 AMD589798:AME589799 AVZ589798:AWA589799 BFV589798:BFW589799 BPR589798:BPS589799 BZN589798:BZO589799 CJJ589798:CJK589799 CTF589798:CTG589799 DDB589798:DDC589799 DMX589798:DMY589799 DWT589798:DWU589799 EGP589798:EGQ589799 EQL589798:EQM589799 FAH589798:FAI589799 FKD589798:FKE589799 FTZ589798:FUA589799 GDV589798:GDW589799 GNR589798:GNS589799 GXN589798:GXO589799 HHJ589798:HHK589799 HRF589798:HRG589799 IBB589798:IBC589799 IKX589798:IKY589799 IUT589798:IUU589799 JEP589798:JEQ589799 JOL589798:JOM589799 JYH589798:JYI589799 KID589798:KIE589799 KRZ589798:KSA589799 LBV589798:LBW589799 LLR589798:LLS589799 LVN589798:LVO589799 MFJ589798:MFK589799 MPF589798:MPG589799 MZB589798:MZC589799 NIX589798:NIY589799 NST589798:NSU589799 OCP589798:OCQ589799 OML589798:OMM589799 OWH589798:OWI589799 PGD589798:PGE589799 PPZ589798:PQA589799 PZV589798:PZW589799 QJR589798:QJS589799 QTN589798:QTO589799 RDJ589798:RDK589799 RNF589798:RNG589799 RXB589798:RXC589799 SGX589798:SGY589799 SQT589798:SQU589799 TAP589798:TAQ589799 TKL589798:TKM589799 TUH589798:TUI589799 UED589798:UEE589799 UNZ589798:UOA589799 UXV589798:UXW589799 VHR589798:VHS589799 VRN589798:VRO589799 WBJ589798:WBK589799 WLF589798:WLG589799 WVB589798:WVC589799 M655334:N655335 IP655334:IQ655335 SL655334:SM655335 ACH655334:ACI655335 AMD655334:AME655335 AVZ655334:AWA655335 BFV655334:BFW655335 BPR655334:BPS655335 BZN655334:BZO655335 CJJ655334:CJK655335 CTF655334:CTG655335 DDB655334:DDC655335 DMX655334:DMY655335 DWT655334:DWU655335 EGP655334:EGQ655335 EQL655334:EQM655335 FAH655334:FAI655335 FKD655334:FKE655335 FTZ655334:FUA655335 GDV655334:GDW655335 GNR655334:GNS655335 GXN655334:GXO655335 HHJ655334:HHK655335 HRF655334:HRG655335 IBB655334:IBC655335 IKX655334:IKY655335 IUT655334:IUU655335 JEP655334:JEQ655335 JOL655334:JOM655335 JYH655334:JYI655335 KID655334:KIE655335 KRZ655334:KSA655335 LBV655334:LBW655335 LLR655334:LLS655335 LVN655334:LVO655335 MFJ655334:MFK655335 MPF655334:MPG655335 MZB655334:MZC655335 NIX655334:NIY655335 NST655334:NSU655335 OCP655334:OCQ655335 OML655334:OMM655335 OWH655334:OWI655335 PGD655334:PGE655335 PPZ655334:PQA655335 PZV655334:PZW655335 QJR655334:QJS655335 QTN655334:QTO655335 RDJ655334:RDK655335 RNF655334:RNG655335 RXB655334:RXC655335 SGX655334:SGY655335 SQT655334:SQU655335 TAP655334:TAQ655335 TKL655334:TKM655335 TUH655334:TUI655335 UED655334:UEE655335 UNZ655334:UOA655335 UXV655334:UXW655335 VHR655334:VHS655335 VRN655334:VRO655335 WBJ655334:WBK655335 WLF655334:WLG655335 WVB655334:WVC655335 M720870:N720871 IP720870:IQ720871 SL720870:SM720871 ACH720870:ACI720871 AMD720870:AME720871 AVZ720870:AWA720871 BFV720870:BFW720871 BPR720870:BPS720871 BZN720870:BZO720871 CJJ720870:CJK720871 CTF720870:CTG720871 DDB720870:DDC720871 DMX720870:DMY720871 DWT720870:DWU720871 EGP720870:EGQ720871 EQL720870:EQM720871 FAH720870:FAI720871 FKD720870:FKE720871 FTZ720870:FUA720871 GDV720870:GDW720871 GNR720870:GNS720871 GXN720870:GXO720871 HHJ720870:HHK720871 HRF720870:HRG720871 IBB720870:IBC720871 IKX720870:IKY720871 IUT720870:IUU720871 JEP720870:JEQ720871 JOL720870:JOM720871 JYH720870:JYI720871 KID720870:KIE720871 KRZ720870:KSA720871 LBV720870:LBW720871 LLR720870:LLS720871 LVN720870:LVO720871 MFJ720870:MFK720871 MPF720870:MPG720871 MZB720870:MZC720871 NIX720870:NIY720871 NST720870:NSU720871 OCP720870:OCQ720871 OML720870:OMM720871 OWH720870:OWI720871 PGD720870:PGE720871 PPZ720870:PQA720871 PZV720870:PZW720871 QJR720870:QJS720871 QTN720870:QTO720871 RDJ720870:RDK720871 RNF720870:RNG720871 RXB720870:RXC720871 SGX720870:SGY720871 SQT720870:SQU720871 TAP720870:TAQ720871 TKL720870:TKM720871 TUH720870:TUI720871 UED720870:UEE720871 UNZ720870:UOA720871 UXV720870:UXW720871 VHR720870:VHS720871 VRN720870:VRO720871 WBJ720870:WBK720871 WLF720870:WLG720871 WVB720870:WVC720871 M786406:N786407 IP786406:IQ786407 SL786406:SM786407 ACH786406:ACI786407 AMD786406:AME786407 AVZ786406:AWA786407 BFV786406:BFW786407 BPR786406:BPS786407 BZN786406:BZO786407 CJJ786406:CJK786407 CTF786406:CTG786407 DDB786406:DDC786407 DMX786406:DMY786407 DWT786406:DWU786407 EGP786406:EGQ786407 EQL786406:EQM786407 FAH786406:FAI786407 FKD786406:FKE786407 FTZ786406:FUA786407 GDV786406:GDW786407 GNR786406:GNS786407 GXN786406:GXO786407 HHJ786406:HHK786407 HRF786406:HRG786407 IBB786406:IBC786407 IKX786406:IKY786407 IUT786406:IUU786407 JEP786406:JEQ786407 JOL786406:JOM786407 JYH786406:JYI786407 KID786406:KIE786407 KRZ786406:KSA786407 LBV786406:LBW786407 LLR786406:LLS786407 LVN786406:LVO786407 MFJ786406:MFK786407 MPF786406:MPG786407 MZB786406:MZC786407 NIX786406:NIY786407 NST786406:NSU786407 OCP786406:OCQ786407 OML786406:OMM786407 OWH786406:OWI786407 PGD786406:PGE786407 PPZ786406:PQA786407 PZV786406:PZW786407 QJR786406:QJS786407 QTN786406:QTO786407 RDJ786406:RDK786407 RNF786406:RNG786407 RXB786406:RXC786407 SGX786406:SGY786407 SQT786406:SQU786407 TAP786406:TAQ786407 TKL786406:TKM786407 TUH786406:TUI786407 UED786406:UEE786407 UNZ786406:UOA786407 UXV786406:UXW786407 VHR786406:VHS786407 VRN786406:VRO786407 WBJ786406:WBK786407 WLF786406:WLG786407 WVB786406:WVC786407 M851942:N851943 IP851942:IQ851943 SL851942:SM851943 ACH851942:ACI851943 AMD851942:AME851943 AVZ851942:AWA851943 BFV851942:BFW851943 BPR851942:BPS851943 BZN851942:BZO851943 CJJ851942:CJK851943 CTF851942:CTG851943 DDB851942:DDC851943 DMX851942:DMY851943 DWT851942:DWU851943 EGP851942:EGQ851943 EQL851942:EQM851943 FAH851942:FAI851943 FKD851942:FKE851943 FTZ851942:FUA851943 GDV851942:GDW851943 GNR851942:GNS851943 GXN851942:GXO851943 HHJ851942:HHK851943 HRF851942:HRG851943 IBB851942:IBC851943 IKX851942:IKY851943 IUT851942:IUU851943 JEP851942:JEQ851943 JOL851942:JOM851943 JYH851942:JYI851943 KID851942:KIE851943 KRZ851942:KSA851943 LBV851942:LBW851943 LLR851942:LLS851943 LVN851942:LVO851943 MFJ851942:MFK851943 MPF851942:MPG851943 MZB851942:MZC851943 NIX851942:NIY851943 NST851942:NSU851943 OCP851942:OCQ851943 OML851942:OMM851943 OWH851942:OWI851943 PGD851942:PGE851943 PPZ851942:PQA851943 PZV851942:PZW851943 QJR851942:QJS851943 QTN851942:QTO851943 RDJ851942:RDK851943 RNF851942:RNG851943 RXB851942:RXC851943 SGX851942:SGY851943 SQT851942:SQU851943 TAP851942:TAQ851943 TKL851942:TKM851943 TUH851942:TUI851943 UED851942:UEE851943 UNZ851942:UOA851943 UXV851942:UXW851943 VHR851942:VHS851943 VRN851942:VRO851943 WBJ851942:WBK851943 WLF851942:WLG851943 WVB851942:WVC851943 M917478:N917479 IP917478:IQ917479 SL917478:SM917479 ACH917478:ACI917479 AMD917478:AME917479 AVZ917478:AWA917479 BFV917478:BFW917479 BPR917478:BPS917479 BZN917478:BZO917479 CJJ917478:CJK917479 CTF917478:CTG917479 DDB917478:DDC917479 DMX917478:DMY917479 DWT917478:DWU917479 EGP917478:EGQ917479 EQL917478:EQM917479 FAH917478:FAI917479 FKD917478:FKE917479 FTZ917478:FUA917479 GDV917478:GDW917479 GNR917478:GNS917479 GXN917478:GXO917479 HHJ917478:HHK917479 HRF917478:HRG917479 IBB917478:IBC917479 IKX917478:IKY917479 IUT917478:IUU917479 JEP917478:JEQ917479 JOL917478:JOM917479 JYH917478:JYI917479 KID917478:KIE917479 KRZ917478:KSA917479 LBV917478:LBW917479 LLR917478:LLS917479 LVN917478:LVO917479 MFJ917478:MFK917479 MPF917478:MPG917479 MZB917478:MZC917479 NIX917478:NIY917479 NST917478:NSU917479 OCP917478:OCQ917479 OML917478:OMM917479 OWH917478:OWI917479 PGD917478:PGE917479 PPZ917478:PQA917479 PZV917478:PZW917479 QJR917478:QJS917479 QTN917478:QTO917479 RDJ917478:RDK917479 RNF917478:RNG917479 RXB917478:RXC917479 SGX917478:SGY917479 SQT917478:SQU917479 TAP917478:TAQ917479 TKL917478:TKM917479 TUH917478:TUI917479 UED917478:UEE917479 UNZ917478:UOA917479 UXV917478:UXW917479 VHR917478:VHS917479 VRN917478:VRO917479 WBJ917478:WBK917479 WLF917478:WLG917479 WVB917478:WVC917479 M983014:N983015 IP983014:IQ983015 SL983014:SM983015 ACH983014:ACI983015 AMD983014:AME983015 AVZ983014:AWA983015 BFV983014:BFW983015 BPR983014:BPS983015 BZN983014:BZO983015 CJJ983014:CJK983015 CTF983014:CTG983015 DDB983014:DDC983015 DMX983014:DMY983015 DWT983014:DWU983015 EGP983014:EGQ983015 EQL983014:EQM983015 FAH983014:FAI983015 FKD983014:FKE983015 FTZ983014:FUA983015 GDV983014:GDW983015 GNR983014:GNS983015 GXN983014:GXO983015 HHJ983014:HHK983015 HRF983014:HRG983015 IBB983014:IBC983015 IKX983014:IKY983015 IUT983014:IUU983015 JEP983014:JEQ983015 JOL983014:JOM983015 JYH983014:JYI983015 KID983014:KIE983015 KRZ983014:KSA983015 LBV983014:LBW983015 LLR983014:LLS983015 LVN983014:LVO983015 MFJ983014:MFK983015 MPF983014:MPG983015 MZB983014:MZC983015 NIX983014:NIY983015 NST983014:NSU983015 OCP983014:OCQ983015 OML983014:OMM983015 OWH983014:OWI983015 PGD983014:PGE983015 PPZ983014:PQA983015 PZV983014:PZW983015 QJR983014:QJS983015 QTN983014:QTO983015 RDJ983014:RDK983015 RNF983014:RNG983015 RXB983014:RXC983015 SGX983014:SGY983015 SQT983014:SQU983015 TAP983014:TAQ983015 TKL983014:TKM983015 TUH983014:TUI983015 UED983014:UEE983015 UNZ983014:UOA983015 UXV983014:UXW983015 VHR983014:VHS983015 VRN983014:VRO983015 WBJ983014:WBK983015 WLF983014:WLG983015 WVB983014:WVC983015 WLC983020:WLD983021 G65516:H65517 IJ65516:IK65517 SF65516:SG65517 ACB65516:ACC65517 ALX65516:ALY65517 AVT65516:AVU65517 BFP65516:BFQ65517 BPL65516:BPM65517 BZH65516:BZI65517 CJD65516:CJE65517 CSZ65516:CTA65517 DCV65516:DCW65517 DMR65516:DMS65517 DWN65516:DWO65517 EGJ65516:EGK65517 EQF65516:EQG65517 FAB65516:FAC65517 FJX65516:FJY65517 FTT65516:FTU65517 GDP65516:GDQ65517 GNL65516:GNM65517 GXH65516:GXI65517 HHD65516:HHE65517 HQZ65516:HRA65517 IAV65516:IAW65517 IKR65516:IKS65517 IUN65516:IUO65517 JEJ65516:JEK65517 JOF65516:JOG65517 JYB65516:JYC65517 KHX65516:KHY65517 KRT65516:KRU65517 LBP65516:LBQ65517 LLL65516:LLM65517 LVH65516:LVI65517 MFD65516:MFE65517 MOZ65516:MPA65517 MYV65516:MYW65517 NIR65516:NIS65517 NSN65516:NSO65517 OCJ65516:OCK65517 OMF65516:OMG65517 OWB65516:OWC65517 PFX65516:PFY65517 PPT65516:PPU65517 PZP65516:PZQ65517 QJL65516:QJM65517 QTH65516:QTI65517 RDD65516:RDE65517 RMZ65516:RNA65517 RWV65516:RWW65517 SGR65516:SGS65517 SQN65516:SQO65517 TAJ65516:TAK65517 TKF65516:TKG65517 TUB65516:TUC65517 UDX65516:UDY65517 UNT65516:UNU65517 UXP65516:UXQ65517 VHL65516:VHM65517 VRH65516:VRI65517 WBD65516:WBE65517 WKZ65516:WLA65517 WUV65516:WUW65517 G131052:H131053 IJ131052:IK131053 SF131052:SG131053 ACB131052:ACC131053 ALX131052:ALY131053 AVT131052:AVU131053 BFP131052:BFQ131053 BPL131052:BPM131053 BZH131052:BZI131053 CJD131052:CJE131053 CSZ131052:CTA131053 DCV131052:DCW131053 DMR131052:DMS131053 DWN131052:DWO131053 EGJ131052:EGK131053 EQF131052:EQG131053 FAB131052:FAC131053 FJX131052:FJY131053 FTT131052:FTU131053 GDP131052:GDQ131053 GNL131052:GNM131053 GXH131052:GXI131053 HHD131052:HHE131053 HQZ131052:HRA131053 IAV131052:IAW131053 IKR131052:IKS131053 IUN131052:IUO131053 JEJ131052:JEK131053 JOF131052:JOG131053 JYB131052:JYC131053 KHX131052:KHY131053 KRT131052:KRU131053 LBP131052:LBQ131053 LLL131052:LLM131053 LVH131052:LVI131053 MFD131052:MFE131053 MOZ131052:MPA131053 MYV131052:MYW131053 NIR131052:NIS131053 NSN131052:NSO131053 OCJ131052:OCK131053 OMF131052:OMG131053 OWB131052:OWC131053 PFX131052:PFY131053 PPT131052:PPU131053 PZP131052:PZQ131053 QJL131052:QJM131053 QTH131052:QTI131053 RDD131052:RDE131053 RMZ131052:RNA131053 RWV131052:RWW131053 SGR131052:SGS131053 SQN131052:SQO131053 TAJ131052:TAK131053 TKF131052:TKG131053 TUB131052:TUC131053 UDX131052:UDY131053 UNT131052:UNU131053 UXP131052:UXQ131053 VHL131052:VHM131053 VRH131052:VRI131053 WBD131052:WBE131053 WKZ131052:WLA131053 WUV131052:WUW131053 G196588:H196589 IJ196588:IK196589 SF196588:SG196589 ACB196588:ACC196589 ALX196588:ALY196589 AVT196588:AVU196589 BFP196588:BFQ196589 BPL196588:BPM196589 BZH196588:BZI196589 CJD196588:CJE196589 CSZ196588:CTA196589 DCV196588:DCW196589 DMR196588:DMS196589 DWN196588:DWO196589 EGJ196588:EGK196589 EQF196588:EQG196589 FAB196588:FAC196589 FJX196588:FJY196589 FTT196588:FTU196589 GDP196588:GDQ196589 GNL196588:GNM196589 GXH196588:GXI196589 HHD196588:HHE196589 HQZ196588:HRA196589 IAV196588:IAW196589 IKR196588:IKS196589 IUN196588:IUO196589 JEJ196588:JEK196589 JOF196588:JOG196589 JYB196588:JYC196589 KHX196588:KHY196589 KRT196588:KRU196589 LBP196588:LBQ196589 LLL196588:LLM196589 LVH196588:LVI196589 MFD196588:MFE196589 MOZ196588:MPA196589 MYV196588:MYW196589 NIR196588:NIS196589 NSN196588:NSO196589 OCJ196588:OCK196589 OMF196588:OMG196589 OWB196588:OWC196589 PFX196588:PFY196589 PPT196588:PPU196589 PZP196588:PZQ196589 QJL196588:QJM196589 QTH196588:QTI196589 RDD196588:RDE196589 RMZ196588:RNA196589 RWV196588:RWW196589 SGR196588:SGS196589 SQN196588:SQO196589 TAJ196588:TAK196589 TKF196588:TKG196589 TUB196588:TUC196589 UDX196588:UDY196589 UNT196588:UNU196589 UXP196588:UXQ196589 VHL196588:VHM196589 VRH196588:VRI196589 WBD196588:WBE196589 WKZ196588:WLA196589 WUV196588:WUW196589 G262124:H262125 IJ262124:IK262125 SF262124:SG262125 ACB262124:ACC262125 ALX262124:ALY262125 AVT262124:AVU262125 BFP262124:BFQ262125 BPL262124:BPM262125 BZH262124:BZI262125 CJD262124:CJE262125 CSZ262124:CTA262125 DCV262124:DCW262125 DMR262124:DMS262125 DWN262124:DWO262125 EGJ262124:EGK262125 EQF262124:EQG262125 FAB262124:FAC262125 FJX262124:FJY262125 FTT262124:FTU262125 GDP262124:GDQ262125 GNL262124:GNM262125 GXH262124:GXI262125 HHD262124:HHE262125 HQZ262124:HRA262125 IAV262124:IAW262125 IKR262124:IKS262125 IUN262124:IUO262125 JEJ262124:JEK262125 JOF262124:JOG262125 JYB262124:JYC262125 KHX262124:KHY262125 KRT262124:KRU262125 LBP262124:LBQ262125 LLL262124:LLM262125 LVH262124:LVI262125 MFD262124:MFE262125 MOZ262124:MPA262125 MYV262124:MYW262125 NIR262124:NIS262125 NSN262124:NSO262125 OCJ262124:OCK262125 OMF262124:OMG262125 OWB262124:OWC262125 PFX262124:PFY262125 PPT262124:PPU262125 PZP262124:PZQ262125 QJL262124:QJM262125 QTH262124:QTI262125 RDD262124:RDE262125 RMZ262124:RNA262125 RWV262124:RWW262125 SGR262124:SGS262125 SQN262124:SQO262125 TAJ262124:TAK262125 TKF262124:TKG262125 TUB262124:TUC262125 UDX262124:UDY262125 UNT262124:UNU262125 UXP262124:UXQ262125 VHL262124:VHM262125 VRH262124:VRI262125 WBD262124:WBE262125 WKZ262124:WLA262125 WUV262124:WUW262125 G327660:H327661 IJ327660:IK327661 SF327660:SG327661 ACB327660:ACC327661 ALX327660:ALY327661 AVT327660:AVU327661 BFP327660:BFQ327661 BPL327660:BPM327661 BZH327660:BZI327661 CJD327660:CJE327661 CSZ327660:CTA327661 DCV327660:DCW327661 DMR327660:DMS327661 DWN327660:DWO327661 EGJ327660:EGK327661 EQF327660:EQG327661 FAB327660:FAC327661 FJX327660:FJY327661 FTT327660:FTU327661 GDP327660:GDQ327661 GNL327660:GNM327661 GXH327660:GXI327661 HHD327660:HHE327661 HQZ327660:HRA327661 IAV327660:IAW327661 IKR327660:IKS327661 IUN327660:IUO327661 JEJ327660:JEK327661 JOF327660:JOG327661 JYB327660:JYC327661 KHX327660:KHY327661 KRT327660:KRU327661 LBP327660:LBQ327661 LLL327660:LLM327661 LVH327660:LVI327661 MFD327660:MFE327661 MOZ327660:MPA327661 MYV327660:MYW327661 NIR327660:NIS327661 NSN327660:NSO327661 OCJ327660:OCK327661 OMF327660:OMG327661 OWB327660:OWC327661 PFX327660:PFY327661 PPT327660:PPU327661 PZP327660:PZQ327661 QJL327660:QJM327661 QTH327660:QTI327661 RDD327660:RDE327661 RMZ327660:RNA327661 RWV327660:RWW327661 SGR327660:SGS327661 SQN327660:SQO327661 TAJ327660:TAK327661 TKF327660:TKG327661 TUB327660:TUC327661 UDX327660:UDY327661 UNT327660:UNU327661 UXP327660:UXQ327661 VHL327660:VHM327661 VRH327660:VRI327661 WBD327660:WBE327661 WKZ327660:WLA327661 WUV327660:WUW327661 G393196:H393197 IJ393196:IK393197 SF393196:SG393197 ACB393196:ACC393197 ALX393196:ALY393197 AVT393196:AVU393197 BFP393196:BFQ393197 BPL393196:BPM393197 BZH393196:BZI393197 CJD393196:CJE393197 CSZ393196:CTA393197 DCV393196:DCW393197 DMR393196:DMS393197 DWN393196:DWO393197 EGJ393196:EGK393197 EQF393196:EQG393197 FAB393196:FAC393197 FJX393196:FJY393197 FTT393196:FTU393197 GDP393196:GDQ393197 GNL393196:GNM393197 GXH393196:GXI393197 HHD393196:HHE393197 HQZ393196:HRA393197 IAV393196:IAW393197 IKR393196:IKS393197 IUN393196:IUO393197 JEJ393196:JEK393197 JOF393196:JOG393197 JYB393196:JYC393197 KHX393196:KHY393197 KRT393196:KRU393197 LBP393196:LBQ393197 LLL393196:LLM393197 LVH393196:LVI393197 MFD393196:MFE393197 MOZ393196:MPA393197 MYV393196:MYW393197 NIR393196:NIS393197 NSN393196:NSO393197 OCJ393196:OCK393197 OMF393196:OMG393197 OWB393196:OWC393197 PFX393196:PFY393197 PPT393196:PPU393197 PZP393196:PZQ393197 QJL393196:QJM393197 QTH393196:QTI393197 RDD393196:RDE393197 RMZ393196:RNA393197 RWV393196:RWW393197 SGR393196:SGS393197 SQN393196:SQO393197 TAJ393196:TAK393197 TKF393196:TKG393197 TUB393196:TUC393197 UDX393196:UDY393197 UNT393196:UNU393197 UXP393196:UXQ393197 VHL393196:VHM393197 VRH393196:VRI393197 WBD393196:WBE393197 WKZ393196:WLA393197 WUV393196:WUW393197 G458732:H458733 IJ458732:IK458733 SF458732:SG458733 ACB458732:ACC458733 ALX458732:ALY458733 AVT458732:AVU458733 BFP458732:BFQ458733 BPL458732:BPM458733 BZH458732:BZI458733 CJD458732:CJE458733 CSZ458732:CTA458733 DCV458732:DCW458733 DMR458732:DMS458733 DWN458732:DWO458733 EGJ458732:EGK458733 EQF458732:EQG458733 FAB458732:FAC458733 FJX458732:FJY458733 FTT458732:FTU458733 GDP458732:GDQ458733 GNL458732:GNM458733 GXH458732:GXI458733 HHD458732:HHE458733 HQZ458732:HRA458733 IAV458732:IAW458733 IKR458732:IKS458733 IUN458732:IUO458733 JEJ458732:JEK458733 JOF458732:JOG458733 JYB458732:JYC458733 KHX458732:KHY458733 KRT458732:KRU458733 LBP458732:LBQ458733 LLL458732:LLM458733 LVH458732:LVI458733 MFD458732:MFE458733 MOZ458732:MPA458733 MYV458732:MYW458733 NIR458732:NIS458733 NSN458732:NSO458733 OCJ458732:OCK458733 OMF458732:OMG458733 OWB458732:OWC458733 PFX458732:PFY458733 PPT458732:PPU458733 PZP458732:PZQ458733 QJL458732:QJM458733 QTH458732:QTI458733 RDD458732:RDE458733 RMZ458732:RNA458733 RWV458732:RWW458733 SGR458732:SGS458733 SQN458732:SQO458733 TAJ458732:TAK458733 TKF458732:TKG458733 TUB458732:TUC458733 UDX458732:UDY458733 UNT458732:UNU458733 UXP458732:UXQ458733 VHL458732:VHM458733 VRH458732:VRI458733 WBD458732:WBE458733 WKZ458732:WLA458733 WUV458732:WUW458733 G524268:H524269 IJ524268:IK524269 SF524268:SG524269 ACB524268:ACC524269 ALX524268:ALY524269 AVT524268:AVU524269 BFP524268:BFQ524269 BPL524268:BPM524269 BZH524268:BZI524269 CJD524268:CJE524269 CSZ524268:CTA524269 DCV524268:DCW524269 DMR524268:DMS524269 DWN524268:DWO524269 EGJ524268:EGK524269 EQF524268:EQG524269 FAB524268:FAC524269 FJX524268:FJY524269 FTT524268:FTU524269 GDP524268:GDQ524269 GNL524268:GNM524269 GXH524268:GXI524269 HHD524268:HHE524269 HQZ524268:HRA524269 IAV524268:IAW524269 IKR524268:IKS524269 IUN524268:IUO524269 JEJ524268:JEK524269 JOF524268:JOG524269 JYB524268:JYC524269 KHX524268:KHY524269 KRT524268:KRU524269 LBP524268:LBQ524269 LLL524268:LLM524269 LVH524268:LVI524269 MFD524268:MFE524269 MOZ524268:MPA524269 MYV524268:MYW524269 NIR524268:NIS524269 NSN524268:NSO524269 OCJ524268:OCK524269 OMF524268:OMG524269 OWB524268:OWC524269 PFX524268:PFY524269 PPT524268:PPU524269 PZP524268:PZQ524269 QJL524268:QJM524269 QTH524268:QTI524269 RDD524268:RDE524269 RMZ524268:RNA524269 RWV524268:RWW524269 SGR524268:SGS524269 SQN524268:SQO524269 TAJ524268:TAK524269 TKF524268:TKG524269 TUB524268:TUC524269 UDX524268:UDY524269 UNT524268:UNU524269 UXP524268:UXQ524269 VHL524268:VHM524269 VRH524268:VRI524269 WBD524268:WBE524269 WKZ524268:WLA524269 WUV524268:WUW524269 G589804:H589805 IJ589804:IK589805 SF589804:SG589805 ACB589804:ACC589805 ALX589804:ALY589805 AVT589804:AVU589805 BFP589804:BFQ589805 BPL589804:BPM589805 BZH589804:BZI589805 CJD589804:CJE589805 CSZ589804:CTA589805 DCV589804:DCW589805 DMR589804:DMS589805 DWN589804:DWO589805 EGJ589804:EGK589805 EQF589804:EQG589805 FAB589804:FAC589805 FJX589804:FJY589805 FTT589804:FTU589805 GDP589804:GDQ589805 GNL589804:GNM589805 GXH589804:GXI589805 HHD589804:HHE589805 HQZ589804:HRA589805 IAV589804:IAW589805 IKR589804:IKS589805 IUN589804:IUO589805 JEJ589804:JEK589805 JOF589804:JOG589805 JYB589804:JYC589805 KHX589804:KHY589805 KRT589804:KRU589805 LBP589804:LBQ589805 LLL589804:LLM589805 LVH589804:LVI589805 MFD589804:MFE589805 MOZ589804:MPA589805 MYV589804:MYW589805 NIR589804:NIS589805 NSN589804:NSO589805 OCJ589804:OCK589805 OMF589804:OMG589805 OWB589804:OWC589805 PFX589804:PFY589805 PPT589804:PPU589805 PZP589804:PZQ589805 QJL589804:QJM589805 QTH589804:QTI589805 RDD589804:RDE589805 RMZ589804:RNA589805 RWV589804:RWW589805 SGR589804:SGS589805 SQN589804:SQO589805 TAJ589804:TAK589805 TKF589804:TKG589805 TUB589804:TUC589805 UDX589804:UDY589805 UNT589804:UNU589805 UXP589804:UXQ589805 VHL589804:VHM589805 VRH589804:VRI589805 WBD589804:WBE589805 WKZ589804:WLA589805 WUV589804:WUW589805 G655340:H655341 IJ655340:IK655341 SF655340:SG655341 ACB655340:ACC655341 ALX655340:ALY655341 AVT655340:AVU655341 BFP655340:BFQ655341 BPL655340:BPM655341 BZH655340:BZI655341 CJD655340:CJE655341 CSZ655340:CTA655341 DCV655340:DCW655341 DMR655340:DMS655341 DWN655340:DWO655341 EGJ655340:EGK655341 EQF655340:EQG655341 FAB655340:FAC655341 FJX655340:FJY655341 FTT655340:FTU655341 GDP655340:GDQ655341 GNL655340:GNM655341 GXH655340:GXI655341 HHD655340:HHE655341 HQZ655340:HRA655341 IAV655340:IAW655341 IKR655340:IKS655341 IUN655340:IUO655341 JEJ655340:JEK655341 JOF655340:JOG655341 JYB655340:JYC655341 KHX655340:KHY655341 KRT655340:KRU655341 LBP655340:LBQ655341 LLL655340:LLM655341 LVH655340:LVI655341 MFD655340:MFE655341 MOZ655340:MPA655341 MYV655340:MYW655341 NIR655340:NIS655341 NSN655340:NSO655341 OCJ655340:OCK655341 OMF655340:OMG655341 OWB655340:OWC655341 PFX655340:PFY655341 PPT655340:PPU655341 PZP655340:PZQ655341 QJL655340:QJM655341 QTH655340:QTI655341 RDD655340:RDE655341 RMZ655340:RNA655341 RWV655340:RWW655341 SGR655340:SGS655341 SQN655340:SQO655341 TAJ655340:TAK655341 TKF655340:TKG655341 TUB655340:TUC655341 UDX655340:UDY655341 UNT655340:UNU655341 UXP655340:UXQ655341 VHL655340:VHM655341 VRH655340:VRI655341 WBD655340:WBE655341 WKZ655340:WLA655341 WUV655340:WUW655341 G720876:H720877 IJ720876:IK720877 SF720876:SG720877 ACB720876:ACC720877 ALX720876:ALY720877 AVT720876:AVU720877 BFP720876:BFQ720877 BPL720876:BPM720877 BZH720876:BZI720877 CJD720876:CJE720877 CSZ720876:CTA720877 DCV720876:DCW720877 DMR720876:DMS720877 DWN720876:DWO720877 EGJ720876:EGK720877 EQF720876:EQG720877 FAB720876:FAC720877 FJX720876:FJY720877 FTT720876:FTU720877 GDP720876:GDQ720877 GNL720876:GNM720877 GXH720876:GXI720877 HHD720876:HHE720877 HQZ720876:HRA720877 IAV720876:IAW720877 IKR720876:IKS720877 IUN720876:IUO720877 JEJ720876:JEK720877 JOF720876:JOG720877 JYB720876:JYC720877 KHX720876:KHY720877 KRT720876:KRU720877 LBP720876:LBQ720877 LLL720876:LLM720877 LVH720876:LVI720877 MFD720876:MFE720877 MOZ720876:MPA720877 MYV720876:MYW720877 NIR720876:NIS720877 NSN720876:NSO720877 OCJ720876:OCK720877 OMF720876:OMG720877 OWB720876:OWC720877 PFX720876:PFY720877 PPT720876:PPU720877 PZP720876:PZQ720877 QJL720876:QJM720877 QTH720876:QTI720877 RDD720876:RDE720877 RMZ720876:RNA720877 RWV720876:RWW720877 SGR720876:SGS720877 SQN720876:SQO720877 TAJ720876:TAK720877 TKF720876:TKG720877 TUB720876:TUC720877 UDX720876:UDY720877 UNT720876:UNU720877 UXP720876:UXQ720877 VHL720876:VHM720877 VRH720876:VRI720877 WBD720876:WBE720877 WKZ720876:WLA720877 WUV720876:WUW720877 G786412:H786413 IJ786412:IK786413 SF786412:SG786413 ACB786412:ACC786413 ALX786412:ALY786413 AVT786412:AVU786413 BFP786412:BFQ786413 BPL786412:BPM786413 BZH786412:BZI786413 CJD786412:CJE786413 CSZ786412:CTA786413 DCV786412:DCW786413 DMR786412:DMS786413 DWN786412:DWO786413 EGJ786412:EGK786413 EQF786412:EQG786413 FAB786412:FAC786413 FJX786412:FJY786413 FTT786412:FTU786413 GDP786412:GDQ786413 GNL786412:GNM786413 GXH786412:GXI786413 HHD786412:HHE786413 HQZ786412:HRA786413 IAV786412:IAW786413 IKR786412:IKS786413 IUN786412:IUO786413 JEJ786412:JEK786413 JOF786412:JOG786413 JYB786412:JYC786413 KHX786412:KHY786413 KRT786412:KRU786413 LBP786412:LBQ786413 LLL786412:LLM786413 LVH786412:LVI786413 MFD786412:MFE786413 MOZ786412:MPA786413 MYV786412:MYW786413 NIR786412:NIS786413 NSN786412:NSO786413 OCJ786412:OCK786413 OMF786412:OMG786413 OWB786412:OWC786413 PFX786412:PFY786413 PPT786412:PPU786413 PZP786412:PZQ786413 QJL786412:QJM786413 QTH786412:QTI786413 RDD786412:RDE786413 RMZ786412:RNA786413 RWV786412:RWW786413 SGR786412:SGS786413 SQN786412:SQO786413 TAJ786412:TAK786413 TKF786412:TKG786413 TUB786412:TUC786413 UDX786412:UDY786413 UNT786412:UNU786413 UXP786412:UXQ786413 VHL786412:VHM786413 VRH786412:VRI786413 WBD786412:WBE786413 WKZ786412:WLA786413 WUV786412:WUW786413 G851948:H851949 IJ851948:IK851949 SF851948:SG851949 ACB851948:ACC851949 ALX851948:ALY851949 AVT851948:AVU851949 BFP851948:BFQ851949 BPL851948:BPM851949 BZH851948:BZI851949 CJD851948:CJE851949 CSZ851948:CTA851949 DCV851948:DCW851949 DMR851948:DMS851949 DWN851948:DWO851949 EGJ851948:EGK851949 EQF851948:EQG851949 FAB851948:FAC851949 FJX851948:FJY851949 FTT851948:FTU851949 GDP851948:GDQ851949 GNL851948:GNM851949 GXH851948:GXI851949 HHD851948:HHE851949 HQZ851948:HRA851949 IAV851948:IAW851949 IKR851948:IKS851949 IUN851948:IUO851949 JEJ851948:JEK851949 JOF851948:JOG851949 JYB851948:JYC851949 KHX851948:KHY851949 KRT851948:KRU851949 LBP851948:LBQ851949 LLL851948:LLM851949 LVH851948:LVI851949 MFD851948:MFE851949 MOZ851948:MPA851949 MYV851948:MYW851949 NIR851948:NIS851949 NSN851948:NSO851949 OCJ851948:OCK851949 OMF851948:OMG851949 OWB851948:OWC851949 PFX851948:PFY851949 PPT851948:PPU851949 PZP851948:PZQ851949 QJL851948:QJM851949 QTH851948:QTI851949 RDD851948:RDE851949 RMZ851948:RNA851949 RWV851948:RWW851949 SGR851948:SGS851949 SQN851948:SQO851949 TAJ851948:TAK851949 TKF851948:TKG851949 TUB851948:TUC851949 UDX851948:UDY851949 UNT851948:UNU851949 UXP851948:UXQ851949 VHL851948:VHM851949 VRH851948:VRI851949 WBD851948:WBE851949 WKZ851948:WLA851949 WUV851948:WUW851949 G917484:H917485 IJ917484:IK917485 SF917484:SG917485 ACB917484:ACC917485 ALX917484:ALY917485 AVT917484:AVU917485 BFP917484:BFQ917485 BPL917484:BPM917485 BZH917484:BZI917485 CJD917484:CJE917485 CSZ917484:CTA917485 DCV917484:DCW917485 DMR917484:DMS917485 DWN917484:DWO917485 EGJ917484:EGK917485 EQF917484:EQG917485 FAB917484:FAC917485 FJX917484:FJY917485 FTT917484:FTU917485 GDP917484:GDQ917485 GNL917484:GNM917485 GXH917484:GXI917485 HHD917484:HHE917485 HQZ917484:HRA917485 IAV917484:IAW917485 IKR917484:IKS917485 IUN917484:IUO917485 JEJ917484:JEK917485 JOF917484:JOG917485 JYB917484:JYC917485 KHX917484:KHY917485 KRT917484:KRU917485 LBP917484:LBQ917485 LLL917484:LLM917485 LVH917484:LVI917485 MFD917484:MFE917485 MOZ917484:MPA917485 MYV917484:MYW917485 NIR917484:NIS917485 NSN917484:NSO917485 OCJ917484:OCK917485 OMF917484:OMG917485 OWB917484:OWC917485 PFX917484:PFY917485 PPT917484:PPU917485 PZP917484:PZQ917485 QJL917484:QJM917485 QTH917484:QTI917485 RDD917484:RDE917485 RMZ917484:RNA917485 RWV917484:RWW917485 SGR917484:SGS917485 SQN917484:SQO917485 TAJ917484:TAK917485 TKF917484:TKG917485 TUB917484:TUC917485 UDX917484:UDY917485 UNT917484:UNU917485 UXP917484:UXQ917485 VHL917484:VHM917485 VRH917484:VRI917485 WBD917484:WBE917485 WKZ917484:WLA917485 WUV917484:WUW917485 G983020:H983021 IJ983020:IK983021 SF983020:SG983021 ACB983020:ACC983021 ALX983020:ALY983021 AVT983020:AVU983021 BFP983020:BFQ983021 BPL983020:BPM983021 BZH983020:BZI983021 CJD983020:CJE983021 CSZ983020:CTA983021 DCV983020:DCW983021 DMR983020:DMS983021 DWN983020:DWO983021 EGJ983020:EGK983021 EQF983020:EQG983021 FAB983020:FAC983021 FJX983020:FJY983021 FTT983020:FTU983021 GDP983020:GDQ983021 GNL983020:GNM983021 GXH983020:GXI983021 HHD983020:HHE983021 HQZ983020:HRA983021 IAV983020:IAW983021 IKR983020:IKS983021 IUN983020:IUO983021 JEJ983020:JEK983021 JOF983020:JOG983021 JYB983020:JYC983021 KHX983020:KHY983021 KRT983020:KRU983021 LBP983020:LBQ983021 LLL983020:LLM983021 LVH983020:LVI983021 MFD983020:MFE983021 MOZ983020:MPA983021 MYV983020:MYW983021 NIR983020:NIS983021 NSN983020:NSO983021 OCJ983020:OCK983021 OMF983020:OMG983021 OWB983020:OWC983021 PFX983020:PFY983021 PPT983020:PPU983021 PZP983020:PZQ983021 QJL983020:QJM983021 QTH983020:QTI983021 RDD983020:RDE983021 RMZ983020:RNA983021 RWV983020:RWW983021 SGR983020:SGS983021 SQN983020:SQO983021 TAJ983020:TAK983021 TKF983020:TKG983021 TUB983020:TUC983021 UDX983020:UDY983021 UNT983020:UNU983021 UXP983020:UXQ983021 VHL983020:VHM983021 VRH983020:VRI983021 WBD983020:WBE983021 WKZ983020:WLA983021 WUV983020:WUW983021 J65516:K65517 IM65516:IN65517 SI65516:SJ65517 ACE65516:ACF65517 AMA65516:AMB65517 AVW65516:AVX65517 BFS65516:BFT65517 BPO65516:BPP65517 BZK65516:BZL65517 CJG65516:CJH65517 CTC65516:CTD65517 DCY65516:DCZ65517 DMU65516:DMV65517 DWQ65516:DWR65517 EGM65516:EGN65517 EQI65516:EQJ65517 FAE65516:FAF65517 FKA65516:FKB65517 FTW65516:FTX65517 GDS65516:GDT65517 GNO65516:GNP65517 GXK65516:GXL65517 HHG65516:HHH65517 HRC65516:HRD65517 IAY65516:IAZ65517 IKU65516:IKV65517 IUQ65516:IUR65517 JEM65516:JEN65517 JOI65516:JOJ65517 JYE65516:JYF65517 KIA65516:KIB65517 KRW65516:KRX65517 LBS65516:LBT65517 LLO65516:LLP65517 LVK65516:LVL65517 MFG65516:MFH65517 MPC65516:MPD65517 MYY65516:MYZ65517 NIU65516:NIV65517 NSQ65516:NSR65517 OCM65516:OCN65517 OMI65516:OMJ65517 OWE65516:OWF65517 PGA65516:PGB65517 PPW65516:PPX65517 PZS65516:PZT65517 QJO65516:QJP65517 QTK65516:QTL65517 RDG65516:RDH65517 RNC65516:RND65517 RWY65516:RWZ65517 SGU65516:SGV65517 SQQ65516:SQR65517 TAM65516:TAN65517 TKI65516:TKJ65517 TUE65516:TUF65517 UEA65516:UEB65517 UNW65516:UNX65517 UXS65516:UXT65517 VHO65516:VHP65517 VRK65516:VRL65517 WBG65516:WBH65517 WLC65516:WLD65517 WUY65516:WUZ65517 J131052:K131053 IM131052:IN131053 SI131052:SJ131053 ACE131052:ACF131053 AMA131052:AMB131053 AVW131052:AVX131053 BFS131052:BFT131053 BPO131052:BPP131053 BZK131052:BZL131053 CJG131052:CJH131053 CTC131052:CTD131053 DCY131052:DCZ131053 DMU131052:DMV131053 DWQ131052:DWR131053 EGM131052:EGN131053 EQI131052:EQJ131053 FAE131052:FAF131053 FKA131052:FKB131053 FTW131052:FTX131053 GDS131052:GDT131053 GNO131052:GNP131053 GXK131052:GXL131053 HHG131052:HHH131053 HRC131052:HRD131053 IAY131052:IAZ131053 IKU131052:IKV131053 IUQ131052:IUR131053 JEM131052:JEN131053 JOI131052:JOJ131053 JYE131052:JYF131053 KIA131052:KIB131053 KRW131052:KRX131053 LBS131052:LBT131053 LLO131052:LLP131053 LVK131052:LVL131053 MFG131052:MFH131053 MPC131052:MPD131053 MYY131052:MYZ131053 NIU131052:NIV131053 NSQ131052:NSR131053 OCM131052:OCN131053 OMI131052:OMJ131053 OWE131052:OWF131053 PGA131052:PGB131053 PPW131052:PPX131053 PZS131052:PZT131053 QJO131052:QJP131053 QTK131052:QTL131053 RDG131052:RDH131053 RNC131052:RND131053 RWY131052:RWZ131053 SGU131052:SGV131053 SQQ131052:SQR131053 TAM131052:TAN131053 TKI131052:TKJ131053 TUE131052:TUF131053 UEA131052:UEB131053 UNW131052:UNX131053 UXS131052:UXT131053 VHO131052:VHP131053 VRK131052:VRL131053 WBG131052:WBH131053 WLC131052:WLD131053 WUY131052:WUZ131053 J196588:K196589 IM196588:IN196589 SI196588:SJ196589 ACE196588:ACF196589 AMA196588:AMB196589 AVW196588:AVX196589 BFS196588:BFT196589 BPO196588:BPP196589 BZK196588:BZL196589 CJG196588:CJH196589 CTC196588:CTD196589 DCY196588:DCZ196589 DMU196588:DMV196589 DWQ196588:DWR196589 EGM196588:EGN196589 EQI196588:EQJ196589 FAE196588:FAF196589 FKA196588:FKB196589 FTW196588:FTX196589 GDS196588:GDT196589 GNO196588:GNP196589 GXK196588:GXL196589 HHG196588:HHH196589 HRC196588:HRD196589 IAY196588:IAZ196589 IKU196588:IKV196589 IUQ196588:IUR196589 JEM196588:JEN196589 JOI196588:JOJ196589 JYE196588:JYF196589 KIA196588:KIB196589 KRW196588:KRX196589 LBS196588:LBT196589 LLO196588:LLP196589 LVK196588:LVL196589 MFG196588:MFH196589 MPC196588:MPD196589 MYY196588:MYZ196589 NIU196588:NIV196589 NSQ196588:NSR196589 OCM196588:OCN196589 OMI196588:OMJ196589 OWE196588:OWF196589 PGA196588:PGB196589 PPW196588:PPX196589 PZS196588:PZT196589 QJO196588:QJP196589 QTK196588:QTL196589 RDG196588:RDH196589 RNC196588:RND196589 RWY196588:RWZ196589 SGU196588:SGV196589 SQQ196588:SQR196589 TAM196588:TAN196589 TKI196588:TKJ196589 TUE196588:TUF196589 UEA196588:UEB196589 UNW196588:UNX196589 UXS196588:UXT196589 VHO196588:VHP196589 VRK196588:VRL196589 WBG196588:WBH196589 WLC196588:WLD196589 WUY196588:WUZ196589 J262124:K262125 IM262124:IN262125 SI262124:SJ262125 ACE262124:ACF262125 AMA262124:AMB262125 AVW262124:AVX262125 BFS262124:BFT262125 BPO262124:BPP262125 BZK262124:BZL262125 CJG262124:CJH262125 CTC262124:CTD262125 DCY262124:DCZ262125 DMU262124:DMV262125 DWQ262124:DWR262125 EGM262124:EGN262125 EQI262124:EQJ262125 FAE262124:FAF262125 FKA262124:FKB262125 FTW262124:FTX262125 GDS262124:GDT262125 GNO262124:GNP262125 GXK262124:GXL262125 HHG262124:HHH262125 HRC262124:HRD262125 IAY262124:IAZ262125 IKU262124:IKV262125 IUQ262124:IUR262125 JEM262124:JEN262125 JOI262124:JOJ262125 JYE262124:JYF262125 KIA262124:KIB262125 KRW262124:KRX262125 LBS262124:LBT262125 LLO262124:LLP262125 LVK262124:LVL262125 MFG262124:MFH262125 MPC262124:MPD262125 MYY262124:MYZ262125 NIU262124:NIV262125 NSQ262124:NSR262125 OCM262124:OCN262125 OMI262124:OMJ262125 OWE262124:OWF262125 PGA262124:PGB262125 PPW262124:PPX262125 PZS262124:PZT262125 QJO262124:QJP262125 QTK262124:QTL262125 RDG262124:RDH262125 RNC262124:RND262125 RWY262124:RWZ262125 SGU262124:SGV262125 SQQ262124:SQR262125 TAM262124:TAN262125 TKI262124:TKJ262125 TUE262124:TUF262125 UEA262124:UEB262125 UNW262124:UNX262125 UXS262124:UXT262125 VHO262124:VHP262125 VRK262124:VRL262125 WBG262124:WBH262125 WLC262124:WLD262125 WUY262124:WUZ262125 J327660:K327661 IM327660:IN327661 SI327660:SJ327661 ACE327660:ACF327661 AMA327660:AMB327661 AVW327660:AVX327661 BFS327660:BFT327661 BPO327660:BPP327661 BZK327660:BZL327661 CJG327660:CJH327661 CTC327660:CTD327661 DCY327660:DCZ327661 DMU327660:DMV327661 DWQ327660:DWR327661 EGM327660:EGN327661 EQI327660:EQJ327661 FAE327660:FAF327661 FKA327660:FKB327661 FTW327660:FTX327661 GDS327660:GDT327661 GNO327660:GNP327661 GXK327660:GXL327661 HHG327660:HHH327661 HRC327660:HRD327661 IAY327660:IAZ327661 IKU327660:IKV327661 IUQ327660:IUR327661 JEM327660:JEN327661 JOI327660:JOJ327661 JYE327660:JYF327661 KIA327660:KIB327661 KRW327660:KRX327661 LBS327660:LBT327661 LLO327660:LLP327661 LVK327660:LVL327661 MFG327660:MFH327661 MPC327660:MPD327661 MYY327660:MYZ327661 NIU327660:NIV327661 NSQ327660:NSR327661 OCM327660:OCN327661 OMI327660:OMJ327661 OWE327660:OWF327661 PGA327660:PGB327661 PPW327660:PPX327661 PZS327660:PZT327661 QJO327660:QJP327661 QTK327660:QTL327661 RDG327660:RDH327661 RNC327660:RND327661 RWY327660:RWZ327661 SGU327660:SGV327661 SQQ327660:SQR327661 TAM327660:TAN327661 TKI327660:TKJ327661 TUE327660:TUF327661 UEA327660:UEB327661 UNW327660:UNX327661 UXS327660:UXT327661 VHO327660:VHP327661 VRK327660:VRL327661 WBG327660:WBH327661 WLC327660:WLD327661 WUY327660:WUZ327661 J393196:K393197 IM393196:IN393197 SI393196:SJ393197 ACE393196:ACF393197 AMA393196:AMB393197 AVW393196:AVX393197 BFS393196:BFT393197 BPO393196:BPP393197 BZK393196:BZL393197 CJG393196:CJH393197 CTC393196:CTD393197 DCY393196:DCZ393197 DMU393196:DMV393197 DWQ393196:DWR393197 EGM393196:EGN393197 EQI393196:EQJ393197 FAE393196:FAF393197 FKA393196:FKB393197 FTW393196:FTX393197 GDS393196:GDT393197 GNO393196:GNP393197 GXK393196:GXL393197 HHG393196:HHH393197 HRC393196:HRD393197 IAY393196:IAZ393197 IKU393196:IKV393197 IUQ393196:IUR393197 JEM393196:JEN393197 JOI393196:JOJ393197 JYE393196:JYF393197 KIA393196:KIB393197 KRW393196:KRX393197 LBS393196:LBT393197 LLO393196:LLP393197 LVK393196:LVL393197 MFG393196:MFH393197 MPC393196:MPD393197 MYY393196:MYZ393197 NIU393196:NIV393197 NSQ393196:NSR393197 OCM393196:OCN393197 OMI393196:OMJ393197 OWE393196:OWF393197 PGA393196:PGB393197 PPW393196:PPX393197 PZS393196:PZT393197 QJO393196:QJP393197 QTK393196:QTL393197 RDG393196:RDH393197 RNC393196:RND393197 RWY393196:RWZ393197 SGU393196:SGV393197 SQQ393196:SQR393197 TAM393196:TAN393197 TKI393196:TKJ393197 TUE393196:TUF393197 UEA393196:UEB393197 UNW393196:UNX393197 UXS393196:UXT393197 VHO393196:VHP393197 VRK393196:VRL393197 WBG393196:WBH393197 WLC393196:WLD393197 WUY393196:WUZ393197 J458732:K458733 IM458732:IN458733 SI458732:SJ458733 ACE458732:ACF458733 AMA458732:AMB458733 AVW458732:AVX458733 BFS458732:BFT458733 BPO458732:BPP458733 BZK458732:BZL458733 CJG458732:CJH458733 CTC458732:CTD458733 DCY458732:DCZ458733 DMU458732:DMV458733 DWQ458732:DWR458733 EGM458732:EGN458733 EQI458732:EQJ458733 FAE458732:FAF458733 FKA458732:FKB458733 FTW458732:FTX458733 GDS458732:GDT458733 GNO458732:GNP458733 GXK458732:GXL458733 HHG458732:HHH458733 HRC458732:HRD458733 IAY458732:IAZ458733 IKU458732:IKV458733 IUQ458732:IUR458733 JEM458732:JEN458733 JOI458732:JOJ458733 JYE458732:JYF458733 KIA458732:KIB458733 KRW458732:KRX458733 LBS458732:LBT458733 LLO458732:LLP458733 LVK458732:LVL458733 MFG458732:MFH458733 MPC458732:MPD458733 MYY458732:MYZ458733 NIU458732:NIV458733 NSQ458732:NSR458733 OCM458732:OCN458733 OMI458732:OMJ458733 OWE458732:OWF458733 PGA458732:PGB458733 PPW458732:PPX458733 PZS458732:PZT458733 QJO458732:QJP458733 QTK458732:QTL458733 RDG458732:RDH458733 RNC458732:RND458733 RWY458732:RWZ458733 SGU458732:SGV458733 SQQ458732:SQR458733 TAM458732:TAN458733 TKI458732:TKJ458733 TUE458732:TUF458733 UEA458732:UEB458733 UNW458732:UNX458733 UXS458732:UXT458733 VHO458732:VHP458733 VRK458732:VRL458733 WBG458732:WBH458733 WLC458732:WLD458733 WUY458732:WUZ458733 J524268:K524269 IM524268:IN524269 SI524268:SJ524269 ACE524268:ACF524269 AMA524268:AMB524269 AVW524268:AVX524269 BFS524268:BFT524269 BPO524268:BPP524269 BZK524268:BZL524269 CJG524268:CJH524269 CTC524268:CTD524269 DCY524268:DCZ524269 DMU524268:DMV524269 DWQ524268:DWR524269 EGM524268:EGN524269 EQI524268:EQJ524269 FAE524268:FAF524269 FKA524268:FKB524269 FTW524268:FTX524269 GDS524268:GDT524269 GNO524268:GNP524269 GXK524268:GXL524269 HHG524268:HHH524269 HRC524268:HRD524269 IAY524268:IAZ524269 IKU524268:IKV524269 IUQ524268:IUR524269 JEM524268:JEN524269 JOI524268:JOJ524269 JYE524268:JYF524269 KIA524268:KIB524269 KRW524268:KRX524269 LBS524268:LBT524269 LLO524268:LLP524269 LVK524268:LVL524269 MFG524268:MFH524269 MPC524268:MPD524269 MYY524268:MYZ524269 NIU524268:NIV524269 NSQ524268:NSR524269 OCM524268:OCN524269 OMI524268:OMJ524269 OWE524268:OWF524269 PGA524268:PGB524269 PPW524268:PPX524269 PZS524268:PZT524269 QJO524268:QJP524269 QTK524268:QTL524269 RDG524268:RDH524269 RNC524268:RND524269 RWY524268:RWZ524269 SGU524268:SGV524269 SQQ524268:SQR524269 TAM524268:TAN524269 TKI524268:TKJ524269 TUE524268:TUF524269 UEA524268:UEB524269 UNW524268:UNX524269 UXS524268:UXT524269 VHO524268:VHP524269 VRK524268:VRL524269 WBG524268:WBH524269 WLC524268:WLD524269 WUY524268:WUZ524269 J589804:K589805 IM589804:IN589805 SI589804:SJ589805 ACE589804:ACF589805 AMA589804:AMB589805 AVW589804:AVX589805 BFS589804:BFT589805 BPO589804:BPP589805 BZK589804:BZL589805 CJG589804:CJH589805 CTC589804:CTD589805 DCY589804:DCZ589805 DMU589804:DMV589805 DWQ589804:DWR589805 EGM589804:EGN589805 EQI589804:EQJ589805 FAE589804:FAF589805 FKA589804:FKB589805 FTW589804:FTX589805 GDS589804:GDT589805 GNO589804:GNP589805 GXK589804:GXL589805 HHG589804:HHH589805 HRC589804:HRD589805 IAY589804:IAZ589805 IKU589804:IKV589805 IUQ589804:IUR589805 JEM589804:JEN589805 JOI589804:JOJ589805 JYE589804:JYF589805 KIA589804:KIB589805 KRW589804:KRX589805 LBS589804:LBT589805 LLO589804:LLP589805 LVK589804:LVL589805 MFG589804:MFH589805 MPC589804:MPD589805 MYY589804:MYZ589805 NIU589804:NIV589805 NSQ589804:NSR589805 OCM589804:OCN589805 OMI589804:OMJ589805 OWE589804:OWF589805 PGA589804:PGB589805 PPW589804:PPX589805 PZS589804:PZT589805 QJO589804:QJP589805 QTK589804:QTL589805 RDG589804:RDH589805 RNC589804:RND589805 RWY589804:RWZ589805 SGU589804:SGV589805 SQQ589804:SQR589805 TAM589804:TAN589805 TKI589804:TKJ589805 TUE589804:TUF589805 UEA589804:UEB589805 UNW589804:UNX589805 UXS589804:UXT589805 VHO589804:VHP589805 VRK589804:VRL589805 WBG589804:WBH589805 WLC589804:WLD589805 WUY589804:WUZ589805 J655340:K655341 IM655340:IN655341 SI655340:SJ655341 ACE655340:ACF655341 AMA655340:AMB655341 AVW655340:AVX655341 BFS655340:BFT655341 BPO655340:BPP655341 BZK655340:BZL655341 CJG655340:CJH655341 CTC655340:CTD655341 DCY655340:DCZ655341 DMU655340:DMV655341 DWQ655340:DWR655341 EGM655340:EGN655341 EQI655340:EQJ655341 FAE655340:FAF655341 FKA655340:FKB655341 FTW655340:FTX655341 GDS655340:GDT655341 GNO655340:GNP655341 GXK655340:GXL655341 HHG655340:HHH655341 HRC655340:HRD655341 IAY655340:IAZ655341 IKU655340:IKV655341 IUQ655340:IUR655341 JEM655340:JEN655341 JOI655340:JOJ655341 JYE655340:JYF655341 KIA655340:KIB655341 KRW655340:KRX655341 LBS655340:LBT655341 LLO655340:LLP655341 LVK655340:LVL655341 MFG655340:MFH655341 MPC655340:MPD655341 MYY655340:MYZ655341 NIU655340:NIV655341 NSQ655340:NSR655341 OCM655340:OCN655341 OMI655340:OMJ655341 OWE655340:OWF655341 PGA655340:PGB655341 PPW655340:PPX655341 PZS655340:PZT655341 QJO655340:QJP655341 QTK655340:QTL655341 RDG655340:RDH655341 RNC655340:RND655341 RWY655340:RWZ655341 SGU655340:SGV655341 SQQ655340:SQR655341 TAM655340:TAN655341 TKI655340:TKJ655341 TUE655340:TUF655341 UEA655340:UEB655341 UNW655340:UNX655341 UXS655340:UXT655341 VHO655340:VHP655341 VRK655340:VRL655341 WBG655340:WBH655341 WLC655340:WLD655341 WUY655340:WUZ655341 J720876:K720877 IM720876:IN720877 SI720876:SJ720877 ACE720876:ACF720877 AMA720876:AMB720877 AVW720876:AVX720877 BFS720876:BFT720877 BPO720876:BPP720877 BZK720876:BZL720877 CJG720876:CJH720877 CTC720876:CTD720877 DCY720876:DCZ720877 DMU720876:DMV720877 DWQ720876:DWR720877 EGM720876:EGN720877 EQI720876:EQJ720877 FAE720876:FAF720877 FKA720876:FKB720877 FTW720876:FTX720877 GDS720876:GDT720877 GNO720876:GNP720877 GXK720876:GXL720877 HHG720876:HHH720877 HRC720876:HRD720877 IAY720876:IAZ720877 IKU720876:IKV720877 IUQ720876:IUR720877 JEM720876:JEN720877 JOI720876:JOJ720877 JYE720876:JYF720877 KIA720876:KIB720877 KRW720876:KRX720877 LBS720876:LBT720877 LLO720876:LLP720877 LVK720876:LVL720877 MFG720876:MFH720877 MPC720876:MPD720877 MYY720876:MYZ720877 NIU720876:NIV720877 NSQ720876:NSR720877 OCM720876:OCN720877 OMI720876:OMJ720877 OWE720876:OWF720877 PGA720876:PGB720877 PPW720876:PPX720877 PZS720876:PZT720877 QJO720876:QJP720877 QTK720876:QTL720877 RDG720876:RDH720877 RNC720876:RND720877 RWY720876:RWZ720877 SGU720876:SGV720877 SQQ720876:SQR720877 TAM720876:TAN720877 TKI720876:TKJ720877 TUE720876:TUF720877 UEA720876:UEB720877 UNW720876:UNX720877 UXS720876:UXT720877 VHO720876:VHP720877 VRK720876:VRL720877 WBG720876:WBH720877 WLC720876:WLD720877 WUY720876:WUZ720877 J786412:K786413 IM786412:IN786413 SI786412:SJ786413 ACE786412:ACF786413 AMA786412:AMB786413 AVW786412:AVX786413 BFS786412:BFT786413 BPO786412:BPP786413 BZK786412:BZL786413 CJG786412:CJH786413 CTC786412:CTD786413 DCY786412:DCZ786413 DMU786412:DMV786413 DWQ786412:DWR786413 EGM786412:EGN786413 EQI786412:EQJ786413 FAE786412:FAF786413 FKA786412:FKB786413 FTW786412:FTX786413 GDS786412:GDT786413 GNO786412:GNP786413 GXK786412:GXL786413 HHG786412:HHH786413 HRC786412:HRD786413 IAY786412:IAZ786413 IKU786412:IKV786413 IUQ786412:IUR786413 JEM786412:JEN786413 JOI786412:JOJ786413 JYE786412:JYF786413 KIA786412:KIB786413 KRW786412:KRX786413 LBS786412:LBT786413 LLO786412:LLP786413 LVK786412:LVL786413 MFG786412:MFH786413 MPC786412:MPD786413 MYY786412:MYZ786413 NIU786412:NIV786413 NSQ786412:NSR786413 OCM786412:OCN786413 OMI786412:OMJ786413 OWE786412:OWF786413 PGA786412:PGB786413 PPW786412:PPX786413 PZS786412:PZT786413 QJO786412:QJP786413 QTK786412:QTL786413 RDG786412:RDH786413 RNC786412:RND786413 RWY786412:RWZ786413 SGU786412:SGV786413 SQQ786412:SQR786413 TAM786412:TAN786413 TKI786412:TKJ786413 TUE786412:TUF786413 UEA786412:UEB786413 UNW786412:UNX786413 UXS786412:UXT786413 VHO786412:VHP786413 VRK786412:VRL786413 WBG786412:WBH786413 WLC786412:WLD786413 WUY786412:WUZ786413 J851948:K851949 IM851948:IN851949 SI851948:SJ851949 ACE851948:ACF851949 AMA851948:AMB851949 AVW851948:AVX851949 BFS851948:BFT851949 BPO851948:BPP851949 BZK851948:BZL851949 CJG851948:CJH851949 CTC851948:CTD851949 DCY851948:DCZ851949 DMU851948:DMV851949 DWQ851948:DWR851949 EGM851948:EGN851949 EQI851948:EQJ851949 FAE851948:FAF851949 FKA851948:FKB851949 FTW851948:FTX851949 GDS851948:GDT851949 GNO851948:GNP851949 GXK851948:GXL851949 HHG851948:HHH851949 HRC851948:HRD851949 IAY851948:IAZ851949 IKU851948:IKV851949 IUQ851948:IUR851949 JEM851948:JEN851949 JOI851948:JOJ851949 JYE851948:JYF851949 KIA851948:KIB851949 KRW851948:KRX851949 LBS851948:LBT851949 LLO851948:LLP851949 LVK851948:LVL851949 MFG851948:MFH851949 MPC851948:MPD851949 MYY851948:MYZ851949 NIU851948:NIV851949 NSQ851948:NSR851949 OCM851948:OCN851949 OMI851948:OMJ851949 OWE851948:OWF851949 PGA851948:PGB851949 PPW851948:PPX851949 PZS851948:PZT851949 QJO851948:QJP851949 QTK851948:QTL851949 RDG851948:RDH851949 RNC851948:RND851949 RWY851948:RWZ851949 SGU851948:SGV851949 SQQ851948:SQR851949 TAM851948:TAN851949 TKI851948:TKJ851949 TUE851948:TUF851949 UEA851948:UEB851949 UNW851948:UNX851949 UXS851948:UXT851949 VHO851948:VHP851949 VRK851948:VRL851949 WBG851948:WBH851949 WLC851948:WLD851949 WUY851948:WUZ851949 J917484:K917485 IM917484:IN917485 SI917484:SJ917485 ACE917484:ACF917485 AMA917484:AMB917485 AVW917484:AVX917485 BFS917484:BFT917485 BPO917484:BPP917485 BZK917484:BZL917485 CJG917484:CJH917485 CTC917484:CTD917485 DCY917484:DCZ917485 DMU917484:DMV917485 DWQ917484:DWR917485 EGM917484:EGN917485 EQI917484:EQJ917485 FAE917484:FAF917485 FKA917484:FKB917485 FTW917484:FTX917485 GDS917484:GDT917485 GNO917484:GNP917485 GXK917484:GXL917485 HHG917484:HHH917485 HRC917484:HRD917485 IAY917484:IAZ917485 IKU917484:IKV917485 IUQ917484:IUR917485 JEM917484:JEN917485 JOI917484:JOJ917485 JYE917484:JYF917485 KIA917484:KIB917485 KRW917484:KRX917485 LBS917484:LBT917485 LLO917484:LLP917485 LVK917484:LVL917485 MFG917484:MFH917485 MPC917484:MPD917485 MYY917484:MYZ917485 NIU917484:NIV917485 NSQ917484:NSR917485 OCM917484:OCN917485 OMI917484:OMJ917485 OWE917484:OWF917485 PGA917484:PGB917485 PPW917484:PPX917485 PZS917484:PZT917485 QJO917484:QJP917485 QTK917484:QTL917485 RDG917484:RDH917485 RNC917484:RND917485 RWY917484:RWZ917485 SGU917484:SGV917485 SQQ917484:SQR917485 TAM917484:TAN917485 TKI917484:TKJ917485 TUE917484:TUF917485 UEA917484:UEB917485 UNW917484:UNX917485 UXS917484:UXT917485 VHO917484:VHP917485 VRK917484:VRL917485 WBG917484:WBH917485 WLC917484:WLD917485 WUY917484:WUZ917485 J983020:K983021 IM983020:IN983021 SI983020:SJ983021 ACE983020:ACF983021 AMA983020:AMB983021 AVW983020:AVX983021 BFS983020:BFT983021 BPO983020:BPP983021 BZK983020:BZL983021 CJG983020:CJH983021 CTC983020:CTD983021 DCY983020:DCZ983021 DMU983020:DMV983021 DWQ983020:DWR983021 EGM983020:EGN983021 EQI983020:EQJ983021 FAE983020:FAF983021 FKA983020:FKB983021 FTW983020:FTX983021 GDS983020:GDT983021 GNO983020:GNP983021 GXK983020:GXL983021 HHG983020:HHH983021 HRC983020:HRD983021 IAY983020:IAZ983021 IKU983020:IKV983021 IUQ983020:IUR983021 JEM983020:JEN983021 JOI983020:JOJ983021 JYE983020:JYF983021 KIA983020:KIB983021 KRW983020:KRX983021 LBS983020:LBT983021 LLO983020:LLP983021 LVK983020:LVL983021 MFG983020:MFH983021 MPC983020:MPD983021 MYY983020:MYZ983021 NIU983020:NIV983021 NSQ983020:NSR983021 OCM983020:OCN983021 OMI983020:OMJ983021 OWE983020:OWF983021 PGA983020:PGB983021 PPW983020:PPX983021 PZS983020:PZT983021 QJO983020:QJP983021 QTK983020:QTL983021 RDG983020:RDH983021 RNC983020:RND983021 RWY983020:RWZ983021 SGU983020:SGV983021 SQQ983020:SQR983021 TAM983020:TAN983021 TKI983020:TKJ983021 TUE983020:TUF983021 UEA983020:UEB983021 UNW983020:UNX983021 UXS983020:UXT983021 VHO983020:VHP983021 VRK983020:VRL983021 IP7:IQ8 ACH7:ACI8 S65516:T65517 WUY7:WUZ8 WLC7:WLD8 WBG7:WBH8 VRK7:VRL8 VHO7:VHP8 UXS7:UXT8 UNW7:UNX8 UEA7:UEB8 TUE7:TUF8 TKI7:TKJ8 TAM7:TAN8 SQQ7:SQR8 SGU7:SGV8 RWY7:RWZ8 RNC7:RND8 RDG7:RDH8 QTK7:QTL8 QJO7:QJP8 PZS7:PZT8 PPW7:PPX8 PGA7:PGB8 OWE7:OWF8 OMI7:OMJ8 OCM7:OCN8 NSQ7:NSR8 NIU7:NIV8 MYY7:MYZ8 MPC7:MPD8 MFG7:MFH8 LVK7:LVL8 LLO7:LLP8 LBS7:LBT8 KRW7:KRX8 KIA7:KIB8 JYE7:JYF8 JOI7:JOJ8 JEM7:JEN8 IUQ7:IUR8 IKU7:IKV8 IAY7:IAZ8 HRC7:HRD8 HHG7:HHH8 GXK7:GXL8 GNO7:GNP8 GDS7:GDT8 FTW7:FTX8 FKA7:FKB8 FAE7:FAF8 EQI7:EQJ8 EGM7:EGN8 DWQ7:DWR8 DMU7:DMV8 DCY7:DCZ8 CTC7:CTD8 CJG7:CJH8 BZK7:BZL8 BPO7:BPP8 BFS7:BFT8 AVW7:AVX8 AMA7:AMB8 ACE7:ACF8 SI7:SJ8 IM7:IN8 SL7:SM8 WUV7:WUW8 WKZ7:WLA8 WBD7:WBE8 VRH7:VRI8 VHL7:VHM8 UXP7:UXQ8 UNT7:UNU8 UDX7:UDY8 TUB7:TUC8 TKF7:TKG8 TAJ7:TAK8 SQN7:SQO8 SGR7:SGS8 RWV7:RWW8 RMZ7:RNA8 RDD7:RDE8 QTH7:QTI8 QJL7:QJM8 PZP7:PZQ8 PPT7:PPU8 PFX7:PFY8 OWB7:OWC8 OMF7:OMG8 OCJ7:OCK8 NSN7:NSO8 NIR7:NIS8 MYV7:MYW8 MOZ7:MPA8 MFD7:MFE8 LVH7:LVI8 LLL7:LLM8 LBP7:LBQ8 KRT7:KRU8 KHX7:KHY8 JYB7:JYC8 JOF7:JOG8 JEJ7:JEK8 IUN7:IUO8 IKR7:IKS8 IAV7:IAW8 HQZ7:HRA8 HHD7:HHE8 GXH7:GXI8 GNL7:GNM8 GDP7:GDQ8 FTT7:FTU8 FJX7:FJY8 FAB7:FAC8 EQF7:EQG8 EGJ7:EGK8 DWN7:DWO8 DMR7:DMS8 DCV7:DCW8 CSZ7:CTA8 CJD7:CJE8 BZH7:BZI8 BPL7:BPM8 BFP7:BFQ8 AVT7:AVU8 ALX7:ALY8 ACB7:ACC8 SF7:SG8 IJ7:IK8 WVB7:WVC8 WLF7:WLG8 WBJ7:WBK8 VRN7:VRO8 VHR7:VHS8 UXV7:UXW8 UNZ7:UOA8 UED7:UEE8 TUH7:TUI8 TKL7:TKM8 TAP7:TAQ8 SQT7:SQU8 SGX7:SGY8 RXB7:RXC8 RNF7:RNG8 RDJ7:RDK8 QTN7:QTO8 QJR7:QJS8 PZV7:PZW8 PPZ7:PQA8 PGD7:PGE8 OWH7:OWI8 OML7:OMM8 OCP7:OCQ8 NST7:NSU8 NIX7:NIY8 MZB7:MZC8 MPF7:MPG8 MFJ7:MFK8 LVN7:LVO8 LLR7:LLS8 LBV7:LBW8 KRZ7:KSA8 KID7:KIE8 JYH7:JYI8 JOL7:JOM8 JEP7:JEQ8 IUT7:IUU8 IKX7:IKY8 IBB7:IBC8 HRF7:HRG8 HHJ7:HHK8 GXN7:GXO8 GNR7:GNS8 GDV7:GDW8 FTZ7:FUA8 FKD7:FKE8 FAH7:FAI8 EQL7:EQM8 EGP7:EGQ8 DWT7:DWU8 DMX7:DMY8 DDB7:DDC8 CTF7:CTG8 CJJ7:CJK8 BZN7:BZO8 BPR7:BPS8 BFV7:BFW8 AVZ7:AWA8 AMD7:AME8 P131052:Q131053 P196588:Q196589 P262124:Q262125 P327660:Q327661 P393196:Q393197 P458732:Q458733 P524268:Q524269 P589804:Q589805 P655340:Q655341 P720876:Q720877 P786412:Q786413 P851948:Q851949 P917484:Q917485 P983020:Q983021 P65510:Q65511 P131046:Q131047 P196582:Q196583 P262118:Q262119 P327654:Q327655 P393190:Q393191 P458726:Q458727 P524262:Q524263 P589798:Q589799 P655334:Q655335 P720870:Q720871 P786406:Q786407 P851942:Q851943 P917478:Q917479 P983014:Q983015 P65516:Q65517 S131052:T131053 S196588:T196589 S262124:T262125 S327660:T327661 S393196:T393197 S458732:T458733 S524268:T524269 S589804:T589805 S655340:T655341 S720876:T720877 S786412:T786413 S851948:T851949 S917484:T917485 S983020:T983021 S65510:T65511 S131046:T131047 S196582:T196583 S262118:T262119 S327654:T327655 S393190:T393191 S458726:T458727 S524262:T524263 S589798:T589799 S655334:T655335 S720870:T720871 S786406:T786407 S851942:T851943 S917478:T917479 S983014:T983015" xr:uid="{00000000-0002-0000-1000-000001000000}"/>
    <dataValidation allowBlank="1" showInputMessage="1" showErrorMessage="1" prompt="Sólo para Instituciones PRIVADAS y SUBVENCIONADAS." sqref="G7:H7 J7:K7 M7:N8" xr:uid="{00000000-0002-0000-1000-000002000000}"/>
  </dataValidations>
  <printOptions horizontalCentered="1"/>
  <pageMargins left="0.35433070866141736" right="0.35433070866141736" top="0.78740157480314965" bottom="0.59055118110236227" header="0.31496062992125984" footer="0.23622047244094491"/>
  <pageSetup scale="82" orientation="landscape" r:id="rId1"/>
  <headerFooter>
    <oddFooter>&amp;R&amp;"+,Negrita Cursiva"Educación Preescolar, &amp;"+,Cursiva"página 11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>
    <pageSetUpPr fitToPage="1"/>
  </sheetPr>
  <dimension ref="B1:K31"/>
  <sheetViews>
    <sheetView showGridLines="0" zoomScale="95" zoomScaleNormal="95" zoomScaleSheetLayoutView="100" workbookViewId="0"/>
  </sheetViews>
  <sheetFormatPr baseColWidth="10" defaultColWidth="48.21875" defaultRowHeight="13.8" x14ac:dyDescent="0.25"/>
  <cols>
    <col min="1" max="1" width="5.21875" style="13" customWidth="1"/>
    <col min="2" max="2" width="99.77734375" style="13" customWidth="1"/>
    <col min="3" max="4" width="5.21875" style="13" customWidth="1"/>
    <col min="5" max="7" width="10.5546875" style="13" customWidth="1"/>
    <col min="8" max="11" width="10.77734375" style="37" customWidth="1"/>
    <col min="12" max="245" width="48.21875" style="13"/>
    <col min="246" max="246" width="25.21875" style="13" customWidth="1"/>
    <col min="247" max="247" width="88.21875" style="13" customWidth="1"/>
    <col min="248" max="250" width="12.21875" style="13" customWidth="1"/>
    <col min="251" max="501" width="48.21875" style="13"/>
    <col min="502" max="502" width="25.21875" style="13" customWidth="1"/>
    <col min="503" max="503" width="88.21875" style="13" customWidth="1"/>
    <col min="504" max="506" width="12.21875" style="13" customWidth="1"/>
    <col min="507" max="757" width="48.21875" style="13"/>
    <col min="758" max="758" width="25.21875" style="13" customWidth="1"/>
    <col min="759" max="759" width="88.21875" style="13" customWidth="1"/>
    <col min="760" max="762" width="12.21875" style="13" customWidth="1"/>
    <col min="763" max="1013" width="48.21875" style="13"/>
    <col min="1014" max="1014" width="25.21875" style="13" customWidth="1"/>
    <col min="1015" max="1015" width="88.21875" style="13" customWidth="1"/>
    <col min="1016" max="1018" width="12.21875" style="13" customWidth="1"/>
    <col min="1019" max="1269" width="48.21875" style="13"/>
    <col min="1270" max="1270" width="25.21875" style="13" customWidth="1"/>
    <col min="1271" max="1271" width="88.21875" style="13" customWidth="1"/>
    <col min="1272" max="1274" width="12.21875" style="13" customWidth="1"/>
    <col min="1275" max="1525" width="48.21875" style="13"/>
    <col min="1526" max="1526" width="25.21875" style="13" customWidth="1"/>
    <col min="1527" max="1527" width="88.21875" style="13" customWidth="1"/>
    <col min="1528" max="1530" width="12.21875" style="13" customWidth="1"/>
    <col min="1531" max="1781" width="48.21875" style="13"/>
    <col min="1782" max="1782" width="25.21875" style="13" customWidth="1"/>
    <col min="1783" max="1783" width="88.21875" style="13" customWidth="1"/>
    <col min="1784" max="1786" width="12.21875" style="13" customWidth="1"/>
    <col min="1787" max="2037" width="48.21875" style="13"/>
    <col min="2038" max="2038" width="25.21875" style="13" customWidth="1"/>
    <col min="2039" max="2039" width="88.21875" style="13" customWidth="1"/>
    <col min="2040" max="2042" width="12.21875" style="13" customWidth="1"/>
    <col min="2043" max="2293" width="48.21875" style="13"/>
    <col min="2294" max="2294" width="25.21875" style="13" customWidth="1"/>
    <col min="2295" max="2295" width="88.21875" style="13" customWidth="1"/>
    <col min="2296" max="2298" width="12.21875" style="13" customWidth="1"/>
    <col min="2299" max="2549" width="48.21875" style="13"/>
    <col min="2550" max="2550" width="25.21875" style="13" customWidth="1"/>
    <col min="2551" max="2551" width="88.21875" style="13" customWidth="1"/>
    <col min="2552" max="2554" width="12.21875" style="13" customWidth="1"/>
    <col min="2555" max="2805" width="48.21875" style="13"/>
    <col min="2806" max="2806" width="25.21875" style="13" customWidth="1"/>
    <col min="2807" max="2807" width="88.21875" style="13" customWidth="1"/>
    <col min="2808" max="2810" width="12.21875" style="13" customWidth="1"/>
    <col min="2811" max="3061" width="48.21875" style="13"/>
    <col min="3062" max="3062" width="25.21875" style="13" customWidth="1"/>
    <col min="3063" max="3063" width="88.21875" style="13" customWidth="1"/>
    <col min="3064" max="3066" width="12.21875" style="13" customWidth="1"/>
    <col min="3067" max="3317" width="48.21875" style="13"/>
    <col min="3318" max="3318" width="25.21875" style="13" customWidth="1"/>
    <col min="3319" max="3319" width="88.21875" style="13" customWidth="1"/>
    <col min="3320" max="3322" width="12.21875" style="13" customWidth="1"/>
    <col min="3323" max="3573" width="48.21875" style="13"/>
    <col min="3574" max="3574" width="25.21875" style="13" customWidth="1"/>
    <col min="3575" max="3575" width="88.21875" style="13" customWidth="1"/>
    <col min="3576" max="3578" width="12.21875" style="13" customWidth="1"/>
    <col min="3579" max="3829" width="48.21875" style="13"/>
    <col min="3830" max="3830" width="25.21875" style="13" customWidth="1"/>
    <col min="3831" max="3831" width="88.21875" style="13" customWidth="1"/>
    <col min="3832" max="3834" width="12.21875" style="13" customWidth="1"/>
    <col min="3835" max="4085" width="48.21875" style="13"/>
    <col min="4086" max="4086" width="25.21875" style="13" customWidth="1"/>
    <col min="4087" max="4087" width="88.21875" style="13" customWidth="1"/>
    <col min="4088" max="4090" width="12.21875" style="13" customWidth="1"/>
    <col min="4091" max="4341" width="48.21875" style="13"/>
    <col min="4342" max="4342" width="25.21875" style="13" customWidth="1"/>
    <col min="4343" max="4343" width="88.21875" style="13" customWidth="1"/>
    <col min="4344" max="4346" width="12.21875" style="13" customWidth="1"/>
    <col min="4347" max="4597" width="48.21875" style="13"/>
    <col min="4598" max="4598" width="25.21875" style="13" customWidth="1"/>
    <col min="4599" max="4599" width="88.21875" style="13" customWidth="1"/>
    <col min="4600" max="4602" width="12.21875" style="13" customWidth="1"/>
    <col min="4603" max="4853" width="48.21875" style="13"/>
    <col min="4854" max="4854" width="25.21875" style="13" customWidth="1"/>
    <col min="4855" max="4855" width="88.21875" style="13" customWidth="1"/>
    <col min="4856" max="4858" width="12.21875" style="13" customWidth="1"/>
    <col min="4859" max="5109" width="48.21875" style="13"/>
    <col min="5110" max="5110" width="25.21875" style="13" customWidth="1"/>
    <col min="5111" max="5111" width="88.21875" style="13" customWidth="1"/>
    <col min="5112" max="5114" width="12.21875" style="13" customWidth="1"/>
    <col min="5115" max="5365" width="48.21875" style="13"/>
    <col min="5366" max="5366" width="25.21875" style="13" customWidth="1"/>
    <col min="5367" max="5367" width="88.21875" style="13" customWidth="1"/>
    <col min="5368" max="5370" width="12.21875" style="13" customWidth="1"/>
    <col min="5371" max="5621" width="48.21875" style="13"/>
    <col min="5622" max="5622" width="25.21875" style="13" customWidth="1"/>
    <col min="5623" max="5623" width="88.21875" style="13" customWidth="1"/>
    <col min="5624" max="5626" width="12.21875" style="13" customWidth="1"/>
    <col min="5627" max="5877" width="48.21875" style="13"/>
    <col min="5878" max="5878" width="25.21875" style="13" customWidth="1"/>
    <col min="5879" max="5879" width="88.21875" style="13" customWidth="1"/>
    <col min="5880" max="5882" width="12.21875" style="13" customWidth="1"/>
    <col min="5883" max="6133" width="48.21875" style="13"/>
    <col min="6134" max="6134" width="25.21875" style="13" customWidth="1"/>
    <col min="6135" max="6135" width="88.21875" style="13" customWidth="1"/>
    <col min="6136" max="6138" width="12.21875" style="13" customWidth="1"/>
    <col min="6139" max="6389" width="48.21875" style="13"/>
    <col min="6390" max="6390" width="25.21875" style="13" customWidth="1"/>
    <col min="6391" max="6391" width="88.21875" style="13" customWidth="1"/>
    <col min="6392" max="6394" width="12.21875" style="13" customWidth="1"/>
    <col min="6395" max="6645" width="48.21875" style="13"/>
    <col min="6646" max="6646" width="25.21875" style="13" customWidth="1"/>
    <col min="6647" max="6647" width="88.21875" style="13" customWidth="1"/>
    <col min="6648" max="6650" width="12.21875" style="13" customWidth="1"/>
    <col min="6651" max="6901" width="48.21875" style="13"/>
    <col min="6902" max="6902" width="25.21875" style="13" customWidth="1"/>
    <col min="6903" max="6903" width="88.21875" style="13" customWidth="1"/>
    <col min="6904" max="6906" width="12.21875" style="13" customWidth="1"/>
    <col min="6907" max="7157" width="48.21875" style="13"/>
    <col min="7158" max="7158" width="25.21875" style="13" customWidth="1"/>
    <col min="7159" max="7159" width="88.21875" style="13" customWidth="1"/>
    <col min="7160" max="7162" width="12.21875" style="13" customWidth="1"/>
    <col min="7163" max="7413" width="48.21875" style="13"/>
    <col min="7414" max="7414" width="25.21875" style="13" customWidth="1"/>
    <col min="7415" max="7415" width="88.21875" style="13" customWidth="1"/>
    <col min="7416" max="7418" width="12.21875" style="13" customWidth="1"/>
    <col min="7419" max="7669" width="48.21875" style="13"/>
    <col min="7670" max="7670" width="25.21875" style="13" customWidth="1"/>
    <col min="7671" max="7671" width="88.21875" style="13" customWidth="1"/>
    <col min="7672" max="7674" width="12.21875" style="13" customWidth="1"/>
    <col min="7675" max="7925" width="48.21875" style="13"/>
    <col min="7926" max="7926" width="25.21875" style="13" customWidth="1"/>
    <col min="7927" max="7927" width="88.21875" style="13" customWidth="1"/>
    <col min="7928" max="7930" width="12.21875" style="13" customWidth="1"/>
    <col min="7931" max="8181" width="48.21875" style="13"/>
    <col min="8182" max="8182" width="25.21875" style="13" customWidth="1"/>
    <col min="8183" max="8183" width="88.21875" style="13" customWidth="1"/>
    <col min="8184" max="8186" width="12.21875" style="13" customWidth="1"/>
    <col min="8187" max="8437" width="48.21875" style="13"/>
    <col min="8438" max="8438" width="25.21875" style="13" customWidth="1"/>
    <col min="8439" max="8439" width="88.21875" style="13" customWidth="1"/>
    <col min="8440" max="8442" width="12.21875" style="13" customWidth="1"/>
    <col min="8443" max="8693" width="48.21875" style="13"/>
    <col min="8694" max="8694" width="25.21875" style="13" customWidth="1"/>
    <col min="8695" max="8695" width="88.21875" style="13" customWidth="1"/>
    <col min="8696" max="8698" width="12.21875" style="13" customWidth="1"/>
    <col min="8699" max="8949" width="48.21875" style="13"/>
    <col min="8950" max="8950" width="25.21875" style="13" customWidth="1"/>
    <col min="8951" max="8951" width="88.21875" style="13" customWidth="1"/>
    <col min="8952" max="8954" width="12.21875" style="13" customWidth="1"/>
    <col min="8955" max="9205" width="48.21875" style="13"/>
    <col min="9206" max="9206" width="25.21875" style="13" customWidth="1"/>
    <col min="9207" max="9207" width="88.21875" style="13" customWidth="1"/>
    <col min="9208" max="9210" width="12.21875" style="13" customWidth="1"/>
    <col min="9211" max="9461" width="48.21875" style="13"/>
    <col min="9462" max="9462" width="25.21875" style="13" customWidth="1"/>
    <col min="9463" max="9463" width="88.21875" style="13" customWidth="1"/>
    <col min="9464" max="9466" width="12.21875" style="13" customWidth="1"/>
    <col min="9467" max="9717" width="48.21875" style="13"/>
    <col min="9718" max="9718" width="25.21875" style="13" customWidth="1"/>
    <col min="9719" max="9719" width="88.21875" style="13" customWidth="1"/>
    <col min="9720" max="9722" width="12.21875" style="13" customWidth="1"/>
    <col min="9723" max="9973" width="48.21875" style="13"/>
    <col min="9974" max="9974" width="25.21875" style="13" customWidth="1"/>
    <col min="9975" max="9975" width="88.21875" style="13" customWidth="1"/>
    <col min="9976" max="9978" width="12.21875" style="13" customWidth="1"/>
    <col min="9979" max="10229" width="48.21875" style="13"/>
    <col min="10230" max="10230" width="25.21875" style="13" customWidth="1"/>
    <col min="10231" max="10231" width="88.21875" style="13" customWidth="1"/>
    <col min="10232" max="10234" width="12.21875" style="13" customWidth="1"/>
    <col min="10235" max="10485" width="48.21875" style="13"/>
    <col min="10486" max="10486" width="25.21875" style="13" customWidth="1"/>
    <col min="10487" max="10487" width="88.21875" style="13" customWidth="1"/>
    <col min="10488" max="10490" width="12.21875" style="13" customWidth="1"/>
    <col min="10491" max="10741" width="48.21875" style="13"/>
    <col min="10742" max="10742" width="25.21875" style="13" customWidth="1"/>
    <col min="10743" max="10743" width="88.21875" style="13" customWidth="1"/>
    <col min="10744" max="10746" width="12.21875" style="13" customWidth="1"/>
    <col min="10747" max="10997" width="48.21875" style="13"/>
    <col min="10998" max="10998" width="25.21875" style="13" customWidth="1"/>
    <col min="10999" max="10999" width="88.21875" style="13" customWidth="1"/>
    <col min="11000" max="11002" width="12.21875" style="13" customWidth="1"/>
    <col min="11003" max="11253" width="48.21875" style="13"/>
    <col min="11254" max="11254" width="25.21875" style="13" customWidth="1"/>
    <col min="11255" max="11255" width="88.21875" style="13" customWidth="1"/>
    <col min="11256" max="11258" width="12.21875" style="13" customWidth="1"/>
    <col min="11259" max="11509" width="48.21875" style="13"/>
    <col min="11510" max="11510" width="25.21875" style="13" customWidth="1"/>
    <col min="11511" max="11511" width="88.21875" style="13" customWidth="1"/>
    <col min="11512" max="11514" width="12.21875" style="13" customWidth="1"/>
    <col min="11515" max="11765" width="48.21875" style="13"/>
    <col min="11766" max="11766" width="25.21875" style="13" customWidth="1"/>
    <col min="11767" max="11767" width="88.21875" style="13" customWidth="1"/>
    <col min="11768" max="11770" width="12.21875" style="13" customWidth="1"/>
    <col min="11771" max="12021" width="48.21875" style="13"/>
    <col min="12022" max="12022" width="25.21875" style="13" customWidth="1"/>
    <col min="12023" max="12023" width="88.21875" style="13" customWidth="1"/>
    <col min="12024" max="12026" width="12.21875" style="13" customWidth="1"/>
    <col min="12027" max="12277" width="48.21875" style="13"/>
    <col min="12278" max="12278" width="25.21875" style="13" customWidth="1"/>
    <col min="12279" max="12279" width="88.21875" style="13" customWidth="1"/>
    <col min="12280" max="12282" width="12.21875" style="13" customWidth="1"/>
    <col min="12283" max="12533" width="48.21875" style="13"/>
    <col min="12534" max="12534" width="25.21875" style="13" customWidth="1"/>
    <col min="12535" max="12535" width="88.21875" style="13" customWidth="1"/>
    <col min="12536" max="12538" width="12.21875" style="13" customWidth="1"/>
    <col min="12539" max="12789" width="48.21875" style="13"/>
    <col min="12790" max="12790" width="25.21875" style="13" customWidth="1"/>
    <col min="12791" max="12791" width="88.21875" style="13" customWidth="1"/>
    <col min="12792" max="12794" width="12.21875" style="13" customWidth="1"/>
    <col min="12795" max="13045" width="48.21875" style="13"/>
    <col min="13046" max="13046" width="25.21875" style="13" customWidth="1"/>
    <col min="13047" max="13047" width="88.21875" style="13" customWidth="1"/>
    <col min="13048" max="13050" width="12.21875" style="13" customWidth="1"/>
    <col min="13051" max="13301" width="48.21875" style="13"/>
    <col min="13302" max="13302" width="25.21875" style="13" customWidth="1"/>
    <col min="13303" max="13303" width="88.21875" style="13" customWidth="1"/>
    <col min="13304" max="13306" width="12.21875" style="13" customWidth="1"/>
    <col min="13307" max="13557" width="48.21875" style="13"/>
    <col min="13558" max="13558" width="25.21875" style="13" customWidth="1"/>
    <col min="13559" max="13559" width="88.21875" style="13" customWidth="1"/>
    <col min="13560" max="13562" width="12.21875" style="13" customWidth="1"/>
    <col min="13563" max="13813" width="48.21875" style="13"/>
    <col min="13814" max="13814" width="25.21875" style="13" customWidth="1"/>
    <col min="13815" max="13815" width="88.21875" style="13" customWidth="1"/>
    <col min="13816" max="13818" width="12.21875" style="13" customWidth="1"/>
    <col min="13819" max="14069" width="48.21875" style="13"/>
    <col min="14070" max="14070" width="25.21875" style="13" customWidth="1"/>
    <col min="14071" max="14071" width="88.21875" style="13" customWidth="1"/>
    <col min="14072" max="14074" width="12.21875" style="13" customWidth="1"/>
    <col min="14075" max="14325" width="48.21875" style="13"/>
    <col min="14326" max="14326" width="25.21875" style="13" customWidth="1"/>
    <col min="14327" max="14327" width="88.21875" style="13" customWidth="1"/>
    <col min="14328" max="14330" width="12.21875" style="13" customWidth="1"/>
    <col min="14331" max="14581" width="48.21875" style="13"/>
    <col min="14582" max="14582" width="25.21875" style="13" customWidth="1"/>
    <col min="14583" max="14583" width="88.21875" style="13" customWidth="1"/>
    <col min="14584" max="14586" width="12.21875" style="13" customWidth="1"/>
    <col min="14587" max="14837" width="48.21875" style="13"/>
    <col min="14838" max="14838" width="25.21875" style="13" customWidth="1"/>
    <col min="14839" max="14839" width="88.21875" style="13" customWidth="1"/>
    <col min="14840" max="14842" width="12.21875" style="13" customWidth="1"/>
    <col min="14843" max="15093" width="48.21875" style="13"/>
    <col min="15094" max="15094" width="25.21875" style="13" customWidth="1"/>
    <col min="15095" max="15095" width="88.21875" style="13" customWidth="1"/>
    <col min="15096" max="15098" width="12.21875" style="13" customWidth="1"/>
    <col min="15099" max="15349" width="48.21875" style="13"/>
    <col min="15350" max="15350" width="25.21875" style="13" customWidth="1"/>
    <col min="15351" max="15351" width="88.21875" style="13" customWidth="1"/>
    <col min="15352" max="15354" width="12.21875" style="13" customWidth="1"/>
    <col min="15355" max="15605" width="48.21875" style="13"/>
    <col min="15606" max="15606" width="25.21875" style="13" customWidth="1"/>
    <col min="15607" max="15607" width="88.21875" style="13" customWidth="1"/>
    <col min="15608" max="15610" width="12.21875" style="13" customWidth="1"/>
    <col min="15611" max="15861" width="48.21875" style="13"/>
    <col min="15862" max="15862" width="25.21875" style="13" customWidth="1"/>
    <col min="15863" max="15863" width="88.21875" style="13" customWidth="1"/>
    <col min="15864" max="15866" width="12.21875" style="13" customWidth="1"/>
    <col min="15867" max="16117" width="48.21875" style="13"/>
    <col min="16118" max="16118" width="25.21875" style="13" customWidth="1"/>
    <col min="16119" max="16119" width="88.21875" style="13" customWidth="1"/>
    <col min="16120" max="16122" width="12.21875" style="13" customWidth="1"/>
    <col min="16123" max="16384" width="48.21875" style="13"/>
  </cols>
  <sheetData>
    <row r="1" spans="2:11" ht="17.399999999999999" x14ac:dyDescent="0.25">
      <c r="B1" s="264" t="s">
        <v>14049</v>
      </c>
    </row>
    <row r="2" spans="2:11" ht="17.399999999999999" x14ac:dyDescent="0.25">
      <c r="B2" s="264" t="s">
        <v>14039</v>
      </c>
      <c r="C2" s="311"/>
      <c r="D2" s="311"/>
      <c r="E2" s="311"/>
      <c r="F2" s="311"/>
      <c r="G2" s="311"/>
    </row>
    <row r="3" spans="2:11" ht="17.399999999999999" x14ac:dyDescent="0.25">
      <c r="B3" s="264" t="s">
        <v>14040</v>
      </c>
      <c r="C3" s="311"/>
      <c r="D3" s="311"/>
      <c r="E3" s="311"/>
      <c r="F3" s="311"/>
      <c r="G3" s="311"/>
    </row>
    <row r="4" spans="2:11" ht="20.25" customHeight="1" thickBot="1" x14ac:dyDescent="0.3">
      <c r="B4" s="308" t="s">
        <v>14045</v>
      </c>
      <c r="C4" s="312"/>
      <c r="D4" s="312"/>
      <c r="E4" s="312"/>
      <c r="F4" s="312"/>
      <c r="G4" s="312"/>
    </row>
    <row r="5" spans="2:11" s="21" customFormat="1" ht="47.25" customHeight="1" thickTop="1" thickBot="1" x14ac:dyDescent="0.3">
      <c r="B5" s="618" t="s">
        <v>14051</v>
      </c>
      <c r="C5" s="618"/>
      <c r="D5" s="619"/>
      <c r="E5" s="313" t="s">
        <v>0</v>
      </c>
      <c r="F5" s="314" t="s">
        <v>8491</v>
      </c>
      <c r="G5" s="315" t="s">
        <v>8492</v>
      </c>
      <c r="H5" s="316"/>
      <c r="I5" s="316"/>
      <c r="J5" s="316"/>
      <c r="K5" s="316"/>
    </row>
    <row r="6" spans="2:11" ht="21" customHeight="1" thickTop="1" x14ac:dyDescent="0.25">
      <c r="B6" s="102" t="s">
        <v>14052</v>
      </c>
      <c r="C6" s="317" t="str">
        <f>IF(OR('CUADRO 9'!F6&gt;'CUADRO 8'!$D$6),"***","")</f>
        <v/>
      </c>
      <c r="D6" s="318" t="str">
        <f>IF(OR('CUADRO 9'!G6&gt;'CUADRO 8'!$E$6),"xx","")</f>
        <v/>
      </c>
      <c r="E6" s="319">
        <f>+F6+G6</f>
        <v>0</v>
      </c>
      <c r="F6" s="320"/>
      <c r="G6" s="321"/>
    </row>
    <row r="7" spans="2:11" ht="21" customHeight="1" x14ac:dyDescent="0.25">
      <c r="B7" s="322" t="s">
        <v>14053</v>
      </c>
      <c r="C7" s="323" t="str">
        <f>IF(OR('CUADRO 9'!F7&gt;'CUADRO 8'!$D$6),"***","")</f>
        <v/>
      </c>
      <c r="D7" s="324" t="str">
        <f>IF(OR('CUADRO 9'!G7&gt;'CUADRO 8'!$E$6),"xx","")</f>
        <v/>
      </c>
      <c r="E7" s="325">
        <f t="shared" ref="E7:E20" si="0">+F7+G7</f>
        <v>0</v>
      </c>
      <c r="F7" s="326"/>
      <c r="G7" s="327"/>
      <c r="H7" s="316"/>
    </row>
    <row r="8" spans="2:11" ht="21" customHeight="1" x14ac:dyDescent="0.25">
      <c r="B8" s="322" t="s">
        <v>14054</v>
      </c>
      <c r="C8" s="323" t="str">
        <f>IF(OR('CUADRO 9'!F8&gt;'CUADRO 8'!$D$6),"***","")</f>
        <v/>
      </c>
      <c r="D8" s="324" t="str">
        <f>IF(OR('CUADRO 9'!G8&gt;'CUADRO 8'!$E$6),"xx","")</f>
        <v/>
      </c>
      <c r="E8" s="325">
        <f t="shared" si="0"/>
        <v>0</v>
      </c>
      <c r="F8" s="326"/>
      <c r="G8" s="327"/>
    </row>
    <row r="9" spans="2:11" ht="21" customHeight="1" x14ac:dyDescent="0.25">
      <c r="B9" s="322" t="s">
        <v>14055</v>
      </c>
      <c r="C9" s="323" t="str">
        <f>IF(OR('CUADRO 9'!F9&gt;'CUADRO 8'!$D$6),"***","")</f>
        <v/>
      </c>
      <c r="D9" s="324" t="str">
        <f>IF(OR('CUADRO 9'!G9&gt;'CUADRO 8'!$E$6),"xx","")</f>
        <v/>
      </c>
      <c r="E9" s="325">
        <f t="shared" si="0"/>
        <v>0</v>
      </c>
      <c r="F9" s="326"/>
      <c r="G9" s="327"/>
    </row>
    <row r="10" spans="2:11" ht="21" customHeight="1" x14ac:dyDescent="0.25">
      <c r="B10" s="322" t="s">
        <v>14056</v>
      </c>
      <c r="C10" s="323" t="str">
        <f>IF(OR('CUADRO 9'!F10&gt;'CUADRO 8'!$D$6),"***","")</f>
        <v/>
      </c>
      <c r="D10" s="324" t="str">
        <f>IF(OR('CUADRO 9'!G10&gt;'CUADRO 8'!$E$6),"xx","")</f>
        <v/>
      </c>
      <c r="E10" s="325">
        <f t="shared" si="0"/>
        <v>0</v>
      </c>
      <c r="F10" s="326"/>
      <c r="G10" s="327"/>
    </row>
    <row r="11" spans="2:11" ht="21" customHeight="1" x14ac:dyDescent="0.25">
      <c r="B11" s="322" t="s">
        <v>14057</v>
      </c>
      <c r="C11" s="323" t="str">
        <f>IF(OR('CUADRO 9'!F11&gt;'CUADRO 8'!$D$6),"***","")</f>
        <v/>
      </c>
      <c r="D11" s="324" t="str">
        <f>IF(OR('CUADRO 9'!G11&gt;'CUADRO 8'!$E$6),"xx","")</f>
        <v/>
      </c>
      <c r="E11" s="325">
        <f t="shared" si="0"/>
        <v>0</v>
      </c>
      <c r="F11" s="326"/>
      <c r="G11" s="327"/>
    </row>
    <row r="12" spans="2:11" ht="21" customHeight="1" x14ac:dyDescent="0.25">
      <c r="B12" s="322" t="s">
        <v>14058</v>
      </c>
      <c r="C12" s="323" t="str">
        <f>IF(OR('CUADRO 9'!F12&gt;'CUADRO 8'!$D$6),"***","")</f>
        <v/>
      </c>
      <c r="D12" s="324" t="str">
        <f>IF(OR('CUADRO 9'!G12&gt;'CUADRO 8'!$E$6),"xx","")</f>
        <v/>
      </c>
      <c r="E12" s="325">
        <f t="shared" si="0"/>
        <v>0</v>
      </c>
      <c r="F12" s="326"/>
      <c r="G12" s="327"/>
    </row>
    <row r="13" spans="2:11" ht="21" customHeight="1" x14ac:dyDescent="0.25">
      <c r="B13" s="322" t="s">
        <v>14059</v>
      </c>
      <c r="C13" s="323" t="str">
        <f>IF(OR('CUADRO 9'!F13&gt;'CUADRO 8'!$D$6),"***","")</f>
        <v/>
      </c>
      <c r="D13" s="324" t="str">
        <f>IF(OR('CUADRO 9'!G13&gt;'CUADRO 8'!$E$6),"xx","")</f>
        <v/>
      </c>
      <c r="E13" s="325">
        <f t="shared" si="0"/>
        <v>0</v>
      </c>
      <c r="F13" s="326"/>
      <c r="G13" s="327"/>
    </row>
    <row r="14" spans="2:11" ht="21" customHeight="1" x14ac:dyDescent="0.25">
      <c r="B14" s="322" t="s">
        <v>14060</v>
      </c>
      <c r="C14" s="323" t="str">
        <f>IF(OR('CUADRO 9'!F14&gt;'CUADRO 8'!$D$6),"***","")</f>
        <v/>
      </c>
      <c r="D14" s="324" t="str">
        <f>IF(OR('CUADRO 9'!G14&gt;'CUADRO 8'!$E$6),"xx","")</f>
        <v/>
      </c>
      <c r="E14" s="325">
        <f t="shared" si="0"/>
        <v>0</v>
      </c>
      <c r="F14" s="326"/>
      <c r="G14" s="327"/>
    </row>
    <row r="15" spans="2:11" ht="21" customHeight="1" x14ac:dyDescent="0.25">
      <c r="B15" s="322" t="s">
        <v>14061</v>
      </c>
      <c r="C15" s="323" t="str">
        <f>IF(OR('CUADRO 9'!F15&gt;'CUADRO 8'!$D$6),"***","")</f>
        <v/>
      </c>
      <c r="D15" s="324" t="str">
        <f>IF(OR('CUADRO 9'!G15&gt;'CUADRO 8'!$E$6),"xx","")</f>
        <v/>
      </c>
      <c r="E15" s="325">
        <f t="shared" si="0"/>
        <v>0</v>
      </c>
      <c r="F15" s="326"/>
      <c r="G15" s="327"/>
    </row>
    <row r="16" spans="2:11" s="37" customFormat="1" ht="21" customHeight="1" x14ac:dyDescent="0.25">
      <c r="B16" s="322" t="s">
        <v>14062</v>
      </c>
      <c r="C16" s="323" t="str">
        <f>IF(OR('CUADRO 9'!F16&gt;'CUADRO 8'!$D$6),"***","")</f>
        <v/>
      </c>
      <c r="D16" s="324" t="str">
        <f>IF(OR('CUADRO 9'!G16&gt;'CUADRO 8'!$E$6),"xx","")</f>
        <v/>
      </c>
      <c r="E16" s="325">
        <f t="shared" si="0"/>
        <v>0</v>
      </c>
      <c r="F16" s="326"/>
      <c r="G16" s="327"/>
    </row>
    <row r="17" spans="2:8" s="37" customFormat="1" ht="21" customHeight="1" x14ac:dyDescent="0.25">
      <c r="B17" s="322" t="s">
        <v>14063</v>
      </c>
      <c r="C17" s="323" t="str">
        <f>IF(OR('CUADRO 9'!F17&gt;'CUADRO 8'!$D$6),"***","")</f>
        <v/>
      </c>
      <c r="D17" s="324" t="str">
        <f>IF(OR('CUADRO 9'!G17&gt;'CUADRO 8'!$E$6),"xx","")</f>
        <v/>
      </c>
      <c r="E17" s="325">
        <f t="shared" si="0"/>
        <v>0</v>
      </c>
      <c r="F17" s="326"/>
      <c r="G17" s="327"/>
    </row>
    <row r="18" spans="2:8" s="37" customFormat="1" ht="21" customHeight="1" x14ac:dyDescent="0.25">
      <c r="B18" s="322" t="s">
        <v>14064</v>
      </c>
      <c r="C18" s="323" t="str">
        <f>IF(OR('CUADRO 9'!F18&gt;'CUADRO 8'!$D$6),"***","")</f>
        <v/>
      </c>
      <c r="D18" s="324" t="str">
        <f>IF(OR('CUADRO 9'!G18&gt;'CUADRO 8'!$E$6),"xx","")</f>
        <v/>
      </c>
      <c r="E18" s="325">
        <f t="shared" si="0"/>
        <v>0</v>
      </c>
      <c r="F18" s="326"/>
      <c r="G18" s="327"/>
    </row>
    <row r="19" spans="2:8" s="37" customFormat="1" ht="21" customHeight="1" x14ac:dyDescent="0.25">
      <c r="B19" s="322" t="s">
        <v>14065</v>
      </c>
      <c r="C19" s="323" t="str">
        <f>IF(OR('CUADRO 9'!F19&gt;'CUADRO 8'!$D$6),"***","")</f>
        <v/>
      </c>
      <c r="D19" s="324" t="str">
        <f>IF(OR('CUADRO 9'!G19&gt;'CUADRO 8'!$E$6),"xx","")</f>
        <v/>
      </c>
      <c r="E19" s="325">
        <f t="shared" si="0"/>
        <v>0</v>
      </c>
      <c r="F19" s="326"/>
      <c r="G19" s="327"/>
      <c r="H19" s="224">
        <f>SUM(F6:F20)</f>
        <v>0</v>
      </c>
    </row>
    <row r="20" spans="2:8" s="37" customFormat="1" ht="21" customHeight="1" thickBot="1" x14ac:dyDescent="0.3">
      <c r="B20" s="328" t="s">
        <v>14066</v>
      </c>
      <c r="C20" s="323" t="str">
        <f>IF(OR('CUADRO 9'!F20&gt;'CUADRO 8'!$D$6),"***","")</f>
        <v/>
      </c>
      <c r="D20" s="324" t="str">
        <f>IF(OR('CUADRO 9'!G20&gt;'CUADRO 8'!$E$6),"xx","")</f>
        <v/>
      </c>
      <c r="E20" s="329">
        <f t="shared" si="0"/>
        <v>0</v>
      </c>
      <c r="F20" s="330"/>
      <c r="G20" s="331"/>
      <c r="H20" s="224">
        <f>SUM(G6:G20)</f>
        <v>0</v>
      </c>
    </row>
    <row r="21" spans="2:8" s="37" customFormat="1" ht="37.5" customHeight="1" thickTop="1" x14ac:dyDescent="0.25">
      <c r="B21" s="620" t="str">
        <f>IF(AND('CUADRO 8'!D6&gt;0,H19=0),"En el Cuadro 8 indicó estudiantes hombres que estudian y trabajan, debe registrarlos en este cuadro, según la actividad o actividades que realizan.","")</f>
        <v/>
      </c>
      <c r="C21" s="620"/>
      <c r="D21" s="620"/>
      <c r="E21" s="13"/>
      <c r="F21" s="332" t="str">
        <f>IF(AND(B21="",H19&lt;'CUADRO 8'!D6),"XXX","")</f>
        <v/>
      </c>
      <c r="G21" s="332" t="str">
        <f>IF(AND(B22="",H20&lt;'CUADRO 8'!E6),"XXX","")</f>
        <v/>
      </c>
    </row>
    <row r="22" spans="2:8" s="37" customFormat="1" ht="37.5" customHeight="1" x14ac:dyDescent="0.25">
      <c r="B22" s="621" t="str">
        <f>IF(AND('CUADRO 8'!E6&gt;0,H20=0),"En el Cuadro 8 indicó estudiantes mujeres que estudian y trabajan, debe registrarlos en este cuadro, según la actividad o actividades que realizan.","")</f>
        <v/>
      </c>
      <c r="C22" s="621"/>
      <c r="D22" s="621"/>
      <c r="E22" s="621" t="str">
        <f>IF(OR(F21="XXX",G21="XXX"),"Está desglosando menos estudiantes que los indicados en el Cuadro 8, ya sea Hombres o Mujeres, según se indica con XXX debajo de la respectiva columna.","")</f>
        <v/>
      </c>
      <c r="F22" s="621"/>
      <c r="G22" s="621"/>
    </row>
    <row r="23" spans="2:8" s="37" customFormat="1" ht="37.5" customHeight="1" x14ac:dyDescent="0.25">
      <c r="B23" s="621" t="str">
        <f>IF(OR(C6="***",C7="***",C8="***",C9="***",C10="***",C11="***",C12="***",C13="***",C14="***",C15="***",C16="***",C17="***",C18="***",C19="***",C20="***"),"*** = La cifra de hombres indicada, no puede ser mayor al total de hombres que estudian y trabajan reportados en el Cuadro 8.","")</f>
        <v/>
      </c>
      <c r="C23" s="621"/>
      <c r="D23" s="621"/>
      <c r="E23" s="621"/>
      <c r="F23" s="621"/>
      <c r="G23" s="621"/>
    </row>
    <row r="24" spans="2:8" s="37" customFormat="1" ht="37.5" customHeight="1" x14ac:dyDescent="0.25">
      <c r="B24" s="621" t="str">
        <f>IF(OR(D6="xx",D7="xx",D8="xx",D9="xx",D10="xx",D11="xx",D12="xx",D13="xx",D14="xx",D15="xx",D16="xx",D17="xx",D18="xx",D19="xx",D20="xx"),"xx = La cifra de mujeres indicada, no puede ser mayor al total de mujeres que estudian y trabajan reportadas en el Cuadro 8.","")</f>
        <v/>
      </c>
      <c r="C24" s="621"/>
      <c r="D24" s="621"/>
      <c r="E24" s="621"/>
      <c r="F24" s="621"/>
      <c r="G24" s="621"/>
    </row>
    <row r="25" spans="2:8" s="37" customFormat="1" ht="6" customHeight="1" x14ac:dyDescent="0.25">
      <c r="B25" s="333"/>
      <c r="C25" s="334"/>
      <c r="D25" s="333"/>
      <c r="E25" s="335"/>
      <c r="F25" s="335"/>
      <c r="G25" s="335"/>
    </row>
    <row r="26" spans="2:8" s="37" customFormat="1" ht="18" customHeight="1" x14ac:dyDescent="0.25">
      <c r="B26" s="293" t="s">
        <v>14038</v>
      </c>
      <c r="C26" s="293"/>
      <c r="D26" s="293"/>
      <c r="E26" s="12"/>
      <c r="F26" s="294"/>
      <c r="G26" s="294"/>
    </row>
    <row r="27" spans="2:8" s="37" customFormat="1" ht="19.5" customHeight="1" x14ac:dyDescent="0.25">
      <c r="B27" s="585"/>
      <c r="C27" s="586"/>
      <c r="D27" s="586"/>
      <c r="E27" s="549"/>
      <c r="F27" s="549"/>
      <c r="G27" s="550"/>
    </row>
    <row r="28" spans="2:8" s="37" customFormat="1" ht="19.5" customHeight="1" x14ac:dyDescent="0.25">
      <c r="B28" s="551"/>
      <c r="C28" s="552"/>
      <c r="D28" s="552"/>
      <c r="E28" s="552"/>
      <c r="F28" s="552"/>
      <c r="G28" s="553"/>
    </row>
    <row r="29" spans="2:8" s="37" customFormat="1" ht="19.5" customHeight="1" x14ac:dyDescent="0.25">
      <c r="B29" s="551"/>
      <c r="C29" s="552"/>
      <c r="D29" s="552"/>
      <c r="E29" s="552"/>
      <c r="F29" s="552"/>
      <c r="G29" s="553"/>
    </row>
    <row r="30" spans="2:8" s="37" customFormat="1" ht="19.5" customHeight="1" x14ac:dyDescent="0.25">
      <c r="B30" s="554"/>
      <c r="C30" s="555"/>
      <c r="D30" s="555"/>
      <c r="E30" s="555"/>
      <c r="F30" s="555"/>
      <c r="G30" s="556"/>
    </row>
    <row r="31" spans="2:8" s="37" customFormat="1" x14ac:dyDescent="0.25">
      <c r="B31" s="13"/>
      <c r="C31" s="13"/>
      <c r="D31" s="13"/>
      <c r="E31" s="13"/>
      <c r="F31" s="336"/>
      <c r="G31" s="336"/>
    </row>
  </sheetData>
  <sheetProtection algorithmName="SHA-512" hashValue="QajE3luWz2gRsyFlSpsx+u+BIXwqt9dVYUHihzNQHWTReqvBiwlV8uW78fPwOESC7vzW2PV/qN+/Y3r9P+EYQA==" saltValue="XTp5rbErh24GtFiiQQrbMg==" spinCount="100000" sheet="1" objects="1" scenarios="1"/>
  <mergeCells count="7">
    <mergeCell ref="B27:G30"/>
    <mergeCell ref="B5:D5"/>
    <mergeCell ref="B21:D21"/>
    <mergeCell ref="B22:D22"/>
    <mergeCell ref="E22:G24"/>
    <mergeCell ref="B23:D23"/>
    <mergeCell ref="B24:D24"/>
  </mergeCells>
  <conditionalFormatting sqref="B21:D22">
    <cfRule type="notContainsBlanks" dxfId="2" priority="3">
      <formula>LEN(TRIM(B21))&gt;0</formula>
    </cfRule>
  </conditionalFormatting>
  <conditionalFormatting sqref="E6:E20 E25">
    <cfRule type="cellIs" dxfId="1" priority="2" operator="equal">
      <formula>0</formula>
    </cfRule>
  </conditionalFormatting>
  <conditionalFormatting sqref="E22:G24">
    <cfRule type="notContainsBlanks" dxfId="0" priority="1">
      <formula>LEN(TRIM(E22))&gt;0</formula>
    </cfRule>
  </conditionalFormatting>
  <printOptions horizontalCentered="1"/>
  <pageMargins left="0.39370078740157483" right="0.39370078740157483" top="0.15748031496062992" bottom="0.47244094488188981" header="0.31496062992125984" footer="0.27559055118110237"/>
  <pageSetup scale="84" orientation="landscape" r:id="rId1"/>
  <headerFooter>
    <oddFooter>&amp;R&amp;"+,Negrita Cursiva"Educación Preescolar,&amp;"Malgun Gothic,Cursiva"&amp;9 &amp;"+,Cursiva"&amp;11página 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3">
    <tabColor rgb="FFFF0000"/>
  </sheetPr>
  <dimension ref="A1:X460"/>
  <sheetViews>
    <sheetView topLeftCell="F1" zoomScale="90" zoomScaleNormal="90" workbookViewId="0">
      <pane ySplit="2" topLeftCell="A397" activePane="bottomLeft" state="frozen"/>
      <selection activeCell="T3" sqref="T3:U3139"/>
      <selection pane="bottomLeft" activeCell="R425" sqref="R425"/>
    </sheetView>
  </sheetViews>
  <sheetFormatPr baseColWidth="10" defaultColWidth="11.44140625" defaultRowHeight="14.4" x14ac:dyDescent="0.3"/>
  <cols>
    <col min="1" max="1" width="10.5546875" style="5" bestFit="1" customWidth="1"/>
    <col min="2" max="2" width="51" style="5" bestFit="1" customWidth="1"/>
    <col min="3" max="3" width="10.21875" style="5" bestFit="1" customWidth="1"/>
    <col min="4" max="4" width="10.5546875" style="5" customWidth="1"/>
    <col min="5" max="5" width="9.21875" style="5" bestFit="1" customWidth="1"/>
    <col min="6" max="6" width="30.77734375" style="5" customWidth="1"/>
    <col min="7" max="7" width="17" style="5" bestFit="1" customWidth="1"/>
    <col min="8" max="8" width="7.44140625" style="5" bestFit="1" customWidth="1"/>
    <col min="9" max="9" width="5.21875" style="5" bestFit="1" customWidth="1"/>
    <col min="10" max="10" width="6.77734375" style="5" bestFit="1" customWidth="1"/>
    <col min="11" max="11" width="5.77734375" style="5" bestFit="1" customWidth="1"/>
    <col min="12" max="12" width="9.77734375" style="5" bestFit="1" customWidth="1"/>
    <col min="13" max="13" width="12" style="5" bestFit="1" customWidth="1"/>
    <col min="14" max="15" width="10.21875" style="5" bestFit="1" customWidth="1"/>
    <col min="16" max="16" width="11" style="5" bestFit="1" customWidth="1"/>
    <col min="17" max="17" width="14.21875" style="5" bestFit="1" customWidth="1"/>
    <col min="18" max="18" width="30.44140625" style="5" bestFit="1" customWidth="1"/>
    <col min="19" max="19" width="11.44140625" style="5" bestFit="1" customWidth="1"/>
    <col min="20" max="20" width="10" style="5" bestFit="1" customWidth="1"/>
    <col min="21" max="21" width="9.21875" style="5" bestFit="1" customWidth="1"/>
    <col min="22" max="22" width="10" bestFit="1" customWidth="1"/>
    <col min="23" max="24" width="41.21875" bestFit="1" customWidth="1"/>
  </cols>
  <sheetData>
    <row r="1" spans="1:24" s="6" customFormat="1" x14ac:dyDescent="0.3">
      <c r="B1" s="2">
        <v>1</v>
      </c>
      <c r="C1" s="2">
        <v>2</v>
      </c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2">
        <v>7</v>
      </c>
      <c r="L1" s="2">
        <v>8</v>
      </c>
      <c r="M1" s="2">
        <v>9</v>
      </c>
      <c r="N1" s="2">
        <v>10</v>
      </c>
      <c r="O1" s="2">
        <v>11</v>
      </c>
      <c r="P1" s="2">
        <v>12</v>
      </c>
      <c r="Q1" s="2">
        <v>13</v>
      </c>
      <c r="R1" s="2">
        <v>14</v>
      </c>
      <c r="S1" s="2">
        <v>15</v>
      </c>
      <c r="T1" s="2">
        <v>16</v>
      </c>
      <c r="U1" s="2">
        <v>17</v>
      </c>
      <c r="V1" s="2">
        <v>18</v>
      </c>
      <c r="W1" s="2">
        <v>19</v>
      </c>
      <c r="X1" s="2"/>
    </row>
    <row r="2" spans="1:24" s="9" customFormat="1" x14ac:dyDescent="0.3">
      <c r="A2" s="7" t="s">
        <v>24</v>
      </c>
      <c r="B2" s="7" t="s">
        <v>25</v>
      </c>
      <c r="C2" s="7" t="s">
        <v>23</v>
      </c>
      <c r="D2" s="7"/>
      <c r="E2" s="8" t="s">
        <v>23</v>
      </c>
      <c r="F2" s="8" t="s">
        <v>25</v>
      </c>
      <c r="G2" s="8" t="s">
        <v>26</v>
      </c>
      <c r="H2" s="8" t="s">
        <v>27</v>
      </c>
      <c r="I2" s="8" t="s">
        <v>28</v>
      </c>
      <c r="J2" s="8" t="s">
        <v>29</v>
      </c>
      <c r="K2" s="8" t="s">
        <v>30</v>
      </c>
      <c r="L2" s="8" t="s">
        <v>8801</v>
      </c>
      <c r="M2" s="8" t="s">
        <v>31</v>
      </c>
      <c r="N2" s="8" t="s">
        <v>32</v>
      </c>
      <c r="O2" s="8" t="s">
        <v>33</v>
      </c>
      <c r="P2" s="8" t="s">
        <v>34</v>
      </c>
      <c r="Q2" s="8" t="s">
        <v>35</v>
      </c>
      <c r="R2" s="8" t="s">
        <v>36</v>
      </c>
      <c r="S2" s="8" t="s">
        <v>37</v>
      </c>
      <c r="T2" s="8" t="s">
        <v>38</v>
      </c>
      <c r="U2" s="8" t="s">
        <v>7451</v>
      </c>
      <c r="V2" s="8" t="s">
        <v>7452</v>
      </c>
      <c r="W2" s="8" t="s">
        <v>8802</v>
      </c>
      <c r="X2" s="8" t="s">
        <v>8802</v>
      </c>
    </row>
    <row r="3" spans="1:24" x14ac:dyDescent="0.3">
      <c r="A3" s="5" t="s">
        <v>8803</v>
      </c>
      <c r="B3" s="10" t="s">
        <v>13341</v>
      </c>
      <c r="C3" s="10" t="s">
        <v>13340</v>
      </c>
      <c r="E3" s="10" t="s">
        <v>8804</v>
      </c>
      <c r="F3" s="10" t="s">
        <v>10227</v>
      </c>
      <c r="G3" s="10" t="s">
        <v>9787</v>
      </c>
      <c r="H3" s="10" t="s">
        <v>9</v>
      </c>
      <c r="I3" s="10" t="s">
        <v>42</v>
      </c>
      <c r="J3" s="10" t="s">
        <v>15</v>
      </c>
      <c r="K3" s="10" t="s">
        <v>8</v>
      </c>
      <c r="L3" s="10" t="s">
        <v>7802</v>
      </c>
      <c r="M3" s="10" t="s">
        <v>43</v>
      </c>
      <c r="N3" s="10" t="s">
        <v>306</v>
      </c>
      <c r="O3" s="10" t="s">
        <v>11508</v>
      </c>
      <c r="P3" s="10" t="s">
        <v>4729</v>
      </c>
      <c r="Q3" s="10" t="s">
        <v>8805</v>
      </c>
      <c r="R3" s="5" t="s">
        <v>15273</v>
      </c>
      <c r="S3" s="5">
        <v>22036474</v>
      </c>
      <c r="T3" s="5">
        <v>22821609</v>
      </c>
      <c r="U3" t="s">
        <v>42</v>
      </c>
      <c r="V3" t="s">
        <v>6444</v>
      </c>
      <c r="W3" t="s">
        <v>16459</v>
      </c>
      <c r="X3" t="s">
        <v>10227</v>
      </c>
    </row>
    <row r="4" spans="1:24" x14ac:dyDescent="0.3">
      <c r="A4" s="5" t="s">
        <v>8803</v>
      </c>
      <c r="B4" s="10" t="s">
        <v>8813</v>
      </c>
      <c r="C4" s="10" t="s">
        <v>8814</v>
      </c>
      <c r="E4" s="10" t="s">
        <v>8806</v>
      </c>
      <c r="F4" s="10" t="s">
        <v>8807</v>
      </c>
      <c r="G4" s="10" t="s">
        <v>9788</v>
      </c>
      <c r="H4" s="10" t="s">
        <v>6</v>
      </c>
      <c r="I4" s="10" t="s">
        <v>42</v>
      </c>
      <c r="J4" s="10" t="s">
        <v>6</v>
      </c>
      <c r="K4" s="10" t="s">
        <v>8</v>
      </c>
      <c r="L4" s="10" t="s">
        <v>7743</v>
      </c>
      <c r="M4" s="10" t="s">
        <v>43</v>
      </c>
      <c r="N4" s="10" t="s">
        <v>43</v>
      </c>
      <c r="O4" s="10" t="s">
        <v>14334</v>
      </c>
      <c r="P4" s="10" t="s">
        <v>11475</v>
      </c>
      <c r="Q4" s="10" t="s">
        <v>8805</v>
      </c>
      <c r="R4" s="5" t="s">
        <v>11107</v>
      </c>
      <c r="S4" s="5">
        <v>22335489</v>
      </c>
      <c r="T4" s="5">
        <v>22572114</v>
      </c>
      <c r="U4" t="s">
        <v>42</v>
      </c>
      <c r="V4" t="s">
        <v>9591</v>
      </c>
      <c r="W4" t="s">
        <v>16460</v>
      </c>
      <c r="X4" t="s">
        <v>8807</v>
      </c>
    </row>
    <row r="5" spans="1:24" x14ac:dyDescent="0.3">
      <c r="A5" s="5" t="s">
        <v>8803</v>
      </c>
      <c r="B5" s="10" t="s">
        <v>9511</v>
      </c>
      <c r="C5" s="10" t="s">
        <v>6673</v>
      </c>
      <c r="E5" s="10" t="s">
        <v>7498</v>
      </c>
      <c r="F5" s="10" t="s">
        <v>8809</v>
      </c>
      <c r="G5" s="10" t="s">
        <v>9788</v>
      </c>
      <c r="H5" s="10" t="s">
        <v>8</v>
      </c>
      <c r="I5" s="10" t="s">
        <v>42</v>
      </c>
      <c r="J5" s="10" t="s">
        <v>96</v>
      </c>
      <c r="K5" s="10" t="s">
        <v>6</v>
      </c>
      <c r="L5" s="10" t="s">
        <v>7841</v>
      </c>
      <c r="M5" s="10" t="s">
        <v>43</v>
      </c>
      <c r="N5" s="10" t="s">
        <v>11484</v>
      </c>
      <c r="O5" s="10" t="s">
        <v>11484</v>
      </c>
      <c r="P5" s="10" t="s">
        <v>129</v>
      </c>
      <c r="Q5" s="10" t="s">
        <v>8805</v>
      </c>
      <c r="R5" s="5" t="s">
        <v>11108</v>
      </c>
      <c r="S5" s="5">
        <v>22725464</v>
      </c>
      <c r="T5" s="5">
        <v>22725410</v>
      </c>
      <c r="U5" t="s">
        <v>42</v>
      </c>
      <c r="V5" t="s">
        <v>8810</v>
      </c>
      <c r="W5" t="s">
        <v>16461</v>
      </c>
      <c r="X5" t="s">
        <v>8809</v>
      </c>
    </row>
    <row r="6" spans="1:24" x14ac:dyDescent="0.3">
      <c r="A6" s="5" t="s">
        <v>8803</v>
      </c>
      <c r="B6" s="10" t="s">
        <v>8816</v>
      </c>
      <c r="C6" s="10" t="s">
        <v>6600</v>
      </c>
      <c r="E6" s="10" t="s">
        <v>7500</v>
      </c>
      <c r="F6" s="10" t="s">
        <v>8811</v>
      </c>
      <c r="G6" s="10" t="s">
        <v>9788</v>
      </c>
      <c r="H6" s="10" t="s">
        <v>7</v>
      </c>
      <c r="I6" s="10" t="s">
        <v>42</v>
      </c>
      <c r="J6" s="10" t="s">
        <v>6</v>
      </c>
      <c r="K6" s="10" t="s">
        <v>9</v>
      </c>
      <c r="L6" s="10" t="s">
        <v>7744</v>
      </c>
      <c r="M6" s="10" t="s">
        <v>43</v>
      </c>
      <c r="N6" s="10" t="s">
        <v>43</v>
      </c>
      <c r="O6" s="10" t="s">
        <v>14337</v>
      </c>
      <c r="P6" s="10" t="s">
        <v>12406</v>
      </c>
      <c r="Q6" s="10" t="s">
        <v>8805</v>
      </c>
      <c r="R6" s="5" t="s">
        <v>8812</v>
      </c>
      <c r="S6" s="5">
        <v>22250029</v>
      </c>
      <c r="T6" s="5">
        <v>22831839</v>
      </c>
      <c r="U6" t="s">
        <v>42</v>
      </c>
      <c r="V6" t="s">
        <v>6445</v>
      </c>
      <c r="W6" t="s">
        <v>16462</v>
      </c>
      <c r="X6" t="s">
        <v>8811</v>
      </c>
    </row>
    <row r="7" spans="1:24" x14ac:dyDescent="0.3">
      <c r="A7" s="5" t="s">
        <v>8803</v>
      </c>
      <c r="B7" s="10" t="s">
        <v>8820</v>
      </c>
      <c r="C7" s="10" t="s">
        <v>7546</v>
      </c>
      <c r="E7" s="10" t="s">
        <v>8817</v>
      </c>
      <c r="F7" s="10" t="s">
        <v>8818</v>
      </c>
      <c r="G7" s="10" t="s">
        <v>9788</v>
      </c>
      <c r="H7" s="10" t="s">
        <v>7</v>
      </c>
      <c r="I7" s="10" t="s">
        <v>42</v>
      </c>
      <c r="J7" s="10" t="s">
        <v>6</v>
      </c>
      <c r="K7" s="10" t="s">
        <v>9</v>
      </c>
      <c r="L7" s="10" t="s">
        <v>7744</v>
      </c>
      <c r="M7" s="10" t="s">
        <v>43</v>
      </c>
      <c r="N7" s="10" t="s">
        <v>43</v>
      </c>
      <c r="O7" s="10" t="s">
        <v>14337</v>
      </c>
      <c r="P7" s="10" t="s">
        <v>11479</v>
      </c>
      <c r="Q7" s="10" t="s">
        <v>8805</v>
      </c>
      <c r="R7" s="5" t="s">
        <v>13361</v>
      </c>
      <c r="S7" s="5">
        <v>22571109</v>
      </c>
      <c r="T7" s="5">
        <v>88459583</v>
      </c>
      <c r="U7" t="s">
        <v>45</v>
      </c>
      <c r="V7" t="s">
        <v>13574</v>
      </c>
    </row>
    <row r="8" spans="1:24" x14ac:dyDescent="0.3">
      <c r="A8" s="5" t="s">
        <v>8803</v>
      </c>
      <c r="B8" s="10" t="s">
        <v>8824</v>
      </c>
      <c r="C8" s="10" t="s">
        <v>7527</v>
      </c>
      <c r="E8" s="10" t="s">
        <v>8819</v>
      </c>
      <c r="F8" s="10" t="s">
        <v>15067</v>
      </c>
      <c r="G8" s="10" t="s">
        <v>9788</v>
      </c>
      <c r="H8" s="10" t="s">
        <v>8</v>
      </c>
      <c r="I8" s="10" t="s">
        <v>42</v>
      </c>
      <c r="J8" s="10" t="s">
        <v>96</v>
      </c>
      <c r="K8" s="10" t="s">
        <v>7</v>
      </c>
      <c r="L8" s="10" t="s">
        <v>7842</v>
      </c>
      <c r="M8" s="10" t="s">
        <v>43</v>
      </c>
      <c r="N8" s="10" t="s">
        <v>11484</v>
      </c>
      <c r="O8" s="10" t="s">
        <v>14380</v>
      </c>
      <c r="P8" s="10" t="s">
        <v>12407</v>
      </c>
      <c r="Q8" s="10" t="s">
        <v>8805</v>
      </c>
      <c r="R8" s="5" t="s">
        <v>9519</v>
      </c>
      <c r="S8" s="5">
        <v>22734271</v>
      </c>
      <c r="T8" s="5">
        <v>22733414</v>
      </c>
      <c r="U8" t="s">
        <v>42</v>
      </c>
      <c r="V8" t="s">
        <v>6448</v>
      </c>
      <c r="W8" t="s">
        <v>16463</v>
      </c>
      <c r="X8" t="s">
        <v>15067</v>
      </c>
    </row>
    <row r="9" spans="1:24" x14ac:dyDescent="0.3">
      <c r="A9" s="5" t="s">
        <v>8803</v>
      </c>
      <c r="B9" s="10" t="s">
        <v>8828</v>
      </c>
      <c r="C9" s="10" t="s">
        <v>8829</v>
      </c>
      <c r="E9" s="10" t="s">
        <v>8821</v>
      </c>
      <c r="F9" s="10" t="s">
        <v>8822</v>
      </c>
      <c r="G9" s="10" t="s">
        <v>9788</v>
      </c>
      <c r="H9" s="10" t="s">
        <v>8</v>
      </c>
      <c r="I9" s="10" t="s">
        <v>42</v>
      </c>
      <c r="J9" s="10" t="s">
        <v>96</v>
      </c>
      <c r="K9" s="10" t="s">
        <v>9</v>
      </c>
      <c r="L9" s="10" t="s">
        <v>7844</v>
      </c>
      <c r="M9" s="10" t="s">
        <v>43</v>
      </c>
      <c r="N9" s="10" t="s">
        <v>11484</v>
      </c>
      <c r="O9" s="10" t="s">
        <v>11487</v>
      </c>
      <c r="P9" s="10" t="s">
        <v>5323</v>
      </c>
      <c r="Q9" s="10" t="s">
        <v>8805</v>
      </c>
      <c r="R9" s="5" t="s">
        <v>8823</v>
      </c>
      <c r="S9" s="5">
        <v>22768342</v>
      </c>
      <c r="U9" t="s">
        <v>45</v>
      </c>
      <c r="V9" t="s">
        <v>13574</v>
      </c>
    </row>
    <row r="10" spans="1:24" x14ac:dyDescent="0.3">
      <c r="A10" s="5" t="s">
        <v>8803</v>
      </c>
      <c r="B10" s="10" t="s">
        <v>8832</v>
      </c>
      <c r="C10" s="10" t="s">
        <v>7045</v>
      </c>
      <c r="E10" s="10" t="s">
        <v>8825</v>
      </c>
      <c r="F10" s="10" t="s">
        <v>8826</v>
      </c>
      <c r="G10" s="10" t="s">
        <v>9788</v>
      </c>
      <c r="H10" s="10" t="s">
        <v>8</v>
      </c>
      <c r="I10" s="10" t="s">
        <v>42</v>
      </c>
      <c r="J10" s="10" t="s">
        <v>96</v>
      </c>
      <c r="K10" s="10" t="s">
        <v>6</v>
      </c>
      <c r="L10" s="10" t="s">
        <v>7841</v>
      </c>
      <c r="M10" s="10" t="s">
        <v>43</v>
      </c>
      <c r="N10" s="10" t="s">
        <v>11484</v>
      </c>
      <c r="O10" s="10" t="s">
        <v>11484</v>
      </c>
      <c r="P10" s="10" t="s">
        <v>11484</v>
      </c>
      <c r="Q10" s="10" t="s">
        <v>8805</v>
      </c>
      <c r="R10" s="5" t="s">
        <v>8827</v>
      </c>
      <c r="S10" s="5">
        <v>22725792</v>
      </c>
      <c r="T10" s="5">
        <v>89377151</v>
      </c>
      <c r="U10" t="s">
        <v>42</v>
      </c>
      <c r="V10" t="s">
        <v>9592</v>
      </c>
      <c r="W10" t="s">
        <v>16464</v>
      </c>
      <c r="X10" t="s">
        <v>8826</v>
      </c>
    </row>
    <row r="11" spans="1:24" x14ac:dyDescent="0.3">
      <c r="A11" s="5" t="s">
        <v>8803</v>
      </c>
      <c r="B11" s="10" t="s">
        <v>8835</v>
      </c>
      <c r="C11" s="10" t="s">
        <v>8836</v>
      </c>
      <c r="E11" s="10" t="s">
        <v>8830</v>
      </c>
      <c r="F11" s="10" t="s">
        <v>11192</v>
      </c>
      <c r="G11" s="10" t="s">
        <v>9788</v>
      </c>
      <c r="H11" s="10" t="s">
        <v>8</v>
      </c>
      <c r="I11" s="10" t="s">
        <v>42</v>
      </c>
      <c r="J11" s="10" t="s">
        <v>6</v>
      </c>
      <c r="K11" s="10" t="s">
        <v>11</v>
      </c>
      <c r="L11" s="10" t="s">
        <v>7746</v>
      </c>
      <c r="M11" s="10" t="s">
        <v>43</v>
      </c>
      <c r="N11" s="10" t="s">
        <v>43</v>
      </c>
      <c r="O11" s="10" t="s">
        <v>11486</v>
      </c>
      <c r="P11" s="10" t="s">
        <v>483</v>
      </c>
      <c r="Q11" s="10" t="s">
        <v>8805</v>
      </c>
      <c r="R11" s="5" t="s">
        <v>15230</v>
      </c>
      <c r="S11" s="5">
        <v>22262627</v>
      </c>
      <c r="T11" s="5">
        <v>22269213</v>
      </c>
      <c r="U11" t="s">
        <v>45</v>
      </c>
      <c r="V11" t="s">
        <v>13574</v>
      </c>
    </row>
    <row r="12" spans="1:24" x14ac:dyDescent="0.3">
      <c r="A12" s="5" t="s">
        <v>8803</v>
      </c>
      <c r="B12" s="10" t="s">
        <v>8838</v>
      </c>
      <c r="C12" s="10" t="s">
        <v>6702</v>
      </c>
      <c r="E12" s="10" t="s">
        <v>8833</v>
      </c>
      <c r="F12" s="10" t="s">
        <v>11193</v>
      </c>
      <c r="G12" s="10" t="s">
        <v>89</v>
      </c>
      <c r="H12" s="10" t="s">
        <v>10</v>
      </c>
      <c r="I12" s="10" t="s">
        <v>45</v>
      </c>
      <c r="J12" s="10" t="s">
        <v>6</v>
      </c>
      <c r="K12" s="10" t="s">
        <v>7</v>
      </c>
      <c r="L12" s="10" t="s">
        <v>7863</v>
      </c>
      <c r="M12" s="10" t="s">
        <v>89</v>
      </c>
      <c r="N12" s="10" t="s">
        <v>89</v>
      </c>
      <c r="O12" s="10" t="s">
        <v>43</v>
      </c>
      <c r="P12" s="10" t="s">
        <v>11546</v>
      </c>
      <c r="Q12" s="10" t="s">
        <v>8805</v>
      </c>
      <c r="R12" s="5" t="s">
        <v>12408</v>
      </c>
      <c r="S12" s="5">
        <v>24335449</v>
      </c>
      <c r="U12" s="358" t="s">
        <v>45</v>
      </c>
      <c r="V12" s="358"/>
    </row>
    <row r="13" spans="1:24" x14ac:dyDescent="0.3">
      <c r="A13" s="5" t="s">
        <v>8803</v>
      </c>
      <c r="B13" s="10" t="s">
        <v>8839</v>
      </c>
      <c r="C13" s="10" t="s">
        <v>6604</v>
      </c>
      <c r="E13" s="10" t="s">
        <v>8512</v>
      </c>
      <c r="F13" s="10" t="s">
        <v>8840</v>
      </c>
      <c r="G13" s="10" t="s">
        <v>9788</v>
      </c>
      <c r="H13" s="10" t="s">
        <v>9</v>
      </c>
      <c r="I13" s="10" t="s">
        <v>42</v>
      </c>
      <c r="J13" s="10" t="s">
        <v>96</v>
      </c>
      <c r="K13" s="10" t="s">
        <v>9</v>
      </c>
      <c r="L13" s="10" t="s">
        <v>7844</v>
      </c>
      <c r="M13" s="10" t="s">
        <v>43</v>
      </c>
      <c r="N13" s="10" t="s">
        <v>11484</v>
      </c>
      <c r="O13" s="10" t="s">
        <v>11487</v>
      </c>
      <c r="P13" s="10" t="s">
        <v>5323</v>
      </c>
      <c r="Q13" s="10" t="s">
        <v>8805</v>
      </c>
      <c r="R13" s="5" t="s">
        <v>8841</v>
      </c>
      <c r="S13" s="5">
        <v>22767718</v>
      </c>
      <c r="T13" s="5">
        <v>83950895</v>
      </c>
      <c r="U13" t="s">
        <v>45</v>
      </c>
      <c r="V13" t="s">
        <v>13574</v>
      </c>
    </row>
    <row r="14" spans="1:24" x14ac:dyDescent="0.3">
      <c r="A14" s="5" t="s">
        <v>8803</v>
      </c>
      <c r="B14" s="10" t="s">
        <v>8842</v>
      </c>
      <c r="C14" s="10" t="s">
        <v>6676</v>
      </c>
      <c r="E14" s="10" t="s">
        <v>7486</v>
      </c>
      <c r="F14" s="10" t="s">
        <v>8843</v>
      </c>
      <c r="G14" s="10" t="s">
        <v>9788</v>
      </c>
      <c r="H14" s="10" t="s">
        <v>9</v>
      </c>
      <c r="I14" s="10" t="s">
        <v>42</v>
      </c>
      <c r="J14" s="10" t="s">
        <v>96</v>
      </c>
      <c r="K14" s="10" t="s">
        <v>7</v>
      </c>
      <c r="L14" s="10" t="s">
        <v>7842</v>
      </c>
      <c r="M14" s="10" t="s">
        <v>43</v>
      </c>
      <c r="N14" s="10" t="s">
        <v>11484</v>
      </c>
      <c r="O14" s="10" t="s">
        <v>14380</v>
      </c>
      <c r="P14" s="10" t="s">
        <v>12409</v>
      </c>
      <c r="Q14" s="10" t="s">
        <v>8805</v>
      </c>
      <c r="R14" s="5" t="s">
        <v>13964</v>
      </c>
      <c r="S14" s="5">
        <v>22736373</v>
      </c>
      <c r="T14" s="5">
        <v>22736380</v>
      </c>
      <c r="U14" t="s">
        <v>42</v>
      </c>
      <c r="V14" t="s">
        <v>8837</v>
      </c>
      <c r="W14" t="s">
        <v>16465</v>
      </c>
      <c r="X14" t="s">
        <v>8843</v>
      </c>
    </row>
    <row r="15" spans="1:24" x14ac:dyDescent="0.3">
      <c r="A15" s="5" t="s">
        <v>8803</v>
      </c>
      <c r="B15" s="10" t="s">
        <v>13313</v>
      </c>
      <c r="C15" s="10" t="s">
        <v>9501</v>
      </c>
      <c r="E15" s="10" t="s">
        <v>7480</v>
      </c>
      <c r="F15" s="10" t="s">
        <v>8845</v>
      </c>
      <c r="G15" s="10" t="s">
        <v>51</v>
      </c>
      <c r="H15" s="10" t="s">
        <v>9</v>
      </c>
      <c r="I15" s="10" t="s">
        <v>42</v>
      </c>
      <c r="J15" s="10" t="s">
        <v>22</v>
      </c>
      <c r="K15" s="10" t="s">
        <v>6</v>
      </c>
      <c r="L15" s="10" t="s">
        <v>7821</v>
      </c>
      <c r="M15" s="10" t="s">
        <v>43</v>
      </c>
      <c r="N15" s="10" t="s">
        <v>143</v>
      </c>
      <c r="O15" s="10" t="s">
        <v>15231</v>
      </c>
      <c r="P15" s="10" t="s">
        <v>10248</v>
      </c>
      <c r="Q15" s="10" t="s">
        <v>8805</v>
      </c>
      <c r="R15" s="5" t="s">
        <v>15068</v>
      </c>
      <c r="S15" s="5">
        <v>22408890</v>
      </c>
      <c r="U15" t="s">
        <v>42</v>
      </c>
      <c r="V15" t="s">
        <v>9594</v>
      </c>
      <c r="W15" t="s">
        <v>16466</v>
      </c>
      <c r="X15" t="s">
        <v>15350</v>
      </c>
    </row>
    <row r="16" spans="1:24" x14ac:dyDescent="0.3">
      <c r="A16" s="5" t="s">
        <v>8803</v>
      </c>
      <c r="B16" s="10" t="s">
        <v>8844</v>
      </c>
      <c r="C16" s="10" t="s">
        <v>7509</v>
      </c>
      <c r="E16" s="10" t="s">
        <v>8849</v>
      </c>
      <c r="F16" s="10" t="s">
        <v>8850</v>
      </c>
      <c r="G16" s="10" t="s">
        <v>51</v>
      </c>
      <c r="H16" s="10" t="s">
        <v>9</v>
      </c>
      <c r="I16" s="10" t="s">
        <v>42</v>
      </c>
      <c r="J16" s="10" t="s">
        <v>22</v>
      </c>
      <c r="K16" s="10" t="s">
        <v>6</v>
      </c>
      <c r="L16" s="10" t="s">
        <v>7821</v>
      </c>
      <c r="M16" s="10" t="s">
        <v>43</v>
      </c>
      <c r="N16" s="10" t="s">
        <v>143</v>
      </c>
      <c r="O16" s="10" t="s">
        <v>15231</v>
      </c>
      <c r="P16" s="10" t="s">
        <v>166</v>
      </c>
      <c r="Q16" s="10" t="s">
        <v>8805</v>
      </c>
      <c r="R16" s="5" t="s">
        <v>12410</v>
      </c>
      <c r="S16" s="5">
        <v>22367120</v>
      </c>
      <c r="T16" s="5">
        <v>22413193</v>
      </c>
      <c r="U16" t="s">
        <v>42</v>
      </c>
      <c r="V16" t="s">
        <v>9595</v>
      </c>
      <c r="W16" t="s">
        <v>16467</v>
      </c>
      <c r="X16" t="s">
        <v>15351</v>
      </c>
    </row>
    <row r="17" spans="1:24" x14ac:dyDescent="0.3">
      <c r="A17" s="5" t="s">
        <v>8803</v>
      </c>
      <c r="B17" s="10" t="s">
        <v>13935</v>
      </c>
      <c r="C17" s="10" t="s">
        <v>9713</v>
      </c>
      <c r="E17" s="10" t="s">
        <v>8851</v>
      </c>
      <c r="F17" s="10" t="s">
        <v>8852</v>
      </c>
      <c r="G17" s="10" t="s">
        <v>51</v>
      </c>
      <c r="H17" s="10" t="s">
        <v>9</v>
      </c>
      <c r="I17" s="10" t="s">
        <v>42</v>
      </c>
      <c r="J17" s="10" t="s">
        <v>22</v>
      </c>
      <c r="K17" s="10" t="s">
        <v>6</v>
      </c>
      <c r="L17" s="10" t="s">
        <v>7821</v>
      </c>
      <c r="M17" s="10" t="s">
        <v>43</v>
      </c>
      <c r="N17" s="10" t="s">
        <v>143</v>
      </c>
      <c r="O17" s="10" t="s">
        <v>15231</v>
      </c>
      <c r="P17" s="10" t="s">
        <v>178</v>
      </c>
      <c r="Q17" s="10" t="s">
        <v>8805</v>
      </c>
      <c r="R17" s="5" t="s">
        <v>11109</v>
      </c>
      <c r="S17" s="5">
        <v>22403460</v>
      </c>
      <c r="T17" s="5">
        <v>22403460</v>
      </c>
      <c r="U17" t="s">
        <v>45</v>
      </c>
      <c r="V17" t="s">
        <v>13574</v>
      </c>
    </row>
    <row r="18" spans="1:24" x14ac:dyDescent="0.3">
      <c r="A18" s="5" t="s">
        <v>8803</v>
      </c>
      <c r="B18" s="10" t="s">
        <v>9510</v>
      </c>
      <c r="C18" s="10" t="s">
        <v>6589</v>
      </c>
      <c r="E18" s="10" t="s">
        <v>8854</v>
      </c>
      <c r="F18" s="10" t="s">
        <v>8855</v>
      </c>
      <c r="G18" s="10" t="s">
        <v>51</v>
      </c>
      <c r="H18" s="10" t="s">
        <v>9</v>
      </c>
      <c r="I18" s="10" t="s">
        <v>42</v>
      </c>
      <c r="J18" s="10" t="s">
        <v>22</v>
      </c>
      <c r="K18" s="10" t="s">
        <v>8</v>
      </c>
      <c r="L18" s="10" t="s">
        <v>7823</v>
      </c>
      <c r="M18" s="10" t="s">
        <v>43</v>
      </c>
      <c r="N18" s="10" t="s">
        <v>143</v>
      </c>
      <c r="O18" s="10" t="s">
        <v>14349</v>
      </c>
      <c r="P18" s="10" t="s">
        <v>12411</v>
      </c>
      <c r="Q18" s="10" t="s">
        <v>8805</v>
      </c>
      <c r="R18" s="5" t="s">
        <v>8856</v>
      </c>
      <c r="S18" s="5">
        <v>22400440</v>
      </c>
      <c r="U18" t="s">
        <v>42</v>
      </c>
      <c r="V18" t="s">
        <v>9596</v>
      </c>
      <c r="W18" t="s">
        <v>16468</v>
      </c>
      <c r="X18" t="s">
        <v>8855</v>
      </c>
    </row>
    <row r="19" spans="1:24" x14ac:dyDescent="0.3">
      <c r="A19" s="5" t="s">
        <v>8803</v>
      </c>
      <c r="B19" s="10" t="s">
        <v>8846</v>
      </c>
      <c r="C19" s="10" t="s">
        <v>8847</v>
      </c>
      <c r="E19" s="10" t="s">
        <v>9508</v>
      </c>
      <c r="F19" s="10" t="s">
        <v>9509</v>
      </c>
      <c r="G19" s="10" t="s">
        <v>51</v>
      </c>
      <c r="H19" s="10" t="s">
        <v>9</v>
      </c>
      <c r="I19" s="10" t="s">
        <v>42</v>
      </c>
      <c r="J19" s="10" t="s">
        <v>22</v>
      </c>
      <c r="K19" s="10" t="s">
        <v>8</v>
      </c>
      <c r="L19" s="10" t="s">
        <v>7823</v>
      </c>
      <c r="M19" s="10" t="s">
        <v>43</v>
      </c>
      <c r="N19" s="10" t="s">
        <v>143</v>
      </c>
      <c r="O19" s="10" t="s">
        <v>14349</v>
      </c>
      <c r="P19" s="10" t="s">
        <v>483</v>
      </c>
      <c r="Q19" s="10" t="s">
        <v>8805</v>
      </c>
      <c r="R19" s="5" t="s">
        <v>15274</v>
      </c>
      <c r="S19" s="5">
        <v>22410425</v>
      </c>
      <c r="T19" s="5">
        <v>83770184</v>
      </c>
      <c r="U19" t="s">
        <v>42</v>
      </c>
      <c r="V19" t="s">
        <v>6343</v>
      </c>
      <c r="W19" t="s">
        <v>16469</v>
      </c>
      <c r="X19" t="s">
        <v>15352</v>
      </c>
    </row>
    <row r="20" spans="1:24" x14ac:dyDescent="0.3">
      <c r="A20" s="5" t="s">
        <v>8803</v>
      </c>
      <c r="B20" s="10" t="s">
        <v>8848</v>
      </c>
      <c r="C20" s="10" t="s">
        <v>8642</v>
      </c>
      <c r="E20" s="10" t="s">
        <v>6561</v>
      </c>
      <c r="F20" s="10" t="s">
        <v>11194</v>
      </c>
      <c r="G20" s="10" t="s">
        <v>9787</v>
      </c>
      <c r="H20" s="10" t="s">
        <v>10</v>
      </c>
      <c r="I20" s="10" t="s">
        <v>42</v>
      </c>
      <c r="J20" s="10" t="s">
        <v>22</v>
      </c>
      <c r="K20" s="10" t="s">
        <v>10</v>
      </c>
      <c r="L20" s="10" t="s">
        <v>7825</v>
      </c>
      <c r="M20" s="10" t="s">
        <v>43</v>
      </c>
      <c r="N20" s="10" t="s">
        <v>143</v>
      </c>
      <c r="O20" s="10" t="s">
        <v>11488</v>
      </c>
      <c r="P20" s="10" t="s">
        <v>5728</v>
      </c>
      <c r="Q20" s="10" t="s">
        <v>8805</v>
      </c>
      <c r="R20" s="5" t="s">
        <v>10249</v>
      </c>
      <c r="S20" s="5">
        <v>22365757</v>
      </c>
      <c r="T20" s="5">
        <v>22412762</v>
      </c>
      <c r="U20" t="s">
        <v>45</v>
      </c>
      <c r="V20" t="s">
        <v>13574</v>
      </c>
    </row>
    <row r="21" spans="1:24" x14ac:dyDescent="0.3">
      <c r="A21" s="5" t="s">
        <v>8803</v>
      </c>
      <c r="B21" s="10" t="s">
        <v>13953</v>
      </c>
      <c r="C21" s="10" t="s">
        <v>13952</v>
      </c>
      <c r="E21" s="10" t="s">
        <v>8862</v>
      </c>
      <c r="F21" s="10" t="s">
        <v>8863</v>
      </c>
      <c r="G21" s="10" t="s">
        <v>9787</v>
      </c>
      <c r="H21" s="10" t="s">
        <v>10</v>
      </c>
      <c r="I21" s="10" t="s">
        <v>42</v>
      </c>
      <c r="J21" s="10" t="s">
        <v>6</v>
      </c>
      <c r="K21" s="10" t="s">
        <v>12</v>
      </c>
      <c r="L21" s="10" t="s">
        <v>7747</v>
      </c>
      <c r="M21" s="10" t="s">
        <v>43</v>
      </c>
      <c r="N21" s="10" t="s">
        <v>43</v>
      </c>
      <c r="O21" s="10" t="s">
        <v>14346</v>
      </c>
      <c r="P21" s="10" t="s">
        <v>12412</v>
      </c>
      <c r="Q21" s="10" t="s">
        <v>8805</v>
      </c>
      <c r="R21" s="5" t="s">
        <v>10250</v>
      </c>
      <c r="S21" s="5">
        <v>22907300</v>
      </c>
      <c r="U21" t="s">
        <v>45</v>
      </c>
      <c r="V21" t="s">
        <v>13574</v>
      </c>
    </row>
    <row r="22" spans="1:24" x14ac:dyDescent="0.3">
      <c r="A22" s="5" t="s">
        <v>8803</v>
      </c>
      <c r="B22" s="10" t="s">
        <v>8853</v>
      </c>
      <c r="C22" s="10" t="s">
        <v>6567</v>
      </c>
      <c r="E22" s="10" t="s">
        <v>8814</v>
      </c>
      <c r="F22" s="10" t="s">
        <v>8813</v>
      </c>
      <c r="G22" s="10" t="s">
        <v>51</v>
      </c>
      <c r="H22" s="10" t="s">
        <v>9</v>
      </c>
      <c r="I22" s="10" t="s">
        <v>42</v>
      </c>
      <c r="J22" s="10" t="s">
        <v>22</v>
      </c>
      <c r="K22" s="10" t="s">
        <v>8</v>
      </c>
      <c r="L22" s="10" t="s">
        <v>7823</v>
      </c>
      <c r="M22" s="10" t="s">
        <v>43</v>
      </c>
      <c r="N22" s="10" t="s">
        <v>143</v>
      </c>
      <c r="O22" s="10" t="s">
        <v>14349</v>
      </c>
      <c r="P22" s="10" t="s">
        <v>12413</v>
      </c>
      <c r="Q22" s="10" t="s">
        <v>8805</v>
      </c>
      <c r="R22" s="5" t="s">
        <v>8865</v>
      </c>
      <c r="S22" s="5">
        <v>22366398</v>
      </c>
      <c r="T22" s="5">
        <v>22366398</v>
      </c>
      <c r="U22" t="s">
        <v>45</v>
      </c>
      <c r="V22" t="s">
        <v>13574</v>
      </c>
    </row>
    <row r="23" spans="1:24" x14ac:dyDescent="0.3">
      <c r="A23" s="5" t="s">
        <v>8803</v>
      </c>
      <c r="B23" s="10" t="s">
        <v>8857</v>
      </c>
      <c r="C23" s="10" t="s">
        <v>8858</v>
      </c>
      <c r="E23" s="10" t="s">
        <v>7483</v>
      </c>
      <c r="F23" s="10" t="s">
        <v>79</v>
      </c>
      <c r="G23" s="10" t="s">
        <v>9787</v>
      </c>
      <c r="H23" s="10" t="s">
        <v>6</v>
      </c>
      <c r="I23" s="10" t="s">
        <v>42</v>
      </c>
      <c r="J23" s="10" t="s">
        <v>6</v>
      </c>
      <c r="K23" s="10" t="s">
        <v>14</v>
      </c>
      <c r="L23" s="10" t="s">
        <v>7748</v>
      </c>
      <c r="M23" s="10" t="s">
        <v>43</v>
      </c>
      <c r="N23" s="10" t="s">
        <v>43</v>
      </c>
      <c r="O23" s="10" t="s">
        <v>14508</v>
      </c>
      <c r="P23" s="10" t="s">
        <v>3508</v>
      </c>
      <c r="Q23" s="10" t="s">
        <v>8805</v>
      </c>
      <c r="R23" s="5" t="s">
        <v>10251</v>
      </c>
      <c r="S23" s="5">
        <v>22320122</v>
      </c>
      <c r="U23" t="s">
        <v>42</v>
      </c>
      <c r="V23" t="s">
        <v>9597</v>
      </c>
      <c r="W23" t="s">
        <v>16470</v>
      </c>
      <c r="X23" t="s">
        <v>79</v>
      </c>
    </row>
    <row r="24" spans="1:24" x14ac:dyDescent="0.3">
      <c r="A24" s="5" t="s">
        <v>8803</v>
      </c>
      <c r="B24" s="10" t="s">
        <v>10244</v>
      </c>
      <c r="C24" s="10" t="s">
        <v>8859</v>
      </c>
      <c r="E24" s="10" t="s">
        <v>7492</v>
      </c>
      <c r="F24" s="10" t="s">
        <v>15069</v>
      </c>
      <c r="G24" s="10" t="s">
        <v>9787</v>
      </c>
      <c r="H24" s="10" t="s">
        <v>7</v>
      </c>
      <c r="I24" s="10" t="s">
        <v>42</v>
      </c>
      <c r="J24" s="10" t="s">
        <v>6</v>
      </c>
      <c r="K24" s="10" t="s">
        <v>15</v>
      </c>
      <c r="L24" s="10" t="s">
        <v>7749</v>
      </c>
      <c r="M24" s="10" t="s">
        <v>43</v>
      </c>
      <c r="N24" s="10" t="s">
        <v>43</v>
      </c>
      <c r="O24" s="10" t="s">
        <v>203</v>
      </c>
      <c r="P24" s="10" t="s">
        <v>10252</v>
      </c>
      <c r="Q24" s="10" t="s">
        <v>8805</v>
      </c>
      <c r="R24" s="5" t="s">
        <v>15070</v>
      </c>
      <c r="S24" s="5">
        <v>22321455</v>
      </c>
      <c r="T24" s="5">
        <v>22320093</v>
      </c>
      <c r="U24" t="s">
        <v>42</v>
      </c>
      <c r="V24" t="s">
        <v>9598</v>
      </c>
      <c r="W24" t="s">
        <v>16471</v>
      </c>
      <c r="X24" t="s">
        <v>15069</v>
      </c>
    </row>
    <row r="25" spans="1:24" x14ac:dyDescent="0.3">
      <c r="A25" s="5" t="s">
        <v>8803</v>
      </c>
      <c r="B25" s="10" t="s">
        <v>8860</v>
      </c>
      <c r="C25" s="10" t="s">
        <v>8861</v>
      </c>
      <c r="E25" s="10" t="s">
        <v>8872</v>
      </c>
      <c r="F25" s="10" t="s">
        <v>15071</v>
      </c>
      <c r="G25" s="10" t="s">
        <v>9787</v>
      </c>
      <c r="H25" s="10" t="s">
        <v>6</v>
      </c>
      <c r="I25" s="10" t="s">
        <v>42</v>
      </c>
      <c r="J25" s="10" t="s">
        <v>6</v>
      </c>
      <c r="K25" s="10" t="s">
        <v>14</v>
      </c>
      <c r="L25" s="10" t="s">
        <v>7748</v>
      </c>
      <c r="M25" s="10" t="s">
        <v>43</v>
      </c>
      <c r="N25" s="10" t="s">
        <v>43</v>
      </c>
      <c r="O25" s="10" t="s">
        <v>14508</v>
      </c>
      <c r="P25" s="10" t="s">
        <v>1567</v>
      </c>
      <c r="Q25" s="10" t="s">
        <v>8805</v>
      </c>
      <c r="R25" s="5" t="s">
        <v>13398</v>
      </c>
      <c r="S25" s="5">
        <v>22201050</v>
      </c>
      <c r="T25" s="5">
        <v>22917871</v>
      </c>
      <c r="U25" t="s">
        <v>42</v>
      </c>
      <c r="V25" t="s">
        <v>9599</v>
      </c>
      <c r="W25" t="s">
        <v>16472</v>
      </c>
      <c r="X25" t="s">
        <v>15071</v>
      </c>
    </row>
    <row r="26" spans="1:24" x14ac:dyDescent="0.3">
      <c r="A26" s="5" t="s">
        <v>8803</v>
      </c>
      <c r="B26" s="10" t="s">
        <v>8864</v>
      </c>
      <c r="C26" s="10" t="s">
        <v>6625</v>
      </c>
      <c r="E26" s="10" t="s">
        <v>8873</v>
      </c>
      <c r="F26" s="10" t="s">
        <v>10228</v>
      </c>
      <c r="G26" s="10" t="s">
        <v>9787</v>
      </c>
      <c r="H26" s="10" t="s">
        <v>7</v>
      </c>
      <c r="I26" s="10" t="s">
        <v>42</v>
      </c>
      <c r="J26" s="10" t="s">
        <v>6</v>
      </c>
      <c r="K26" s="10" t="s">
        <v>15</v>
      </c>
      <c r="L26" s="10" t="s">
        <v>7749</v>
      </c>
      <c r="M26" s="10" t="s">
        <v>43</v>
      </c>
      <c r="N26" s="10" t="s">
        <v>43</v>
      </c>
      <c r="O26" s="10" t="s">
        <v>203</v>
      </c>
      <c r="P26" s="10" t="s">
        <v>12414</v>
      </c>
      <c r="Q26" s="10" t="s">
        <v>8805</v>
      </c>
      <c r="R26" s="5" t="s">
        <v>8874</v>
      </c>
      <c r="S26" s="5">
        <v>22200131</v>
      </c>
      <c r="T26" s="5">
        <v>22327833</v>
      </c>
      <c r="U26" t="s">
        <v>42</v>
      </c>
      <c r="V26" t="s">
        <v>8875</v>
      </c>
      <c r="W26" t="s">
        <v>16473</v>
      </c>
      <c r="X26" t="s">
        <v>10228</v>
      </c>
    </row>
    <row r="27" spans="1:24" x14ac:dyDescent="0.3">
      <c r="A27" s="5" t="s">
        <v>8803</v>
      </c>
      <c r="B27" s="10" t="s">
        <v>8866</v>
      </c>
      <c r="C27" s="10" t="s">
        <v>8867</v>
      </c>
      <c r="E27" s="10" t="s">
        <v>8876</v>
      </c>
      <c r="F27" s="10" t="s">
        <v>15072</v>
      </c>
      <c r="G27" s="10" t="s">
        <v>9787</v>
      </c>
      <c r="H27" s="10" t="s">
        <v>6</v>
      </c>
      <c r="I27" s="10" t="s">
        <v>42</v>
      </c>
      <c r="J27" s="10" t="s">
        <v>6</v>
      </c>
      <c r="K27" s="10" t="s">
        <v>14</v>
      </c>
      <c r="L27" s="10" t="s">
        <v>7748</v>
      </c>
      <c r="M27" s="10" t="s">
        <v>43</v>
      </c>
      <c r="N27" s="10" t="s">
        <v>43</v>
      </c>
      <c r="O27" s="10" t="s">
        <v>14508</v>
      </c>
      <c r="P27" s="10" t="s">
        <v>11681</v>
      </c>
      <c r="Q27" s="10" t="s">
        <v>8805</v>
      </c>
      <c r="R27" s="5" t="s">
        <v>15073</v>
      </c>
      <c r="S27" s="5">
        <v>22911633</v>
      </c>
      <c r="T27" s="5">
        <v>22325179</v>
      </c>
      <c r="U27" t="s">
        <v>42</v>
      </c>
      <c r="V27" t="s">
        <v>6454</v>
      </c>
      <c r="W27" t="s">
        <v>16474</v>
      </c>
      <c r="X27" t="s">
        <v>15072</v>
      </c>
    </row>
    <row r="28" spans="1:24" x14ac:dyDescent="0.3">
      <c r="A28" s="5" t="s">
        <v>8803</v>
      </c>
      <c r="B28" s="10" t="s">
        <v>8868</v>
      </c>
      <c r="C28" s="10" t="s">
        <v>6804</v>
      </c>
      <c r="E28" s="10" t="s">
        <v>8877</v>
      </c>
      <c r="F28" s="10" t="s">
        <v>8878</v>
      </c>
      <c r="G28" s="10" t="s">
        <v>9787</v>
      </c>
      <c r="H28" s="10" t="s">
        <v>7</v>
      </c>
      <c r="I28" s="10" t="s">
        <v>42</v>
      </c>
      <c r="J28" s="10" t="s">
        <v>6</v>
      </c>
      <c r="K28" s="10" t="s">
        <v>15</v>
      </c>
      <c r="L28" s="10" t="s">
        <v>7749</v>
      </c>
      <c r="M28" s="10" t="s">
        <v>43</v>
      </c>
      <c r="N28" s="10" t="s">
        <v>43</v>
      </c>
      <c r="O28" s="10" t="s">
        <v>203</v>
      </c>
      <c r="P28" s="10" t="s">
        <v>12414</v>
      </c>
      <c r="Q28" s="10" t="s">
        <v>8805</v>
      </c>
      <c r="R28" s="5" t="s">
        <v>10253</v>
      </c>
      <c r="S28" s="5">
        <v>22312070</v>
      </c>
      <c r="T28" s="5">
        <v>22312070</v>
      </c>
      <c r="U28" t="s">
        <v>42</v>
      </c>
      <c r="V28" t="s">
        <v>9600</v>
      </c>
      <c r="W28" t="s">
        <v>16475</v>
      </c>
      <c r="X28" t="s">
        <v>8878</v>
      </c>
    </row>
    <row r="29" spans="1:24" x14ac:dyDescent="0.3">
      <c r="A29" s="5" t="s">
        <v>8803</v>
      </c>
      <c r="B29" s="10" t="s">
        <v>8869</v>
      </c>
      <c r="C29" s="10" t="s">
        <v>8870</v>
      </c>
      <c r="E29" s="10" t="s">
        <v>7482</v>
      </c>
      <c r="F29" s="10" t="s">
        <v>8880</v>
      </c>
      <c r="G29" s="10" t="s">
        <v>9788</v>
      </c>
      <c r="H29" s="10" t="s">
        <v>10</v>
      </c>
      <c r="I29" s="10" t="s">
        <v>42</v>
      </c>
      <c r="J29" s="10" t="s">
        <v>6</v>
      </c>
      <c r="K29" s="10" t="s">
        <v>16</v>
      </c>
      <c r="L29" s="10" t="s">
        <v>7750</v>
      </c>
      <c r="M29" s="10" t="s">
        <v>43</v>
      </c>
      <c r="N29" s="10" t="s">
        <v>43</v>
      </c>
      <c r="O29" s="10" t="s">
        <v>256</v>
      </c>
      <c r="P29" s="10" t="s">
        <v>11501</v>
      </c>
      <c r="Q29" s="10" t="s">
        <v>8805</v>
      </c>
      <c r="R29" s="5" t="s">
        <v>10254</v>
      </c>
      <c r="S29" s="5">
        <v>22543651</v>
      </c>
      <c r="U29" t="s">
        <v>42</v>
      </c>
      <c r="V29" t="s">
        <v>6456</v>
      </c>
      <c r="W29" t="s">
        <v>16476</v>
      </c>
      <c r="X29" t="s">
        <v>8880</v>
      </c>
    </row>
    <row r="30" spans="1:24" x14ac:dyDescent="0.3">
      <c r="A30" s="5" t="s">
        <v>8803</v>
      </c>
      <c r="B30" s="10" t="s">
        <v>8871</v>
      </c>
      <c r="C30" s="10" t="s">
        <v>6847</v>
      </c>
      <c r="E30" s="10" t="s">
        <v>8883</v>
      </c>
      <c r="F30" s="10" t="s">
        <v>15275</v>
      </c>
      <c r="G30" s="10" t="s">
        <v>9788</v>
      </c>
      <c r="H30" s="10" t="s">
        <v>10</v>
      </c>
      <c r="I30" s="10" t="s">
        <v>42</v>
      </c>
      <c r="J30" s="10" t="s">
        <v>6</v>
      </c>
      <c r="K30" s="10" t="s">
        <v>16</v>
      </c>
      <c r="L30" s="10" t="s">
        <v>7750</v>
      </c>
      <c r="M30" s="10" t="s">
        <v>43</v>
      </c>
      <c r="N30" s="10" t="s">
        <v>43</v>
      </c>
      <c r="O30" s="10" t="s">
        <v>256</v>
      </c>
      <c r="P30" s="10" t="s">
        <v>11499</v>
      </c>
      <c r="Q30" s="10" t="s">
        <v>8805</v>
      </c>
      <c r="R30" s="5" t="s">
        <v>13965</v>
      </c>
      <c r="S30" s="5">
        <v>40019261</v>
      </c>
      <c r="U30" t="s">
        <v>42</v>
      </c>
      <c r="V30" t="s">
        <v>9601</v>
      </c>
      <c r="W30" t="s">
        <v>16477</v>
      </c>
      <c r="X30" t="s">
        <v>15275</v>
      </c>
    </row>
    <row r="31" spans="1:24" x14ac:dyDescent="0.3">
      <c r="A31" s="5" t="s">
        <v>8803</v>
      </c>
      <c r="B31" s="10" t="s">
        <v>15336</v>
      </c>
      <c r="C31" s="10" t="s">
        <v>13931</v>
      </c>
      <c r="E31" s="10" t="s">
        <v>7527</v>
      </c>
      <c r="F31" s="10" t="s">
        <v>8824</v>
      </c>
      <c r="G31" s="10" t="s">
        <v>9788</v>
      </c>
      <c r="H31" s="10" t="s">
        <v>10</v>
      </c>
      <c r="I31" s="10" t="s">
        <v>42</v>
      </c>
      <c r="J31" s="10" t="s">
        <v>6</v>
      </c>
      <c r="K31" s="10" t="s">
        <v>16</v>
      </c>
      <c r="L31" s="10" t="s">
        <v>7750</v>
      </c>
      <c r="M31" s="10" t="s">
        <v>43</v>
      </c>
      <c r="N31" s="10" t="s">
        <v>43</v>
      </c>
      <c r="O31" s="10" t="s">
        <v>256</v>
      </c>
      <c r="P31" s="10" t="s">
        <v>11501</v>
      </c>
      <c r="Q31" s="10" t="s">
        <v>8805</v>
      </c>
      <c r="R31" s="5" t="s">
        <v>12415</v>
      </c>
      <c r="S31" s="5">
        <v>22543555</v>
      </c>
      <c r="T31" s="5">
        <v>22540345</v>
      </c>
      <c r="U31" t="s">
        <v>42</v>
      </c>
      <c r="V31" t="s">
        <v>6457</v>
      </c>
      <c r="W31" t="s">
        <v>16478</v>
      </c>
      <c r="X31" t="s">
        <v>8824</v>
      </c>
    </row>
    <row r="32" spans="1:24" x14ac:dyDescent="0.3">
      <c r="A32" s="5" t="s">
        <v>8803</v>
      </c>
      <c r="B32" s="10" t="s">
        <v>10240</v>
      </c>
      <c r="C32" s="10" t="s">
        <v>6737</v>
      </c>
      <c r="E32" s="10" t="s">
        <v>8887</v>
      </c>
      <c r="F32" s="10" t="s">
        <v>1955</v>
      </c>
      <c r="G32" s="10" t="s">
        <v>9788</v>
      </c>
      <c r="H32" s="10" t="s">
        <v>11</v>
      </c>
      <c r="I32" s="10" t="s">
        <v>42</v>
      </c>
      <c r="J32" s="10" t="s">
        <v>16</v>
      </c>
      <c r="K32" s="10" t="s">
        <v>6</v>
      </c>
      <c r="L32" s="10" t="s">
        <v>7806</v>
      </c>
      <c r="M32" s="10" t="s">
        <v>43</v>
      </c>
      <c r="N32" s="10" t="s">
        <v>11502</v>
      </c>
      <c r="O32" s="10" t="s">
        <v>11502</v>
      </c>
      <c r="P32" s="10" t="s">
        <v>122</v>
      </c>
      <c r="Q32" s="10" t="s">
        <v>8805</v>
      </c>
      <c r="R32" s="5" t="s">
        <v>8888</v>
      </c>
      <c r="S32" s="5">
        <v>22545206</v>
      </c>
      <c r="U32" t="s">
        <v>42</v>
      </c>
      <c r="V32" t="s">
        <v>9602</v>
      </c>
      <c r="W32" t="s">
        <v>16479</v>
      </c>
      <c r="X32" t="s">
        <v>1955</v>
      </c>
    </row>
    <row r="33" spans="1:24" x14ac:dyDescent="0.3">
      <c r="A33" s="5" t="s">
        <v>8803</v>
      </c>
      <c r="B33" s="10" t="s">
        <v>8826</v>
      </c>
      <c r="C33" s="10" t="s">
        <v>8825</v>
      </c>
      <c r="E33" s="10" t="s">
        <v>7491</v>
      </c>
      <c r="F33" s="10" t="s">
        <v>8890</v>
      </c>
      <c r="G33" s="10" t="s">
        <v>9788</v>
      </c>
      <c r="H33" s="10" t="s">
        <v>6</v>
      </c>
      <c r="I33" s="10" t="s">
        <v>42</v>
      </c>
      <c r="J33" s="10" t="s">
        <v>6</v>
      </c>
      <c r="K33" s="10" t="s">
        <v>6</v>
      </c>
      <c r="L33" s="10" t="s">
        <v>7741</v>
      </c>
      <c r="M33" s="10" t="s">
        <v>43</v>
      </c>
      <c r="N33" s="10" t="s">
        <v>43</v>
      </c>
      <c r="O33" s="10" t="s">
        <v>14336</v>
      </c>
      <c r="P33" s="10" t="s">
        <v>11505</v>
      </c>
      <c r="Q33" s="10" t="s">
        <v>8805</v>
      </c>
      <c r="R33" s="5" t="s">
        <v>10255</v>
      </c>
      <c r="S33" s="5">
        <v>22268123</v>
      </c>
      <c r="U33" t="s">
        <v>42</v>
      </c>
      <c r="V33" t="s">
        <v>9603</v>
      </c>
      <c r="W33" t="s">
        <v>16480</v>
      </c>
      <c r="X33" t="s">
        <v>15353</v>
      </c>
    </row>
    <row r="34" spans="1:24" x14ac:dyDescent="0.3">
      <c r="A34" s="5" t="s">
        <v>8803</v>
      </c>
      <c r="B34" s="10" t="s">
        <v>12368</v>
      </c>
      <c r="C34" s="10" t="s">
        <v>8879</v>
      </c>
      <c r="E34" s="10" t="s">
        <v>7503</v>
      </c>
      <c r="F34" s="10" t="s">
        <v>8891</v>
      </c>
      <c r="G34" s="10" t="s">
        <v>57</v>
      </c>
      <c r="H34" s="10" t="s">
        <v>7</v>
      </c>
      <c r="I34" s="10" t="s">
        <v>42</v>
      </c>
      <c r="J34" s="10" t="s">
        <v>8</v>
      </c>
      <c r="K34" s="10" t="s">
        <v>7</v>
      </c>
      <c r="L34" s="10" t="s">
        <v>7756</v>
      </c>
      <c r="M34" s="10" t="s">
        <v>43</v>
      </c>
      <c r="N34" s="10" t="s">
        <v>57</v>
      </c>
      <c r="O34" s="10" t="s">
        <v>61</v>
      </c>
      <c r="P34" s="10" t="s">
        <v>12416</v>
      </c>
      <c r="Q34" s="10" t="s">
        <v>8805</v>
      </c>
      <c r="R34" s="5" t="s">
        <v>8892</v>
      </c>
      <c r="S34" s="5">
        <v>40361299</v>
      </c>
      <c r="T34" s="5">
        <v>40361295</v>
      </c>
      <c r="U34" t="s">
        <v>42</v>
      </c>
      <c r="V34" t="s">
        <v>9970</v>
      </c>
      <c r="W34" t="s">
        <v>16481</v>
      </c>
      <c r="X34" t="s">
        <v>15354</v>
      </c>
    </row>
    <row r="35" spans="1:24" x14ac:dyDescent="0.3">
      <c r="A35" s="5" t="s">
        <v>8803</v>
      </c>
      <c r="B35" s="10" t="s">
        <v>13342</v>
      </c>
      <c r="C35" s="10" t="s">
        <v>7416</v>
      </c>
      <c r="E35" s="10" t="s">
        <v>7529</v>
      </c>
      <c r="F35" s="10" t="s">
        <v>10229</v>
      </c>
      <c r="G35" s="10" t="s">
        <v>89</v>
      </c>
      <c r="H35" s="10" t="s">
        <v>9</v>
      </c>
      <c r="I35" s="10" t="s">
        <v>45</v>
      </c>
      <c r="J35" s="10" t="s">
        <v>6</v>
      </c>
      <c r="K35" s="10" t="s">
        <v>14</v>
      </c>
      <c r="L35" s="10" t="s">
        <v>7869</v>
      </c>
      <c r="M35" s="10" t="s">
        <v>89</v>
      </c>
      <c r="N35" s="10" t="s">
        <v>89</v>
      </c>
      <c r="O35" s="10" t="s">
        <v>153</v>
      </c>
      <c r="P35" s="10" t="s">
        <v>12417</v>
      </c>
      <c r="Q35" s="10" t="s">
        <v>8805</v>
      </c>
      <c r="R35" s="5" t="s">
        <v>15276</v>
      </c>
      <c r="S35" s="5">
        <v>22890919</v>
      </c>
      <c r="T35" s="5">
        <v>22282076</v>
      </c>
      <c r="U35" t="s">
        <v>42</v>
      </c>
      <c r="V35" t="s">
        <v>8894</v>
      </c>
      <c r="W35" t="s">
        <v>16482</v>
      </c>
      <c r="X35" t="s">
        <v>10229</v>
      </c>
    </row>
    <row r="36" spans="1:24" x14ac:dyDescent="0.3">
      <c r="A36" s="5" t="s">
        <v>8803</v>
      </c>
      <c r="B36" s="10" t="s">
        <v>8881</v>
      </c>
      <c r="C36" s="10" t="s">
        <v>8882</v>
      </c>
      <c r="E36" s="10" t="s">
        <v>7523</v>
      </c>
      <c r="F36" s="10" t="s">
        <v>15232</v>
      </c>
      <c r="G36" s="10" t="s">
        <v>9787</v>
      </c>
      <c r="H36" s="10" t="s">
        <v>8</v>
      </c>
      <c r="I36" s="10" t="s">
        <v>42</v>
      </c>
      <c r="J36" s="10" t="s">
        <v>7</v>
      </c>
      <c r="K36" s="10" t="s">
        <v>6</v>
      </c>
      <c r="L36" s="10" t="s">
        <v>7752</v>
      </c>
      <c r="M36" s="10" t="s">
        <v>43</v>
      </c>
      <c r="N36" s="10" t="s">
        <v>12418</v>
      </c>
      <c r="O36" s="10" t="s">
        <v>12418</v>
      </c>
      <c r="P36" s="10" t="s">
        <v>12418</v>
      </c>
      <c r="Q36" s="10" t="s">
        <v>8805</v>
      </c>
      <c r="R36" s="5" t="s">
        <v>11110</v>
      </c>
      <c r="S36" s="5">
        <v>83429939</v>
      </c>
      <c r="U36" t="s">
        <v>45</v>
      </c>
      <c r="V36" t="s">
        <v>13574</v>
      </c>
    </row>
    <row r="37" spans="1:24" x14ac:dyDescent="0.3">
      <c r="A37" s="5" t="s">
        <v>8803</v>
      </c>
      <c r="B37" s="10" t="s">
        <v>8884</v>
      </c>
      <c r="C37" s="10" t="s">
        <v>8885</v>
      </c>
      <c r="E37" s="10" t="s">
        <v>7524</v>
      </c>
      <c r="F37" s="10" t="s">
        <v>13325</v>
      </c>
      <c r="G37" s="10" t="s">
        <v>9787</v>
      </c>
      <c r="H37" s="10" t="s">
        <v>9</v>
      </c>
      <c r="I37" s="10" t="s">
        <v>193</v>
      </c>
      <c r="J37" s="10" t="s">
        <v>12</v>
      </c>
      <c r="K37" s="10" t="s">
        <v>6</v>
      </c>
      <c r="L37" s="10" t="s">
        <v>8060</v>
      </c>
      <c r="M37" s="10" t="s">
        <v>194</v>
      </c>
      <c r="N37" s="10" t="s">
        <v>3676</v>
      </c>
      <c r="O37" s="10" t="s">
        <v>231</v>
      </c>
      <c r="P37" s="10" t="s">
        <v>231</v>
      </c>
      <c r="Q37" s="10" t="s">
        <v>8805</v>
      </c>
      <c r="R37" s="5" t="s">
        <v>13966</v>
      </c>
      <c r="S37" s="5">
        <v>22937393</v>
      </c>
      <c r="T37" s="5">
        <v>22937392</v>
      </c>
      <c r="U37" t="s">
        <v>42</v>
      </c>
      <c r="V37" t="s">
        <v>6458</v>
      </c>
      <c r="W37" t="s">
        <v>16483</v>
      </c>
      <c r="X37" t="s">
        <v>13325</v>
      </c>
    </row>
    <row r="38" spans="1:24" x14ac:dyDescent="0.3">
      <c r="A38" s="5" t="s">
        <v>8803</v>
      </c>
      <c r="B38" s="10" t="s">
        <v>8886</v>
      </c>
      <c r="C38" s="10" t="s">
        <v>6779</v>
      </c>
      <c r="E38" s="10" t="s">
        <v>8898</v>
      </c>
      <c r="F38" s="10" t="s">
        <v>8899</v>
      </c>
      <c r="G38" s="10" t="s">
        <v>9787</v>
      </c>
      <c r="H38" s="10" t="s">
        <v>9</v>
      </c>
      <c r="I38" s="10" t="s">
        <v>42</v>
      </c>
      <c r="J38" s="10" t="s">
        <v>15</v>
      </c>
      <c r="K38" s="10" t="s">
        <v>6</v>
      </c>
      <c r="L38" s="10" t="s">
        <v>7800</v>
      </c>
      <c r="M38" s="10" t="s">
        <v>43</v>
      </c>
      <c r="N38" s="10" t="s">
        <v>306</v>
      </c>
      <c r="O38" s="10" t="s">
        <v>306</v>
      </c>
      <c r="P38" s="10" t="s">
        <v>1265</v>
      </c>
      <c r="Q38" s="10" t="s">
        <v>8805</v>
      </c>
      <c r="R38" s="5" t="s">
        <v>8900</v>
      </c>
      <c r="S38" s="5">
        <v>22033246</v>
      </c>
      <c r="T38" s="5">
        <v>22034676</v>
      </c>
      <c r="U38" t="s">
        <v>42</v>
      </c>
      <c r="V38" t="s">
        <v>9604</v>
      </c>
      <c r="W38" t="s">
        <v>16484</v>
      </c>
      <c r="X38" t="s">
        <v>8899</v>
      </c>
    </row>
    <row r="39" spans="1:24" x14ac:dyDescent="0.3">
      <c r="A39" s="5" t="s">
        <v>8803</v>
      </c>
      <c r="B39" s="10" t="s">
        <v>12359</v>
      </c>
      <c r="C39" s="10" t="s">
        <v>7573</v>
      </c>
      <c r="E39" s="10" t="s">
        <v>7517</v>
      </c>
      <c r="F39" s="10" t="s">
        <v>8903</v>
      </c>
      <c r="G39" s="10" t="s">
        <v>9787</v>
      </c>
      <c r="H39" s="10" t="s">
        <v>8</v>
      </c>
      <c r="I39" s="10" t="s">
        <v>42</v>
      </c>
      <c r="J39" s="10" t="s">
        <v>7</v>
      </c>
      <c r="K39" s="10" t="s">
        <v>6</v>
      </c>
      <c r="L39" s="10" t="s">
        <v>7752</v>
      </c>
      <c r="M39" s="10" t="s">
        <v>43</v>
      </c>
      <c r="N39" s="10" t="s">
        <v>12418</v>
      </c>
      <c r="O39" s="10" t="s">
        <v>12418</v>
      </c>
      <c r="P39" s="10" t="s">
        <v>12418</v>
      </c>
      <c r="Q39" s="10" t="s">
        <v>8805</v>
      </c>
      <c r="R39" s="5" t="s">
        <v>10256</v>
      </c>
      <c r="S39" s="5">
        <v>22898889</v>
      </c>
      <c r="U39" t="s">
        <v>42</v>
      </c>
      <c r="V39" t="s">
        <v>9605</v>
      </c>
      <c r="W39" t="s">
        <v>16485</v>
      </c>
      <c r="X39" t="s">
        <v>8903</v>
      </c>
    </row>
    <row r="40" spans="1:24" x14ac:dyDescent="0.3">
      <c r="A40" s="5" t="s">
        <v>8803</v>
      </c>
      <c r="B40" s="10" t="s">
        <v>8893</v>
      </c>
      <c r="C40" s="10" t="s">
        <v>6765</v>
      </c>
      <c r="E40" s="10" t="s">
        <v>7514</v>
      </c>
      <c r="F40" s="10" t="s">
        <v>8905</v>
      </c>
      <c r="G40" s="10" t="s">
        <v>57</v>
      </c>
      <c r="H40" s="10" t="s">
        <v>6</v>
      </c>
      <c r="I40" s="10" t="s">
        <v>42</v>
      </c>
      <c r="J40" s="10" t="s">
        <v>8</v>
      </c>
      <c r="K40" s="10" t="s">
        <v>6</v>
      </c>
      <c r="L40" s="10" t="s">
        <v>7755</v>
      </c>
      <c r="M40" s="10" t="s">
        <v>43</v>
      </c>
      <c r="N40" s="10" t="s">
        <v>57</v>
      </c>
      <c r="O40" s="10" t="s">
        <v>57</v>
      </c>
      <c r="P40" s="10" t="s">
        <v>1387</v>
      </c>
      <c r="Q40" s="10" t="s">
        <v>8805</v>
      </c>
      <c r="R40" s="5" t="s">
        <v>8906</v>
      </c>
      <c r="S40" s="5">
        <v>22597148</v>
      </c>
      <c r="U40" t="s">
        <v>42</v>
      </c>
      <c r="V40" t="s">
        <v>6344</v>
      </c>
      <c r="W40" t="s">
        <v>16486</v>
      </c>
      <c r="X40" t="s">
        <v>8905</v>
      </c>
    </row>
    <row r="41" spans="1:24" x14ac:dyDescent="0.3">
      <c r="A41" s="5" t="s">
        <v>8803</v>
      </c>
      <c r="B41" s="10" t="s">
        <v>15103</v>
      </c>
      <c r="C41" s="10" t="s">
        <v>8895</v>
      </c>
      <c r="E41" s="10" t="s">
        <v>6563</v>
      </c>
      <c r="F41" s="10" t="s">
        <v>11195</v>
      </c>
      <c r="G41" s="10" t="s">
        <v>9787</v>
      </c>
      <c r="H41" s="10" t="s">
        <v>8</v>
      </c>
      <c r="I41" s="10" t="s">
        <v>42</v>
      </c>
      <c r="J41" s="10" t="s">
        <v>7</v>
      </c>
      <c r="K41" s="10" t="s">
        <v>8</v>
      </c>
      <c r="L41" s="10" t="s">
        <v>7754</v>
      </c>
      <c r="M41" s="10" t="s">
        <v>43</v>
      </c>
      <c r="N41" s="10" t="s">
        <v>12418</v>
      </c>
      <c r="O41" s="10" t="s">
        <v>153</v>
      </c>
      <c r="P41" s="10" t="s">
        <v>12419</v>
      </c>
      <c r="Q41" s="10" t="s">
        <v>8805</v>
      </c>
      <c r="R41" s="5" t="s">
        <v>13406</v>
      </c>
      <c r="S41" s="5">
        <v>22280562</v>
      </c>
      <c r="T41" s="5">
        <v>22280562</v>
      </c>
      <c r="U41" t="s">
        <v>42</v>
      </c>
      <c r="V41" t="s">
        <v>9606</v>
      </c>
      <c r="W41" t="s">
        <v>16487</v>
      </c>
      <c r="X41" t="s">
        <v>11195</v>
      </c>
    </row>
    <row r="42" spans="1:24" x14ac:dyDescent="0.3">
      <c r="A42" s="5" t="s">
        <v>8803</v>
      </c>
      <c r="B42" s="10" t="s">
        <v>8896</v>
      </c>
      <c r="C42" s="10" t="s">
        <v>6686</v>
      </c>
      <c r="E42" s="10" t="s">
        <v>8907</v>
      </c>
      <c r="F42" s="10" t="s">
        <v>8908</v>
      </c>
      <c r="G42" s="10" t="s">
        <v>57</v>
      </c>
      <c r="H42" s="10" t="s">
        <v>6</v>
      </c>
      <c r="I42" s="10" t="s">
        <v>74</v>
      </c>
      <c r="J42" s="10" t="s">
        <v>8</v>
      </c>
      <c r="K42" s="10" t="s">
        <v>14</v>
      </c>
      <c r="L42" s="10" t="s">
        <v>7998</v>
      </c>
      <c r="M42" s="10" t="s">
        <v>224</v>
      </c>
      <c r="N42" s="10" t="s">
        <v>225</v>
      </c>
      <c r="O42" s="10" t="s">
        <v>11512</v>
      </c>
      <c r="P42" s="10" t="s">
        <v>699</v>
      </c>
      <c r="Q42" s="10" t="s">
        <v>8805</v>
      </c>
      <c r="R42" s="5" t="s">
        <v>9520</v>
      </c>
      <c r="S42" s="5">
        <v>22766961</v>
      </c>
      <c r="T42" s="5">
        <v>22766961</v>
      </c>
      <c r="U42" t="s">
        <v>42</v>
      </c>
      <c r="V42" t="s">
        <v>6345</v>
      </c>
      <c r="W42" t="s">
        <v>16488</v>
      </c>
      <c r="X42" t="s">
        <v>8908</v>
      </c>
    </row>
    <row r="43" spans="1:24" x14ac:dyDescent="0.3">
      <c r="A43" s="5" t="s">
        <v>8803</v>
      </c>
      <c r="B43" s="10" t="s">
        <v>15097</v>
      </c>
      <c r="C43" s="10" t="s">
        <v>8897</v>
      </c>
      <c r="E43" s="10" t="s">
        <v>8910</v>
      </c>
      <c r="F43" s="10" t="s">
        <v>8911</v>
      </c>
      <c r="G43" s="10" t="s">
        <v>51</v>
      </c>
      <c r="H43" s="10" t="s">
        <v>7</v>
      </c>
      <c r="I43" s="10" t="s">
        <v>42</v>
      </c>
      <c r="J43" s="10" t="s">
        <v>14</v>
      </c>
      <c r="K43" s="10" t="s">
        <v>12</v>
      </c>
      <c r="L43" s="10" t="s">
        <v>7799</v>
      </c>
      <c r="M43" s="10" t="s">
        <v>43</v>
      </c>
      <c r="N43" s="10" t="s">
        <v>14369</v>
      </c>
      <c r="O43" s="10" t="s">
        <v>14371</v>
      </c>
      <c r="P43" s="10" t="s">
        <v>11699</v>
      </c>
      <c r="Q43" s="10" t="s">
        <v>8805</v>
      </c>
      <c r="R43" s="5" t="s">
        <v>9521</v>
      </c>
      <c r="S43" s="5">
        <v>22292249</v>
      </c>
      <c r="T43" s="5">
        <v>22292249</v>
      </c>
      <c r="U43" t="s">
        <v>42</v>
      </c>
      <c r="V43" t="s">
        <v>9607</v>
      </c>
      <c r="W43" t="s">
        <v>16489</v>
      </c>
      <c r="X43" t="s">
        <v>8911</v>
      </c>
    </row>
    <row r="44" spans="1:24" x14ac:dyDescent="0.3">
      <c r="A44" s="5" t="s">
        <v>8803</v>
      </c>
      <c r="B44" s="10" t="s">
        <v>8901</v>
      </c>
      <c r="C44" s="10" t="s">
        <v>8902</v>
      </c>
      <c r="E44" s="10" t="s">
        <v>7489</v>
      </c>
      <c r="F44" s="10" t="s">
        <v>8912</v>
      </c>
      <c r="G44" s="10" t="s">
        <v>9788</v>
      </c>
      <c r="H44" s="10" t="s">
        <v>8</v>
      </c>
      <c r="I44" s="10" t="s">
        <v>42</v>
      </c>
      <c r="J44" s="10" t="s">
        <v>96</v>
      </c>
      <c r="K44" s="10" t="s">
        <v>8</v>
      </c>
      <c r="L44" s="10" t="s">
        <v>7843</v>
      </c>
      <c r="M44" s="10" t="s">
        <v>43</v>
      </c>
      <c r="N44" s="10" t="s">
        <v>11484</v>
      </c>
      <c r="O44" s="10" t="s">
        <v>14344</v>
      </c>
      <c r="P44" s="10" t="s">
        <v>12420</v>
      </c>
      <c r="Q44" s="10" t="s">
        <v>8805</v>
      </c>
      <c r="R44" s="5" t="s">
        <v>15233</v>
      </c>
      <c r="S44" s="5">
        <v>40008990</v>
      </c>
      <c r="U44" t="s">
        <v>45</v>
      </c>
      <c r="V44" t="s">
        <v>13574</v>
      </c>
    </row>
    <row r="45" spans="1:24" x14ac:dyDescent="0.3">
      <c r="A45" s="5" t="s">
        <v>8803</v>
      </c>
      <c r="B45" s="10" t="s">
        <v>10238</v>
      </c>
      <c r="C45" s="10" t="s">
        <v>8904</v>
      </c>
      <c r="E45" s="10" t="s">
        <v>7512</v>
      </c>
      <c r="F45" s="10" t="s">
        <v>8914</v>
      </c>
      <c r="G45" s="10" t="s">
        <v>51</v>
      </c>
      <c r="H45" s="10" t="s">
        <v>6</v>
      </c>
      <c r="I45" s="10" t="s">
        <v>42</v>
      </c>
      <c r="J45" s="10" t="s">
        <v>14</v>
      </c>
      <c r="K45" s="10" t="s">
        <v>8</v>
      </c>
      <c r="L45" s="10" t="s">
        <v>7795</v>
      </c>
      <c r="M45" s="10" t="s">
        <v>43</v>
      </c>
      <c r="N45" s="10" t="s">
        <v>14369</v>
      </c>
      <c r="O45" s="10" t="s">
        <v>568</v>
      </c>
      <c r="P45" s="10" t="s">
        <v>8303</v>
      </c>
      <c r="Q45" s="10" t="s">
        <v>8805</v>
      </c>
      <c r="R45" s="5" t="s">
        <v>15277</v>
      </c>
      <c r="S45" s="5">
        <v>88139459</v>
      </c>
      <c r="U45" t="s">
        <v>42</v>
      </c>
      <c r="V45" t="s">
        <v>6347</v>
      </c>
      <c r="W45" t="s">
        <v>16490</v>
      </c>
      <c r="X45" t="s">
        <v>8914</v>
      </c>
    </row>
    <row r="46" spans="1:24" x14ac:dyDescent="0.3">
      <c r="A46" s="5" t="s">
        <v>8803</v>
      </c>
      <c r="B46" s="10" t="s">
        <v>15095</v>
      </c>
      <c r="C46" s="10" t="s">
        <v>6661</v>
      </c>
      <c r="E46" s="10" t="s">
        <v>7508</v>
      </c>
      <c r="F46" s="10" t="s">
        <v>8916</v>
      </c>
      <c r="G46" s="10" t="s">
        <v>51</v>
      </c>
      <c r="H46" s="10" t="s">
        <v>10</v>
      </c>
      <c r="I46" s="10" t="s">
        <v>193</v>
      </c>
      <c r="J46" s="10" t="s">
        <v>8</v>
      </c>
      <c r="K46" s="10" t="s">
        <v>8</v>
      </c>
      <c r="L46" s="10" t="s">
        <v>8039</v>
      </c>
      <c r="M46" s="10" t="s">
        <v>194</v>
      </c>
      <c r="N46" s="10" t="s">
        <v>1455</v>
      </c>
      <c r="O46" s="10" t="s">
        <v>61</v>
      </c>
      <c r="P46" s="10" t="s">
        <v>1467</v>
      </c>
      <c r="Q46" s="10" t="s">
        <v>8805</v>
      </c>
      <c r="R46" s="5" t="s">
        <v>15074</v>
      </c>
      <c r="S46" s="5">
        <v>22476612</v>
      </c>
      <c r="T46" s="5">
        <v>22476686</v>
      </c>
      <c r="U46" t="s">
        <v>42</v>
      </c>
      <c r="V46" t="s">
        <v>6350</v>
      </c>
      <c r="W46" t="s">
        <v>16491</v>
      </c>
      <c r="X46" t="s">
        <v>8916</v>
      </c>
    </row>
    <row r="47" spans="1:24" x14ac:dyDescent="0.3">
      <c r="A47" s="5" t="s">
        <v>8803</v>
      </c>
      <c r="B47" s="10" t="s">
        <v>8909</v>
      </c>
      <c r="C47" s="10" t="s">
        <v>8466</v>
      </c>
      <c r="E47" s="10" t="s">
        <v>8917</v>
      </c>
      <c r="F47" s="10" t="s">
        <v>8918</v>
      </c>
      <c r="G47" s="10" t="s">
        <v>51</v>
      </c>
      <c r="H47" s="10" t="s">
        <v>10</v>
      </c>
      <c r="I47" s="10" t="s">
        <v>42</v>
      </c>
      <c r="J47" s="10" t="s">
        <v>208</v>
      </c>
      <c r="K47" s="10" t="s">
        <v>6</v>
      </c>
      <c r="L47" s="10" t="s">
        <v>7826</v>
      </c>
      <c r="M47" s="10" t="s">
        <v>43</v>
      </c>
      <c r="N47" s="10" t="s">
        <v>12028</v>
      </c>
      <c r="O47" s="10" t="s">
        <v>611</v>
      </c>
      <c r="P47" s="10" t="s">
        <v>619</v>
      </c>
      <c r="Q47" s="10" t="s">
        <v>8805</v>
      </c>
      <c r="R47" s="5" t="s">
        <v>13394</v>
      </c>
      <c r="S47" s="5">
        <v>22407511</v>
      </c>
      <c r="T47" s="5">
        <v>22369796</v>
      </c>
      <c r="U47" t="s">
        <v>42</v>
      </c>
      <c r="V47" t="s">
        <v>6348</v>
      </c>
      <c r="W47" t="s">
        <v>16492</v>
      </c>
      <c r="X47" t="s">
        <v>3508</v>
      </c>
    </row>
    <row r="48" spans="1:24" x14ac:dyDescent="0.3">
      <c r="A48" s="5" t="s">
        <v>8803</v>
      </c>
      <c r="B48" s="10" t="s">
        <v>8913</v>
      </c>
      <c r="C48" s="10" t="s">
        <v>6629</v>
      </c>
      <c r="E48" s="10" t="s">
        <v>7490</v>
      </c>
      <c r="F48" s="10" t="s">
        <v>8920</v>
      </c>
      <c r="G48" s="10" t="s">
        <v>51</v>
      </c>
      <c r="H48" s="10" t="s">
        <v>10</v>
      </c>
      <c r="I48" s="10" t="s">
        <v>42</v>
      </c>
      <c r="J48" s="10" t="s">
        <v>208</v>
      </c>
      <c r="K48" s="10" t="s">
        <v>6</v>
      </c>
      <c r="L48" s="10" t="s">
        <v>7826</v>
      </c>
      <c r="M48" s="10" t="s">
        <v>43</v>
      </c>
      <c r="N48" s="10" t="s">
        <v>12028</v>
      </c>
      <c r="O48" s="10" t="s">
        <v>611</v>
      </c>
      <c r="P48" s="10" t="s">
        <v>3508</v>
      </c>
      <c r="Q48" s="10" t="s">
        <v>8805</v>
      </c>
      <c r="R48" s="5" t="s">
        <v>12421</v>
      </c>
      <c r="S48" s="5">
        <v>25079874</v>
      </c>
      <c r="T48" s="5">
        <v>25079812</v>
      </c>
      <c r="U48" t="s">
        <v>42</v>
      </c>
      <c r="V48" t="s">
        <v>8345</v>
      </c>
      <c r="W48" t="s">
        <v>16493</v>
      </c>
      <c r="X48" t="s">
        <v>8920</v>
      </c>
    </row>
    <row r="49" spans="1:24" x14ac:dyDescent="0.3">
      <c r="A49" s="5" t="s">
        <v>8803</v>
      </c>
      <c r="B49" s="10" t="s">
        <v>8915</v>
      </c>
      <c r="C49" s="10" t="s">
        <v>6762</v>
      </c>
      <c r="E49" s="10" t="s">
        <v>8922</v>
      </c>
      <c r="F49" s="10" t="s">
        <v>8923</v>
      </c>
      <c r="G49" s="10" t="s">
        <v>51</v>
      </c>
      <c r="H49" s="10" t="s">
        <v>10</v>
      </c>
      <c r="I49" s="10" t="s">
        <v>42</v>
      </c>
      <c r="J49" s="10" t="s">
        <v>208</v>
      </c>
      <c r="K49" s="10" t="s">
        <v>6</v>
      </c>
      <c r="L49" s="10" t="s">
        <v>7826</v>
      </c>
      <c r="M49" s="10" t="s">
        <v>43</v>
      </c>
      <c r="N49" s="10" t="s">
        <v>12028</v>
      </c>
      <c r="O49" s="10" t="s">
        <v>611</v>
      </c>
      <c r="P49" s="10" t="s">
        <v>1262</v>
      </c>
      <c r="Q49" s="10" t="s">
        <v>8805</v>
      </c>
      <c r="R49" s="5" t="s">
        <v>15075</v>
      </c>
      <c r="S49" s="5">
        <v>22410874</v>
      </c>
      <c r="T49" s="5">
        <v>22357214</v>
      </c>
      <c r="U49" t="s">
        <v>42</v>
      </c>
      <c r="V49" t="s">
        <v>8924</v>
      </c>
      <c r="W49" t="s">
        <v>16494</v>
      </c>
      <c r="X49" t="s">
        <v>8923</v>
      </c>
    </row>
    <row r="50" spans="1:24" x14ac:dyDescent="0.3">
      <c r="A50" s="5" t="s">
        <v>8803</v>
      </c>
      <c r="B50" s="10" t="s">
        <v>8919</v>
      </c>
      <c r="C50" s="10" t="s">
        <v>6579</v>
      </c>
      <c r="E50" s="10" t="s">
        <v>7507</v>
      </c>
      <c r="F50" s="10" t="s">
        <v>8925</v>
      </c>
      <c r="G50" s="10" t="s">
        <v>51</v>
      </c>
      <c r="H50" s="10" t="s">
        <v>10</v>
      </c>
      <c r="I50" s="10" t="s">
        <v>42</v>
      </c>
      <c r="J50" s="10" t="s">
        <v>208</v>
      </c>
      <c r="K50" s="10" t="s">
        <v>6</v>
      </c>
      <c r="L50" s="10" t="s">
        <v>7826</v>
      </c>
      <c r="M50" s="10" t="s">
        <v>43</v>
      </c>
      <c r="N50" s="10" t="s">
        <v>12028</v>
      </c>
      <c r="O50" s="10" t="s">
        <v>611</v>
      </c>
      <c r="P50" s="10" t="s">
        <v>12422</v>
      </c>
      <c r="Q50" s="10" t="s">
        <v>8805</v>
      </c>
      <c r="R50" s="5" t="s">
        <v>8926</v>
      </c>
      <c r="S50" s="5">
        <v>22974500</v>
      </c>
      <c r="T50" s="5">
        <v>22974503</v>
      </c>
      <c r="U50" t="s">
        <v>42</v>
      </c>
      <c r="V50" t="s">
        <v>8917</v>
      </c>
      <c r="W50" t="s">
        <v>16495</v>
      </c>
      <c r="X50" t="s">
        <v>8925</v>
      </c>
    </row>
    <row r="51" spans="1:24" x14ac:dyDescent="0.3">
      <c r="A51" s="5" t="s">
        <v>8803</v>
      </c>
      <c r="B51" s="10" t="s">
        <v>8921</v>
      </c>
      <c r="C51" s="10" t="s">
        <v>7539</v>
      </c>
      <c r="E51" s="10" t="s">
        <v>7509</v>
      </c>
      <c r="F51" s="10" t="s">
        <v>8844</v>
      </c>
      <c r="G51" s="10" t="s">
        <v>51</v>
      </c>
      <c r="H51" s="10" t="s">
        <v>11</v>
      </c>
      <c r="I51" s="10" t="s">
        <v>42</v>
      </c>
      <c r="J51" s="10" t="s">
        <v>20</v>
      </c>
      <c r="K51" s="10" t="s">
        <v>6</v>
      </c>
      <c r="L51" s="10" t="s">
        <v>7811</v>
      </c>
      <c r="M51" s="10" t="s">
        <v>43</v>
      </c>
      <c r="N51" s="10" t="s">
        <v>14374</v>
      </c>
      <c r="O51" s="10" t="s">
        <v>249</v>
      </c>
      <c r="P51" s="10" t="s">
        <v>4872</v>
      </c>
      <c r="Q51" s="10" t="s">
        <v>8805</v>
      </c>
      <c r="R51" s="5" t="s">
        <v>8928</v>
      </c>
      <c r="S51" s="5">
        <v>22293462</v>
      </c>
      <c r="T51" s="5">
        <v>22299249</v>
      </c>
      <c r="U51" t="s">
        <v>42</v>
      </c>
      <c r="V51" t="s">
        <v>6349</v>
      </c>
      <c r="W51" t="s">
        <v>16496</v>
      </c>
      <c r="X51" t="s">
        <v>8844</v>
      </c>
    </row>
    <row r="52" spans="1:24" x14ac:dyDescent="0.3">
      <c r="A52" s="5" t="s">
        <v>8803</v>
      </c>
      <c r="B52" s="10" t="s">
        <v>15086</v>
      </c>
      <c r="C52" s="10" t="s">
        <v>6616</v>
      </c>
      <c r="E52" s="10" t="s">
        <v>8932</v>
      </c>
      <c r="F52" s="10" t="s">
        <v>8934</v>
      </c>
      <c r="G52" s="10" t="s">
        <v>51</v>
      </c>
      <c r="H52" s="10" t="s">
        <v>10</v>
      </c>
      <c r="I52" s="10" t="s">
        <v>42</v>
      </c>
      <c r="J52" s="10" t="s">
        <v>208</v>
      </c>
      <c r="K52" s="10" t="s">
        <v>6</v>
      </c>
      <c r="L52" s="10" t="s">
        <v>7826</v>
      </c>
      <c r="M52" s="10" t="s">
        <v>43</v>
      </c>
      <c r="N52" s="10" t="s">
        <v>12028</v>
      </c>
      <c r="O52" s="10" t="s">
        <v>611</v>
      </c>
      <c r="P52" s="10" t="s">
        <v>12423</v>
      </c>
      <c r="Q52" s="10" t="s">
        <v>8805</v>
      </c>
      <c r="R52" s="5" t="s">
        <v>15279</v>
      </c>
      <c r="S52" s="5">
        <v>22971704</v>
      </c>
      <c r="T52" s="5">
        <v>22409672</v>
      </c>
      <c r="U52" t="s">
        <v>42</v>
      </c>
      <c r="V52" t="s">
        <v>8931</v>
      </c>
      <c r="W52" t="s">
        <v>16497</v>
      </c>
      <c r="X52" t="s">
        <v>8934</v>
      </c>
    </row>
    <row r="53" spans="1:24" x14ac:dyDescent="0.3">
      <c r="A53" s="5" t="s">
        <v>8803</v>
      </c>
      <c r="B53" s="10" t="s">
        <v>8927</v>
      </c>
      <c r="C53" s="10" t="s">
        <v>6724</v>
      </c>
      <c r="E53" s="10" t="s">
        <v>8924</v>
      </c>
      <c r="F53" s="10" t="s">
        <v>15278</v>
      </c>
      <c r="G53" s="10" t="s">
        <v>51</v>
      </c>
      <c r="H53" s="10" t="s">
        <v>10</v>
      </c>
      <c r="I53" s="10" t="s">
        <v>42</v>
      </c>
      <c r="J53" s="10" t="s">
        <v>208</v>
      </c>
      <c r="K53" s="10" t="s">
        <v>6</v>
      </c>
      <c r="L53" s="10" t="s">
        <v>7826</v>
      </c>
      <c r="M53" s="10" t="s">
        <v>43</v>
      </c>
      <c r="N53" s="10" t="s">
        <v>12028</v>
      </c>
      <c r="O53" s="10" t="s">
        <v>611</v>
      </c>
      <c r="P53" s="10" t="s">
        <v>139</v>
      </c>
      <c r="Q53" s="10" t="s">
        <v>8805</v>
      </c>
      <c r="R53" s="5" t="s">
        <v>9522</v>
      </c>
      <c r="S53" s="5">
        <v>22406034</v>
      </c>
      <c r="T53" s="5">
        <v>22367022</v>
      </c>
      <c r="U53" t="s">
        <v>42</v>
      </c>
      <c r="V53" t="s">
        <v>9608</v>
      </c>
      <c r="W53" t="s">
        <v>16498</v>
      </c>
      <c r="X53" t="s">
        <v>15278</v>
      </c>
    </row>
    <row r="54" spans="1:24" x14ac:dyDescent="0.3">
      <c r="A54" s="5" t="s">
        <v>8803</v>
      </c>
      <c r="B54" s="10" t="s">
        <v>8929</v>
      </c>
      <c r="C54" s="10" t="s">
        <v>8930</v>
      </c>
      <c r="E54" s="10" t="s">
        <v>466</v>
      </c>
      <c r="F54" s="10" t="s">
        <v>12357</v>
      </c>
      <c r="G54" s="10" t="s">
        <v>51</v>
      </c>
      <c r="H54" s="10" t="s">
        <v>8</v>
      </c>
      <c r="I54" s="10" t="s">
        <v>42</v>
      </c>
      <c r="J54" s="10" t="s">
        <v>189</v>
      </c>
      <c r="K54" s="10" t="s">
        <v>6</v>
      </c>
      <c r="L54" s="10" t="s">
        <v>7829</v>
      </c>
      <c r="M54" s="10" t="s">
        <v>43</v>
      </c>
      <c r="N54" s="10" t="s">
        <v>14378</v>
      </c>
      <c r="O54" s="10" t="s">
        <v>603</v>
      </c>
      <c r="P54" s="10" t="s">
        <v>11528</v>
      </c>
      <c r="Q54" s="10" t="s">
        <v>8805</v>
      </c>
      <c r="R54" s="5" t="s">
        <v>11111</v>
      </c>
      <c r="S54" s="5">
        <v>22240833</v>
      </c>
      <c r="T54" s="5">
        <v>22243326</v>
      </c>
      <c r="U54" t="s">
        <v>42</v>
      </c>
      <c r="V54" t="s">
        <v>761</v>
      </c>
      <c r="W54" t="s">
        <v>16499</v>
      </c>
      <c r="X54" t="s">
        <v>12357</v>
      </c>
    </row>
    <row r="55" spans="1:24" x14ac:dyDescent="0.3">
      <c r="A55" s="5" t="s">
        <v>8803</v>
      </c>
      <c r="B55" s="10" t="s">
        <v>13301</v>
      </c>
      <c r="C55" s="10" t="s">
        <v>13287</v>
      </c>
      <c r="E55" s="10" t="s">
        <v>6567</v>
      </c>
      <c r="F55" s="10" t="s">
        <v>8853</v>
      </c>
      <c r="G55" s="10" t="s">
        <v>51</v>
      </c>
      <c r="H55" s="10" t="s">
        <v>8</v>
      </c>
      <c r="I55" s="10" t="s">
        <v>74</v>
      </c>
      <c r="J55" s="10" t="s">
        <v>8</v>
      </c>
      <c r="K55" s="10" t="s">
        <v>10</v>
      </c>
      <c r="L55" s="10" t="s">
        <v>7995</v>
      </c>
      <c r="M55" s="10" t="s">
        <v>224</v>
      </c>
      <c r="N55" s="10" t="s">
        <v>225</v>
      </c>
      <c r="O55" s="10" t="s">
        <v>226</v>
      </c>
      <c r="P55" s="10" t="s">
        <v>226</v>
      </c>
      <c r="Q55" s="10" t="s">
        <v>8805</v>
      </c>
      <c r="R55" s="5" t="s">
        <v>10257</v>
      </c>
      <c r="S55" s="5">
        <v>22792626</v>
      </c>
      <c r="T55" s="5">
        <v>22797894</v>
      </c>
      <c r="U55" t="s">
        <v>42</v>
      </c>
      <c r="V55" t="s">
        <v>6337</v>
      </c>
      <c r="W55" t="s">
        <v>16500</v>
      </c>
      <c r="X55" t="s">
        <v>8853</v>
      </c>
    </row>
    <row r="56" spans="1:24" x14ac:dyDescent="0.3">
      <c r="A56" s="5" t="s">
        <v>8803</v>
      </c>
      <c r="B56" s="10" t="s">
        <v>13957</v>
      </c>
      <c r="C56" s="10" t="s">
        <v>7396</v>
      </c>
      <c r="E56" s="10" t="s">
        <v>8938</v>
      </c>
      <c r="F56" s="10" t="s">
        <v>8939</v>
      </c>
      <c r="G56" s="10" t="s">
        <v>51</v>
      </c>
      <c r="H56" s="10" t="s">
        <v>8</v>
      </c>
      <c r="I56" s="10" t="s">
        <v>42</v>
      </c>
      <c r="J56" s="10" t="s">
        <v>189</v>
      </c>
      <c r="K56" s="10" t="s">
        <v>6</v>
      </c>
      <c r="L56" s="10" t="s">
        <v>7829</v>
      </c>
      <c r="M56" s="10" t="s">
        <v>43</v>
      </c>
      <c r="N56" s="10" t="s">
        <v>14378</v>
      </c>
      <c r="O56" s="10" t="s">
        <v>603</v>
      </c>
      <c r="P56" s="10" t="s">
        <v>603</v>
      </c>
      <c r="Q56" s="10" t="s">
        <v>8805</v>
      </c>
      <c r="R56" s="5" t="s">
        <v>11112</v>
      </c>
      <c r="S56" s="5">
        <v>22834730</v>
      </c>
      <c r="T56" s="5">
        <v>22831890</v>
      </c>
      <c r="U56" t="s">
        <v>42</v>
      </c>
      <c r="V56" t="s">
        <v>6354</v>
      </c>
      <c r="W56" t="s">
        <v>16501</v>
      </c>
      <c r="X56" t="s">
        <v>8939</v>
      </c>
    </row>
    <row r="57" spans="1:24" x14ac:dyDescent="0.3">
      <c r="A57" s="5" t="s">
        <v>8803</v>
      </c>
      <c r="B57" s="10" t="s">
        <v>8933</v>
      </c>
      <c r="C57" s="10" t="s">
        <v>6606</v>
      </c>
      <c r="E57" s="10" t="s">
        <v>7526</v>
      </c>
      <c r="F57" s="10" t="s">
        <v>13323</v>
      </c>
      <c r="G57" s="10" t="s">
        <v>194</v>
      </c>
      <c r="H57" s="10" t="s">
        <v>10</v>
      </c>
      <c r="I57" s="10" t="s">
        <v>193</v>
      </c>
      <c r="J57" s="10" t="s">
        <v>8</v>
      </c>
      <c r="K57" s="10" t="s">
        <v>8</v>
      </c>
      <c r="L57" s="10" t="s">
        <v>8039</v>
      </c>
      <c r="M57" s="10" t="s">
        <v>194</v>
      </c>
      <c r="N57" s="10" t="s">
        <v>1455</v>
      </c>
      <c r="O57" s="10" t="s">
        <v>61</v>
      </c>
      <c r="P57" s="10" t="s">
        <v>61</v>
      </c>
      <c r="Q57" s="10" t="s">
        <v>8805</v>
      </c>
      <c r="R57" s="5" t="s">
        <v>15280</v>
      </c>
      <c r="S57" s="5">
        <v>22411445</v>
      </c>
      <c r="T57" s="5">
        <v>22414944</v>
      </c>
      <c r="U57" t="s">
        <v>42</v>
      </c>
      <c r="V57" t="s">
        <v>6352</v>
      </c>
      <c r="W57" t="s">
        <v>16502</v>
      </c>
      <c r="X57" t="s">
        <v>13323</v>
      </c>
    </row>
    <row r="58" spans="1:24" x14ac:dyDescent="0.3">
      <c r="A58" s="5" t="s">
        <v>8803</v>
      </c>
      <c r="B58" s="10" t="s">
        <v>15180</v>
      </c>
      <c r="C58" s="10" t="s">
        <v>8785</v>
      </c>
      <c r="E58" s="10" t="s">
        <v>8942</v>
      </c>
      <c r="F58" s="10" t="s">
        <v>8943</v>
      </c>
      <c r="G58" s="10" t="s">
        <v>51</v>
      </c>
      <c r="H58" s="10" t="s">
        <v>8</v>
      </c>
      <c r="I58" s="10" t="s">
        <v>74</v>
      </c>
      <c r="J58" s="10" t="s">
        <v>8</v>
      </c>
      <c r="K58" s="10" t="s">
        <v>8</v>
      </c>
      <c r="L58" s="10" t="s">
        <v>7993</v>
      </c>
      <c r="M58" s="10" t="s">
        <v>224</v>
      </c>
      <c r="N58" s="10" t="s">
        <v>225</v>
      </c>
      <c r="O58" s="10" t="s">
        <v>166</v>
      </c>
      <c r="P58" s="10" t="s">
        <v>166</v>
      </c>
      <c r="Q58" s="10" t="s">
        <v>8805</v>
      </c>
      <c r="R58" s="5" t="s">
        <v>15077</v>
      </c>
      <c r="S58" s="5">
        <v>22794444</v>
      </c>
      <c r="U58" t="s">
        <v>42</v>
      </c>
      <c r="V58" t="s">
        <v>8342</v>
      </c>
      <c r="W58" t="s">
        <v>16503</v>
      </c>
      <c r="X58" t="s">
        <v>8943</v>
      </c>
    </row>
    <row r="59" spans="1:24" x14ac:dyDescent="0.3">
      <c r="A59" s="5" t="s">
        <v>8803</v>
      </c>
      <c r="B59" s="10" t="s">
        <v>10228</v>
      </c>
      <c r="C59" s="10" t="s">
        <v>8873</v>
      </c>
      <c r="E59" s="10" t="s">
        <v>6568</v>
      </c>
      <c r="F59" s="10" t="s">
        <v>8944</v>
      </c>
      <c r="G59" s="10" t="s">
        <v>51</v>
      </c>
      <c r="H59" s="10" t="s">
        <v>8</v>
      </c>
      <c r="I59" s="10" t="s">
        <v>42</v>
      </c>
      <c r="J59" s="10" t="s">
        <v>189</v>
      </c>
      <c r="K59" s="10" t="s">
        <v>7</v>
      </c>
      <c r="L59" s="10" t="s">
        <v>7830</v>
      </c>
      <c r="M59" s="10" t="s">
        <v>43</v>
      </c>
      <c r="N59" s="10" t="s">
        <v>14378</v>
      </c>
      <c r="O59" s="10" t="s">
        <v>759</v>
      </c>
      <c r="P59" s="10" t="s">
        <v>759</v>
      </c>
      <c r="Q59" s="10" t="s">
        <v>8805</v>
      </c>
      <c r="R59" s="5" t="s">
        <v>8945</v>
      </c>
      <c r="S59" s="5">
        <v>22801220</v>
      </c>
      <c r="T59" s="5">
        <v>22801220</v>
      </c>
      <c r="U59" t="s">
        <v>42</v>
      </c>
      <c r="V59" t="s">
        <v>6353</v>
      </c>
      <c r="W59" t="s">
        <v>16504</v>
      </c>
      <c r="X59" t="s">
        <v>8944</v>
      </c>
    </row>
    <row r="60" spans="1:24" x14ac:dyDescent="0.3">
      <c r="A60" s="5" t="s">
        <v>8803</v>
      </c>
      <c r="B60" s="10" t="s">
        <v>8935</v>
      </c>
      <c r="C60" s="10" t="s">
        <v>8936</v>
      </c>
      <c r="E60" s="10" t="s">
        <v>6569</v>
      </c>
      <c r="F60" s="10" t="s">
        <v>8947</v>
      </c>
      <c r="G60" s="10" t="s">
        <v>51</v>
      </c>
      <c r="H60" s="10" t="s">
        <v>8</v>
      </c>
      <c r="I60" s="10" t="s">
        <v>42</v>
      </c>
      <c r="J60" s="10" t="s">
        <v>96</v>
      </c>
      <c r="K60" s="10" t="s">
        <v>6</v>
      </c>
      <c r="L60" s="10" t="s">
        <v>7841</v>
      </c>
      <c r="M60" s="10" t="s">
        <v>43</v>
      </c>
      <c r="N60" s="10" t="s">
        <v>11484</v>
      </c>
      <c r="O60" s="10" t="s">
        <v>11484</v>
      </c>
      <c r="P60" s="10" t="s">
        <v>12424</v>
      </c>
      <c r="Q60" s="10" t="s">
        <v>8805</v>
      </c>
      <c r="R60" s="5" t="s">
        <v>8948</v>
      </c>
      <c r="S60" s="5">
        <v>22248475</v>
      </c>
      <c r="U60" t="s">
        <v>45</v>
      </c>
      <c r="V60" t="s">
        <v>13574</v>
      </c>
    </row>
    <row r="61" spans="1:24" x14ac:dyDescent="0.3">
      <c r="A61" s="5" t="s">
        <v>8803</v>
      </c>
      <c r="B61" s="10" t="s">
        <v>8937</v>
      </c>
      <c r="C61" s="10" t="s">
        <v>6585</v>
      </c>
      <c r="E61" s="10" t="s">
        <v>8949</v>
      </c>
      <c r="F61" s="10" t="s">
        <v>1272</v>
      </c>
      <c r="G61" s="10" t="s">
        <v>51</v>
      </c>
      <c r="H61" s="10" t="s">
        <v>8</v>
      </c>
      <c r="I61" s="10" t="s">
        <v>42</v>
      </c>
      <c r="J61" s="10" t="s">
        <v>189</v>
      </c>
      <c r="K61" s="10" t="s">
        <v>6</v>
      </c>
      <c r="L61" s="10" t="s">
        <v>7829</v>
      </c>
      <c r="M61" s="10" t="s">
        <v>43</v>
      </c>
      <c r="N61" s="10" t="s">
        <v>14378</v>
      </c>
      <c r="O61" s="10" t="s">
        <v>603</v>
      </c>
      <c r="P61" s="10" t="s">
        <v>122</v>
      </c>
      <c r="Q61" s="10" t="s">
        <v>8805</v>
      </c>
      <c r="R61" s="5" t="s">
        <v>9523</v>
      </c>
      <c r="S61" s="5">
        <v>22532900</v>
      </c>
      <c r="T61" s="5">
        <v>22342123</v>
      </c>
      <c r="U61" t="s">
        <v>42</v>
      </c>
      <c r="V61" t="s">
        <v>6451</v>
      </c>
      <c r="W61" t="s">
        <v>16505</v>
      </c>
      <c r="X61" t="s">
        <v>1272</v>
      </c>
    </row>
    <row r="62" spans="1:24" x14ac:dyDescent="0.3">
      <c r="A62" s="5" t="s">
        <v>8803</v>
      </c>
      <c r="B62" s="10" t="s">
        <v>8940</v>
      </c>
      <c r="C62" s="10" t="s">
        <v>8941</v>
      </c>
      <c r="E62" s="10" t="s">
        <v>6570</v>
      </c>
      <c r="F62" s="10" t="s">
        <v>8946</v>
      </c>
      <c r="G62" s="10" t="s">
        <v>51</v>
      </c>
      <c r="H62" s="10" t="s">
        <v>8</v>
      </c>
      <c r="I62" s="10" t="s">
        <v>42</v>
      </c>
      <c r="J62" s="10" t="s">
        <v>189</v>
      </c>
      <c r="K62" s="10" t="s">
        <v>7</v>
      </c>
      <c r="L62" s="10" t="s">
        <v>7830</v>
      </c>
      <c r="M62" s="10" t="s">
        <v>43</v>
      </c>
      <c r="N62" s="10" t="s">
        <v>14378</v>
      </c>
      <c r="O62" s="10" t="s">
        <v>759</v>
      </c>
      <c r="P62" s="10" t="s">
        <v>12425</v>
      </c>
      <c r="Q62" s="10" t="s">
        <v>8805</v>
      </c>
      <c r="R62" s="5" t="s">
        <v>11113</v>
      </c>
      <c r="S62" s="5">
        <v>22245080</v>
      </c>
      <c r="T62" s="5">
        <v>22346329</v>
      </c>
      <c r="U62" t="s">
        <v>42</v>
      </c>
      <c r="V62" t="s">
        <v>9609</v>
      </c>
      <c r="W62" t="s">
        <v>16506</v>
      </c>
      <c r="X62" t="s">
        <v>8946</v>
      </c>
    </row>
    <row r="63" spans="1:24" x14ac:dyDescent="0.3">
      <c r="A63" s="5" t="s">
        <v>8803</v>
      </c>
      <c r="B63" s="10" t="s">
        <v>9745</v>
      </c>
      <c r="C63" s="10" t="s">
        <v>6812</v>
      </c>
      <c r="E63" s="10" t="s">
        <v>8953</v>
      </c>
      <c r="F63" s="10" t="s">
        <v>8954</v>
      </c>
      <c r="G63" s="10" t="s">
        <v>3042</v>
      </c>
      <c r="H63" s="10" t="s">
        <v>6</v>
      </c>
      <c r="I63" s="10" t="s">
        <v>93</v>
      </c>
      <c r="J63" s="10" t="s">
        <v>7</v>
      </c>
      <c r="K63" s="10" t="s">
        <v>6</v>
      </c>
      <c r="L63" s="10" t="s">
        <v>8191</v>
      </c>
      <c r="M63" s="10" t="s">
        <v>92</v>
      </c>
      <c r="N63" s="10" t="s">
        <v>3043</v>
      </c>
      <c r="O63" s="10" t="s">
        <v>3042</v>
      </c>
      <c r="P63" s="10" t="s">
        <v>12426</v>
      </c>
      <c r="Q63" s="10" t="s">
        <v>8805</v>
      </c>
      <c r="R63" s="5" t="s">
        <v>8955</v>
      </c>
      <c r="S63" s="5">
        <v>27104827</v>
      </c>
      <c r="T63" s="5">
        <v>27103043</v>
      </c>
      <c r="U63" t="s">
        <v>42</v>
      </c>
      <c r="V63" t="s">
        <v>6461</v>
      </c>
      <c r="W63" t="s">
        <v>16507</v>
      </c>
      <c r="X63" t="s">
        <v>8954</v>
      </c>
    </row>
    <row r="64" spans="1:24" x14ac:dyDescent="0.3">
      <c r="A64" s="5" t="s">
        <v>8803</v>
      </c>
      <c r="B64" s="10" t="s">
        <v>8939</v>
      </c>
      <c r="C64" s="10" t="s">
        <v>8938</v>
      </c>
      <c r="E64" s="10" t="s">
        <v>8525</v>
      </c>
      <c r="F64" s="10" t="s">
        <v>8956</v>
      </c>
      <c r="G64" s="10" t="s">
        <v>89</v>
      </c>
      <c r="H64" s="10" t="s">
        <v>9</v>
      </c>
      <c r="I64" s="10" t="s">
        <v>45</v>
      </c>
      <c r="J64" s="10" t="s">
        <v>6</v>
      </c>
      <c r="K64" s="10" t="s">
        <v>14</v>
      </c>
      <c r="L64" s="10" t="s">
        <v>7869</v>
      </c>
      <c r="M64" s="10" t="s">
        <v>89</v>
      </c>
      <c r="N64" s="10" t="s">
        <v>89</v>
      </c>
      <c r="O64" s="10" t="s">
        <v>153</v>
      </c>
      <c r="P64" s="10" t="s">
        <v>153</v>
      </c>
      <c r="Q64" s="10" t="s">
        <v>8805</v>
      </c>
      <c r="R64" s="5" t="s">
        <v>15281</v>
      </c>
      <c r="S64" s="5">
        <v>22390282</v>
      </c>
      <c r="T64" s="5">
        <v>22930440</v>
      </c>
      <c r="U64" t="s">
        <v>42</v>
      </c>
      <c r="V64" t="s">
        <v>9610</v>
      </c>
      <c r="W64" t="s">
        <v>16508</v>
      </c>
      <c r="X64" t="s">
        <v>8956</v>
      </c>
    </row>
    <row r="65" spans="1:24" x14ac:dyDescent="0.3">
      <c r="A65" s="5" t="s">
        <v>8803</v>
      </c>
      <c r="B65" s="10" t="s">
        <v>13320</v>
      </c>
      <c r="C65" s="10" t="s">
        <v>9717</v>
      </c>
      <c r="E65" s="10" t="s">
        <v>6571</v>
      </c>
      <c r="F65" s="10" t="s">
        <v>8957</v>
      </c>
      <c r="G65" s="10" t="s">
        <v>9807</v>
      </c>
      <c r="H65" s="10" t="s">
        <v>6</v>
      </c>
      <c r="I65" s="10" t="s">
        <v>134</v>
      </c>
      <c r="J65" s="10" t="s">
        <v>8</v>
      </c>
      <c r="K65" s="10" t="s">
        <v>6</v>
      </c>
      <c r="L65" s="10" t="s">
        <v>8151</v>
      </c>
      <c r="M65" s="10" t="s">
        <v>135</v>
      </c>
      <c r="N65" s="10" t="s">
        <v>1514</v>
      </c>
      <c r="O65" s="10" t="s">
        <v>1514</v>
      </c>
      <c r="P65" s="10" t="s">
        <v>12427</v>
      </c>
      <c r="Q65" s="10" t="s">
        <v>8805</v>
      </c>
      <c r="R65" s="5" t="s">
        <v>8958</v>
      </c>
      <c r="S65" s="5">
        <v>27300097</v>
      </c>
      <c r="U65" t="s">
        <v>42</v>
      </c>
      <c r="V65" t="s">
        <v>6362</v>
      </c>
      <c r="W65" t="s">
        <v>16509</v>
      </c>
      <c r="X65" t="s">
        <v>8957</v>
      </c>
    </row>
    <row r="66" spans="1:24" x14ac:dyDescent="0.3">
      <c r="A66" s="5" t="s">
        <v>8803</v>
      </c>
      <c r="B66" s="10" t="s">
        <v>8863</v>
      </c>
      <c r="C66" s="10" t="s">
        <v>8862</v>
      </c>
      <c r="E66" s="10" t="s">
        <v>8959</v>
      </c>
      <c r="F66" s="10" t="s">
        <v>2794</v>
      </c>
      <c r="G66" s="10" t="s">
        <v>89</v>
      </c>
      <c r="H66" s="10" t="s">
        <v>7</v>
      </c>
      <c r="I66" s="10" t="s">
        <v>45</v>
      </c>
      <c r="J66" s="10" t="s">
        <v>6</v>
      </c>
      <c r="K66" s="10" t="s">
        <v>16</v>
      </c>
      <c r="L66" s="10" t="s">
        <v>7871</v>
      </c>
      <c r="M66" s="10" t="s">
        <v>89</v>
      </c>
      <c r="N66" s="10" t="s">
        <v>89</v>
      </c>
      <c r="O66" s="10" t="s">
        <v>57</v>
      </c>
      <c r="P66" s="10" t="s">
        <v>12428</v>
      </c>
      <c r="Q66" s="10" t="s">
        <v>8805</v>
      </c>
      <c r="R66" s="5" t="s">
        <v>8960</v>
      </c>
      <c r="S66" s="5">
        <v>24435050</v>
      </c>
      <c r="T66" s="5">
        <v>24435050</v>
      </c>
      <c r="U66" t="s">
        <v>42</v>
      </c>
      <c r="V66" t="s">
        <v>9611</v>
      </c>
      <c r="W66" t="s">
        <v>16510</v>
      </c>
      <c r="X66" t="s">
        <v>15355</v>
      </c>
    </row>
    <row r="67" spans="1:24" x14ac:dyDescent="0.3">
      <c r="A67" s="5" t="s">
        <v>8803</v>
      </c>
      <c r="B67" s="10" t="s">
        <v>8946</v>
      </c>
      <c r="C67" s="10" t="s">
        <v>6570</v>
      </c>
      <c r="E67" s="10" t="s">
        <v>8963</v>
      </c>
      <c r="F67" s="10" t="s">
        <v>8964</v>
      </c>
      <c r="G67" s="10" t="s">
        <v>89</v>
      </c>
      <c r="H67" s="10" t="s">
        <v>7</v>
      </c>
      <c r="I67" s="10" t="s">
        <v>45</v>
      </c>
      <c r="J67" s="10" t="s">
        <v>6</v>
      </c>
      <c r="K67" s="10" t="s">
        <v>16</v>
      </c>
      <c r="L67" s="10" t="s">
        <v>7871</v>
      </c>
      <c r="M67" s="10" t="s">
        <v>89</v>
      </c>
      <c r="N67" s="10" t="s">
        <v>89</v>
      </c>
      <c r="O67" s="10" t="s">
        <v>57</v>
      </c>
      <c r="P67" s="10" t="s">
        <v>57</v>
      </c>
      <c r="Q67" s="10" t="s">
        <v>8805</v>
      </c>
      <c r="R67" s="5" t="s">
        <v>8965</v>
      </c>
      <c r="S67" s="5">
        <v>24408200</v>
      </c>
      <c r="T67" s="5">
        <v>24411669</v>
      </c>
      <c r="U67" t="s">
        <v>42</v>
      </c>
      <c r="V67" t="s">
        <v>8966</v>
      </c>
      <c r="W67" t="s">
        <v>16511</v>
      </c>
      <c r="X67" t="s">
        <v>8964</v>
      </c>
    </row>
    <row r="68" spans="1:24" x14ac:dyDescent="0.3">
      <c r="A68" s="5" t="s">
        <v>8803</v>
      </c>
      <c r="B68" s="10" t="s">
        <v>8951</v>
      </c>
      <c r="C68" s="10" t="s">
        <v>8952</v>
      </c>
      <c r="E68" s="10" t="s">
        <v>6574</v>
      </c>
      <c r="F68" s="10" t="s">
        <v>8968</v>
      </c>
      <c r="G68" s="10" t="s">
        <v>89</v>
      </c>
      <c r="H68" s="10" t="s">
        <v>7</v>
      </c>
      <c r="I68" s="10" t="s">
        <v>45</v>
      </c>
      <c r="J68" s="10" t="s">
        <v>6</v>
      </c>
      <c r="K68" s="10" t="s">
        <v>6</v>
      </c>
      <c r="L68" s="10" t="s">
        <v>7862</v>
      </c>
      <c r="M68" s="10" t="s">
        <v>89</v>
      </c>
      <c r="N68" s="10" t="s">
        <v>89</v>
      </c>
      <c r="O68" s="10" t="s">
        <v>89</v>
      </c>
      <c r="P68" s="10" t="s">
        <v>12429</v>
      </c>
      <c r="Q68" s="10" t="s">
        <v>8805</v>
      </c>
      <c r="R68" s="5" t="s">
        <v>15282</v>
      </c>
      <c r="S68" s="5">
        <v>24402424</v>
      </c>
      <c r="T68" s="5">
        <v>24423063</v>
      </c>
      <c r="U68" t="s">
        <v>42</v>
      </c>
      <c r="V68" t="s">
        <v>8829</v>
      </c>
      <c r="W68" t="s">
        <v>16512</v>
      </c>
      <c r="X68" t="s">
        <v>8968</v>
      </c>
    </row>
    <row r="69" spans="1:24" x14ac:dyDescent="0.3">
      <c r="A69" s="5" t="s">
        <v>8803</v>
      </c>
      <c r="B69" s="10" t="s">
        <v>8961</v>
      </c>
      <c r="C69" s="10" t="s">
        <v>7399</v>
      </c>
      <c r="E69" s="10" t="s">
        <v>8870</v>
      </c>
      <c r="F69" s="10" t="s">
        <v>8869</v>
      </c>
      <c r="G69" s="10" t="s">
        <v>89</v>
      </c>
      <c r="H69" s="10" t="s">
        <v>8</v>
      </c>
      <c r="I69" s="10" t="s">
        <v>45</v>
      </c>
      <c r="J69" s="10" t="s">
        <v>6</v>
      </c>
      <c r="K69" s="10" t="s">
        <v>11</v>
      </c>
      <c r="L69" s="10" t="s">
        <v>7867</v>
      </c>
      <c r="M69" s="10" t="s">
        <v>89</v>
      </c>
      <c r="N69" s="10" t="s">
        <v>89</v>
      </c>
      <c r="O69" s="10" t="s">
        <v>249</v>
      </c>
      <c r="P69" s="10" t="s">
        <v>2079</v>
      </c>
      <c r="Q69" s="10" t="s">
        <v>8805</v>
      </c>
      <c r="R69" s="5" t="s">
        <v>8969</v>
      </c>
      <c r="S69" s="5">
        <v>24413820</v>
      </c>
      <c r="U69" t="s">
        <v>42</v>
      </c>
      <c r="V69" t="s">
        <v>6367</v>
      </c>
      <c r="W69" t="s">
        <v>16513</v>
      </c>
      <c r="X69" t="s">
        <v>8869</v>
      </c>
    </row>
    <row r="70" spans="1:24" x14ac:dyDescent="0.3">
      <c r="A70" s="5" t="s">
        <v>8803</v>
      </c>
      <c r="B70" s="10" t="s">
        <v>13961</v>
      </c>
      <c r="C70" s="10" t="s">
        <v>13960</v>
      </c>
      <c r="E70" s="10" t="s">
        <v>8971</v>
      </c>
      <c r="F70" s="10" t="s">
        <v>8972</v>
      </c>
      <c r="G70" s="10" t="s">
        <v>89</v>
      </c>
      <c r="H70" s="10" t="s">
        <v>9</v>
      </c>
      <c r="I70" s="10" t="s">
        <v>45</v>
      </c>
      <c r="J70" s="10" t="s">
        <v>6</v>
      </c>
      <c r="K70" s="10" t="s">
        <v>14</v>
      </c>
      <c r="L70" s="10" t="s">
        <v>7869</v>
      </c>
      <c r="M70" s="10" t="s">
        <v>89</v>
      </c>
      <c r="N70" s="10" t="s">
        <v>89</v>
      </c>
      <c r="O70" s="10" t="s">
        <v>153</v>
      </c>
      <c r="P70" s="10" t="s">
        <v>4435</v>
      </c>
      <c r="Q70" s="10" t="s">
        <v>8805</v>
      </c>
      <c r="R70" s="5" t="s">
        <v>15283</v>
      </c>
      <c r="S70" s="5">
        <v>24380834</v>
      </c>
      <c r="T70" s="5">
        <v>24382125</v>
      </c>
      <c r="U70" t="s">
        <v>42</v>
      </c>
      <c r="V70" t="s">
        <v>6368</v>
      </c>
      <c r="W70" t="s">
        <v>16514</v>
      </c>
      <c r="X70" t="s">
        <v>8972</v>
      </c>
    </row>
    <row r="71" spans="1:24" x14ac:dyDescent="0.3">
      <c r="A71" s="5" t="s">
        <v>8803</v>
      </c>
      <c r="B71" s="10" t="s">
        <v>8962</v>
      </c>
      <c r="C71" s="10" t="s">
        <v>6774</v>
      </c>
      <c r="E71" s="10" t="s">
        <v>7538</v>
      </c>
      <c r="F71" s="10" t="s">
        <v>8973</v>
      </c>
      <c r="G71" s="10" t="s">
        <v>89</v>
      </c>
      <c r="H71" s="10" t="s">
        <v>11</v>
      </c>
      <c r="I71" s="10" t="s">
        <v>45</v>
      </c>
      <c r="J71" s="10" t="s">
        <v>8</v>
      </c>
      <c r="K71" s="10" t="s">
        <v>6</v>
      </c>
      <c r="L71" s="10" t="s">
        <v>7889</v>
      </c>
      <c r="M71" s="10" t="s">
        <v>89</v>
      </c>
      <c r="N71" s="10" t="s">
        <v>11555</v>
      </c>
      <c r="O71" s="10" t="s">
        <v>11555</v>
      </c>
      <c r="P71" s="10" t="s">
        <v>11555</v>
      </c>
      <c r="Q71" s="10" t="s">
        <v>8805</v>
      </c>
      <c r="R71" s="5" t="s">
        <v>13967</v>
      </c>
      <c r="S71" s="5">
        <v>24948240</v>
      </c>
      <c r="T71" s="5">
        <v>24948240</v>
      </c>
      <c r="U71" t="s">
        <v>45</v>
      </c>
      <c r="V71" t="s">
        <v>13574</v>
      </c>
    </row>
    <row r="72" spans="1:24" x14ac:dyDescent="0.3">
      <c r="A72" s="5" t="s">
        <v>8803</v>
      </c>
      <c r="B72" s="10" t="s">
        <v>9516</v>
      </c>
      <c r="C72" s="10" t="s">
        <v>9515</v>
      </c>
      <c r="E72" s="10" t="s">
        <v>8975</v>
      </c>
      <c r="F72" s="10" t="s">
        <v>10230</v>
      </c>
      <c r="G72" s="10" t="s">
        <v>88</v>
      </c>
      <c r="H72" s="10" t="s">
        <v>8</v>
      </c>
      <c r="I72" s="10" t="s">
        <v>45</v>
      </c>
      <c r="J72" s="10" t="s">
        <v>7</v>
      </c>
      <c r="K72" s="10" t="s">
        <v>15</v>
      </c>
      <c r="L72" s="10" t="s">
        <v>7884</v>
      </c>
      <c r="M72" s="10" t="s">
        <v>89</v>
      </c>
      <c r="N72" s="10" t="s">
        <v>90</v>
      </c>
      <c r="O72" s="10" t="s">
        <v>14405</v>
      </c>
      <c r="P72" s="10" t="s">
        <v>12086</v>
      </c>
      <c r="Q72" s="10" t="s">
        <v>8805</v>
      </c>
      <c r="R72" s="5" t="s">
        <v>10258</v>
      </c>
      <c r="S72" s="5">
        <v>24456454</v>
      </c>
      <c r="T72" s="5">
        <v>24456454</v>
      </c>
      <c r="U72" t="s">
        <v>42</v>
      </c>
      <c r="V72" t="s">
        <v>6842</v>
      </c>
      <c r="W72" t="s">
        <v>16515</v>
      </c>
      <c r="X72" t="s">
        <v>10230</v>
      </c>
    </row>
    <row r="73" spans="1:24" x14ac:dyDescent="0.3">
      <c r="A73" s="5" t="s">
        <v>8803</v>
      </c>
      <c r="B73" s="10" t="s">
        <v>13307</v>
      </c>
      <c r="C73" s="10" t="s">
        <v>7301</v>
      </c>
      <c r="E73" s="10" t="s">
        <v>8977</v>
      </c>
      <c r="F73" s="10" t="s">
        <v>11196</v>
      </c>
      <c r="G73" s="10" t="s">
        <v>207</v>
      </c>
      <c r="H73" s="10" t="s">
        <v>8</v>
      </c>
      <c r="I73" s="10" t="s">
        <v>45</v>
      </c>
      <c r="J73" s="10" t="s">
        <v>16</v>
      </c>
      <c r="K73" s="10" t="s">
        <v>6</v>
      </c>
      <c r="L73" s="10" t="s">
        <v>7934</v>
      </c>
      <c r="M73" s="10" t="s">
        <v>89</v>
      </c>
      <c r="N73" s="10" t="s">
        <v>207</v>
      </c>
      <c r="O73" s="10" t="s">
        <v>12489</v>
      </c>
      <c r="P73" s="10" t="s">
        <v>15284</v>
      </c>
      <c r="Q73" s="10" t="s">
        <v>8805</v>
      </c>
      <c r="R73" s="5" t="s">
        <v>15285</v>
      </c>
      <c r="S73" s="5">
        <v>24601745</v>
      </c>
      <c r="T73" s="5">
        <v>24611412</v>
      </c>
      <c r="U73" t="s">
        <v>42</v>
      </c>
      <c r="V73" t="s">
        <v>9613</v>
      </c>
      <c r="W73" t="s">
        <v>16516</v>
      </c>
      <c r="X73" t="s">
        <v>11196</v>
      </c>
    </row>
    <row r="74" spans="1:24" x14ac:dyDescent="0.3">
      <c r="A74" s="5" t="s">
        <v>8803</v>
      </c>
      <c r="B74" s="10" t="s">
        <v>10227</v>
      </c>
      <c r="C74" s="10" t="s">
        <v>8804</v>
      </c>
      <c r="E74" s="10" t="s">
        <v>7546</v>
      </c>
      <c r="F74" s="10" t="s">
        <v>8820</v>
      </c>
      <c r="G74" s="10" t="s">
        <v>224</v>
      </c>
      <c r="H74" s="10" t="s">
        <v>6</v>
      </c>
      <c r="I74" s="10" t="s">
        <v>74</v>
      </c>
      <c r="J74" s="10" t="s">
        <v>6</v>
      </c>
      <c r="K74" s="10" t="s">
        <v>8</v>
      </c>
      <c r="L74" s="10" t="s">
        <v>7977</v>
      </c>
      <c r="M74" s="10" t="s">
        <v>224</v>
      </c>
      <c r="N74" s="10" t="s">
        <v>224</v>
      </c>
      <c r="O74" s="10" t="s">
        <v>14336</v>
      </c>
      <c r="P74" s="10" t="s">
        <v>619</v>
      </c>
      <c r="Q74" s="10" t="s">
        <v>8805</v>
      </c>
      <c r="R74" s="5" t="s">
        <v>13968</v>
      </c>
      <c r="S74" s="5">
        <v>25532617</v>
      </c>
      <c r="T74" s="5">
        <v>72152412</v>
      </c>
      <c r="U74" t="s">
        <v>42</v>
      </c>
      <c r="V74" t="s">
        <v>6380</v>
      </c>
      <c r="W74" t="s">
        <v>16517</v>
      </c>
      <c r="X74" t="s">
        <v>8820</v>
      </c>
    </row>
    <row r="75" spans="1:24" x14ac:dyDescent="0.3">
      <c r="A75" s="5" t="s">
        <v>8803</v>
      </c>
      <c r="B75" s="10" t="s">
        <v>8970</v>
      </c>
      <c r="C75" s="10" t="s">
        <v>6633</v>
      </c>
      <c r="E75" s="10" t="s">
        <v>6579</v>
      </c>
      <c r="F75" s="10" t="s">
        <v>8919</v>
      </c>
      <c r="G75" s="10" t="s">
        <v>224</v>
      </c>
      <c r="H75" s="10" t="s">
        <v>6</v>
      </c>
      <c r="I75" s="10" t="s">
        <v>74</v>
      </c>
      <c r="J75" s="10" t="s">
        <v>6</v>
      </c>
      <c r="K75" s="10" t="s">
        <v>6</v>
      </c>
      <c r="L75" s="10" t="s">
        <v>7975</v>
      </c>
      <c r="M75" s="10" t="s">
        <v>224</v>
      </c>
      <c r="N75" s="10" t="s">
        <v>224</v>
      </c>
      <c r="O75" s="10" t="s">
        <v>14413</v>
      </c>
      <c r="P75" s="10" t="s">
        <v>8303</v>
      </c>
      <c r="Q75" s="10" t="s">
        <v>8805</v>
      </c>
      <c r="R75" s="5" t="s">
        <v>12430</v>
      </c>
      <c r="S75" s="5">
        <v>25511140</v>
      </c>
      <c r="T75" s="5">
        <v>25922507</v>
      </c>
      <c r="U75" t="s">
        <v>42</v>
      </c>
      <c r="V75" t="s">
        <v>6379</v>
      </c>
      <c r="W75" t="s">
        <v>16518</v>
      </c>
      <c r="X75" t="s">
        <v>8919</v>
      </c>
    </row>
    <row r="76" spans="1:24" x14ac:dyDescent="0.3">
      <c r="A76" s="5" t="s">
        <v>8803</v>
      </c>
      <c r="B76" s="10" t="s">
        <v>13353</v>
      </c>
      <c r="C76" s="10" t="s">
        <v>13352</v>
      </c>
      <c r="E76" s="10" t="s">
        <v>7551</v>
      </c>
      <c r="F76" s="10" t="s">
        <v>8981</v>
      </c>
      <c r="G76" s="10" t="s">
        <v>224</v>
      </c>
      <c r="H76" s="10" t="s">
        <v>6</v>
      </c>
      <c r="I76" s="10" t="s">
        <v>74</v>
      </c>
      <c r="J76" s="10" t="s">
        <v>6</v>
      </c>
      <c r="K76" s="10" t="s">
        <v>7</v>
      </c>
      <c r="L76" s="10" t="s">
        <v>7976</v>
      </c>
      <c r="M76" s="10" t="s">
        <v>224</v>
      </c>
      <c r="N76" s="10" t="s">
        <v>224</v>
      </c>
      <c r="O76" s="10" t="s">
        <v>14414</v>
      </c>
      <c r="P76" s="10" t="s">
        <v>12431</v>
      </c>
      <c r="Q76" s="10" t="s">
        <v>8805</v>
      </c>
      <c r="R76" s="5" t="s">
        <v>8982</v>
      </c>
      <c r="S76" s="5">
        <v>25911575</v>
      </c>
      <c r="T76" s="5">
        <v>25911575</v>
      </c>
      <c r="U76" t="s">
        <v>42</v>
      </c>
      <c r="V76" t="s">
        <v>6839</v>
      </c>
      <c r="W76" t="s">
        <v>16519</v>
      </c>
      <c r="X76" t="s">
        <v>8981</v>
      </c>
    </row>
    <row r="77" spans="1:24" x14ac:dyDescent="0.3">
      <c r="A77" s="5" t="s">
        <v>8803</v>
      </c>
      <c r="B77" s="10" t="s">
        <v>15243</v>
      </c>
      <c r="C77" s="10" t="s">
        <v>14914</v>
      </c>
      <c r="E77" s="10" t="s">
        <v>6580</v>
      </c>
      <c r="F77" s="10" t="s">
        <v>8984</v>
      </c>
      <c r="G77" s="10" t="s">
        <v>224</v>
      </c>
      <c r="H77" s="10" t="s">
        <v>6</v>
      </c>
      <c r="I77" s="10" t="s">
        <v>74</v>
      </c>
      <c r="J77" s="10" t="s">
        <v>6</v>
      </c>
      <c r="K77" s="10" t="s">
        <v>6</v>
      </c>
      <c r="L77" s="10" t="s">
        <v>7975</v>
      </c>
      <c r="M77" s="10" t="s">
        <v>224</v>
      </c>
      <c r="N77" s="10" t="s">
        <v>224</v>
      </c>
      <c r="O77" s="10" t="s">
        <v>14413</v>
      </c>
      <c r="P77" s="10" t="s">
        <v>12432</v>
      </c>
      <c r="Q77" s="10" t="s">
        <v>8805</v>
      </c>
      <c r="R77" s="5" t="s">
        <v>9524</v>
      </c>
      <c r="S77" s="5">
        <v>25502386</v>
      </c>
      <c r="T77" s="5">
        <v>25502386</v>
      </c>
      <c r="U77" t="s">
        <v>45</v>
      </c>
      <c r="V77" t="s">
        <v>13574</v>
      </c>
    </row>
    <row r="78" spans="1:24" x14ac:dyDescent="0.3">
      <c r="A78" s="5" t="s">
        <v>8803</v>
      </c>
      <c r="B78" s="10" t="s">
        <v>15123</v>
      </c>
      <c r="C78" s="10" t="s">
        <v>6920</v>
      </c>
      <c r="E78" s="10" t="s">
        <v>7539</v>
      </c>
      <c r="F78" s="10" t="s">
        <v>8921</v>
      </c>
      <c r="G78" s="10" t="s">
        <v>224</v>
      </c>
      <c r="H78" s="10" t="s">
        <v>10</v>
      </c>
      <c r="I78" s="10" t="s">
        <v>74</v>
      </c>
      <c r="J78" s="10" t="s">
        <v>7</v>
      </c>
      <c r="K78" s="10" t="s">
        <v>10</v>
      </c>
      <c r="L78" s="10" t="s">
        <v>7990</v>
      </c>
      <c r="M78" s="10" t="s">
        <v>224</v>
      </c>
      <c r="N78" s="10" t="s">
        <v>2886</v>
      </c>
      <c r="O78" s="10" t="s">
        <v>15250</v>
      </c>
      <c r="P78" s="10" t="s">
        <v>12433</v>
      </c>
      <c r="Q78" s="10" t="s">
        <v>8805</v>
      </c>
      <c r="R78" s="5" t="s">
        <v>15078</v>
      </c>
      <c r="S78" s="5">
        <v>25744728</v>
      </c>
      <c r="T78" s="5">
        <v>83230888</v>
      </c>
      <c r="U78" t="s">
        <v>42</v>
      </c>
      <c r="V78" t="s">
        <v>6460</v>
      </c>
      <c r="W78" t="s">
        <v>16520</v>
      </c>
      <c r="X78" t="s">
        <v>8921</v>
      </c>
    </row>
    <row r="79" spans="1:24" x14ac:dyDescent="0.3">
      <c r="A79" s="5" t="s">
        <v>8803</v>
      </c>
      <c r="B79" s="10" t="s">
        <v>11199</v>
      </c>
      <c r="C79" s="10" t="s">
        <v>9031</v>
      </c>
      <c r="E79" s="10" t="s">
        <v>7541</v>
      </c>
      <c r="F79" s="10" t="s">
        <v>8985</v>
      </c>
      <c r="G79" s="10" t="s">
        <v>3446</v>
      </c>
      <c r="H79" s="10" t="s">
        <v>7</v>
      </c>
      <c r="I79" s="10" t="s">
        <v>74</v>
      </c>
      <c r="J79" s="10" t="s">
        <v>10</v>
      </c>
      <c r="K79" s="10" t="s">
        <v>6</v>
      </c>
      <c r="L79" s="10" t="s">
        <v>8002</v>
      </c>
      <c r="M79" s="10" t="s">
        <v>224</v>
      </c>
      <c r="N79" s="10" t="s">
        <v>3446</v>
      </c>
      <c r="O79" s="10" t="s">
        <v>3446</v>
      </c>
      <c r="P79" s="10" t="s">
        <v>12434</v>
      </c>
      <c r="Q79" s="10" t="s">
        <v>8805</v>
      </c>
      <c r="R79" s="5" t="s">
        <v>13395</v>
      </c>
      <c r="S79" s="5">
        <v>25569962</v>
      </c>
      <c r="U79" t="s">
        <v>42</v>
      </c>
      <c r="V79" t="s">
        <v>6384</v>
      </c>
      <c r="W79" t="s">
        <v>16521</v>
      </c>
      <c r="X79" t="s">
        <v>8985</v>
      </c>
    </row>
    <row r="80" spans="1:24" x14ac:dyDescent="0.3">
      <c r="A80" s="5" t="s">
        <v>8803</v>
      </c>
      <c r="B80" s="10" t="s">
        <v>13949</v>
      </c>
      <c r="C80" s="10" t="s">
        <v>11021</v>
      </c>
      <c r="E80" s="10" t="s">
        <v>6583</v>
      </c>
      <c r="F80" s="10" t="s">
        <v>8988</v>
      </c>
      <c r="G80" s="10" t="s">
        <v>3446</v>
      </c>
      <c r="H80" s="10" t="s">
        <v>7</v>
      </c>
      <c r="I80" s="10" t="s">
        <v>74</v>
      </c>
      <c r="J80" s="10" t="s">
        <v>10</v>
      </c>
      <c r="K80" s="10" t="s">
        <v>6</v>
      </c>
      <c r="L80" s="10" t="s">
        <v>8002</v>
      </c>
      <c r="M80" s="10" t="s">
        <v>224</v>
      </c>
      <c r="N80" s="10" t="s">
        <v>3446</v>
      </c>
      <c r="O80" s="10" t="s">
        <v>3446</v>
      </c>
      <c r="P80" s="10" t="s">
        <v>12435</v>
      </c>
      <c r="Q80" s="10" t="s">
        <v>8805</v>
      </c>
      <c r="R80" s="5" t="s">
        <v>8989</v>
      </c>
      <c r="S80" s="5">
        <v>25567942</v>
      </c>
      <c r="U80" t="s">
        <v>42</v>
      </c>
      <c r="V80" t="s">
        <v>6385</v>
      </c>
      <c r="W80" t="s">
        <v>16522</v>
      </c>
      <c r="X80" t="s">
        <v>8988</v>
      </c>
    </row>
    <row r="81" spans="1:24" x14ac:dyDescent="0.3">
      <c r="A81" s="5" t="s">
        <v>8803</v>
      </c>
      <c r="B81" s="10" t="s">
        <v>13317</v>
      </c>
      <c r="C81" s="10" t="s">
        <v>13316</v>
      </c>
      <c r="E81" s="10" t="s">
        <v>6585</v>
      </c>
      <c r="F81" s="10" t="s">
        <v>8937</v>
      </c>
      <c r="G81" s="10" t="s">
        <v>89</v>
      </c>
      <c r="H81" s="10" t="s">
        <v>7</v>
      </c>
      <c r="I81" s="10" t="s">
        <v>45</v>
      </c>
      <c r="J81" s="10" t="s">
        <v>6</v>
      </c>
      <c r="K81" s="10" t="s">
        <v>6</v>
      </c>
      <c r="L81" s="10" t="s">
        <v>7862</v>
      </c>
      <c r="M81" s="10" t="s">
        <v>89</v>
      </c>
      <c r="N81" s="10" t="s">
        <v>89</v>
      </c>
      <c r="O81" s="10" t="s">
        <v>89</v>
      </c>
      <c r="P81" s="10" t="s">
        <v>89</v>
      </c>
      <c r="Q81" s="10" t="s">
        <v>8805</v>
      </c>
      <c r="R81" s="5" t="s">
        <v>8990</v>
      </c>
      <c r="S81" s="5">
        <v>24428576</v>
      </c>
      <c r="T81" s="5">
        <v>87133440</v>
      </c>
      <c r="U81" t="s">
        <v>45</v>
      </c>
      <c r="V81" t="s">
        <v>13574</v>
      </c>
    </row>
    <row r="82" spans="1:24" x14ac:dyDescent="0.3">
      <c r="A82" s="5" t="s">
        <v>8803</v>
      </c>
      <c r="B82" s="10" t="s">
        <v>13344</v>
      </c>
      <c r="C82" s="10" t="s">
        <v>7271</v>
      </c>
      <c r="E82" s="10" t="s">
        <v>6586</v>
      </c>
      <c r="F82" s="10" t="s">
        <v>1109</v>
      </c>
      <c r="G82" s="10" t="s">
        <v>194</v>
      </c>
      <c r="H82" s="10" t="s">
        <v>6</v>
      </c>
      <c r="I82" s="10" t="s">
        <v>193</v>
      </c>
      <c r="J82" s="10" t="s">
        <v>6</v>
      </c>
      <c r="K82" s="10" t="s">
        <v>6</v>
      </c>
      <c r="L82" s="10" t="s">
        <v>8026</v>
      </c>
      <c r="M82" s="10" t="s">
        <v>194</v>
      </c>
      <c r="N82" s="10" t="s">
        <v>194</v>
      </c>
      <c r="O82" s="10" t="s">
        <v>194</v>
      </c>
      <c r="P82" s="10" t="s">
        <v>374</v>
      </c>
      <c r="Q82" s="10" t="s">
        <v>8805</v>
      </c>
      <c r="R82" s="5" t="s">
        <v>8993</v>
      </c>
      <c r="S82" s="5">
        <v>22383014</v>
      </c>
      <c r="T82" s="5">
        <v>22383014</v>
      </c>
      <c r="U82" t="s">
        <v>42</v>
      </c>
      <c r="V82" t="s">
        <v>9615</v>
      </c>
      <c r="W82" t="s">
        <v>16523</v>
      </c>
      <c r="X82" t="s">
        <v>1109</v>
      </c>
    </row>
    <row r="83" spans="1:24" x14ac:dyDescent="0.3">
      <c r="A83" s="5" t="s">
        <v>8803</v>
      </c>
      <c r="B83" s="10" t="s">
        <v>15244</v>
      </c>
      <c r="C83" s="10" t="s">
        <v>11051</v>
      </c>
      <c r="E83" s="10" t="s">
        <v>7545</v>
      </c>
      <c r="F83" s="10" t="s">
        <v>8995</v>
      </c>
      <c r="G83" s="10" t="s">
        <v>194</v>
      </c>
      <c r="H83" s="10" t="s">
        <v>7</v>
      </c>
      <c r="I83" s="10" t="s">
        <v>193</v>
      </c>
      <c r="J83" s="10" t="s">
        <v>6</v>
      </c>
      <c r="K83" s="10" t="s">
        <v>7</v>
      </c>
      <c r="L83" s="10" t="s">
        <v>8027</v>
      </c>
      <c r="M83" s="10" t="s">
        <v>194</v>
      </c>
      <c r="N83" s="10" t="s">
        <v>194</v>
      </c>
      <c r="O83" s="10" t="s">
        <v>750</v>
      </c>
      <c r="P83" s="10" t="s">
        <v>12436</v>
      </c>
      <c r="Q83" s="10" t="s">
        <v>8805</v>
      </c>
      <c r="R83" s="5" t="s">
        <v>15079</v>
      </c>
      <c r="S83" s="5">
        <v>22615368</v>
      </c>
      <c r="T83" s="5">
        <v>22604227</v>
      </c>
      <c r="U83" t="s">
        <v>42</v>
      </c>
      <c r="V83" t="s">
        <v>8340</v>
      </c>
      <c r="W83" t="s">
        <v>16524</v>
      </c>
      <c r="X83" t="s">
        <v>15356</v>
      </c>
    </row>
    <row r="84" spans="1:24" x14ac:dyDescent="0.3">
      <c r="A84" s="5" t="s">
        <v>8803</v>
      </c>
      <c r="B84" s="10" t="s">
        <v>12373</v>
      </c>
      <c r="C84" s="10" t="s">
        <v>7077</v>
      </c>
      <c r="E84" s="10" t="s">
        <v>6587</v>
      </c>
      <c r="F84" s="10" t="s">
        <v>11197</v>
      </c>
      <c r="G84" s="10" t="s">
        <v>194</v>
      </c>
      <c r="H84" s="10" t="s">
        <v>6</v>
      </c>
      <c r="I84" s="10" t="s">
        <v>193</v>
      </c>
      <c r="J84" s="10" t="s">
        <v>6</v>
      </c>
      <c r="K84" s="10" t="s">
        <v>6</v>
      </c>
      <c r="L84" s="10" t="s">
        <v>8026</v>
      </c>
      <c r="M84" s="10" t="s">
        <v>194</v>
      </c>
      <c r="N84" s="10" t="s">
        <v>194</v>
      </c>
      <c r="O84" s="10" t="s">
        <v>194</v>
      </c>
      <c r="P84" s="10" t="s">
        <v>72</v>
      </c>
      <c r="Q84" s="10" t="s">
        <v>8805</v>
      </c>
      <c r="R84" s="5" t="s">
        <v>8997</v>
      </c>
      <c r="S84" s="5">
        <v>22610055</v>
      </c>
      <c r="T84" s="5">
        <v>22773445</v>
      </c>
      <c r="U84" t="s">
        <v>45</v>
      </c>
      <c r="V84" t="s">
        <v>13574</v>
      </c>
    </row>
    <row r="85" spans="1:24" x14ac:dyDescent="0.3">
      <c r="A85" s="5" t="s">
        <v>8803</v>
      </c>
      <c r="B85" s="10" t="s">
        <v>9512</v>
      </c>
      <c r="C85" s="10" t="s">
        <v>8974</v>
      </c>
      <c r="E85" s="10" t="s">
        <v>9000</v>
      </c>
      <c r="F85" s="10" t="s">
        <v>9001</v>
      </c>
      <c r="G85" s="10" t="s">
        <v>9788</v>
      </c>
      <c r="H85" s="10" t="s">
        <v>6</v>
      </c>
      <c r="I85" s="10" t="s">
        <v>42</v>
      </c>
      <c r="J85" s="10" t="s">
        <v>6</v>
      </c>
      <c r="K85" s="10" t="s">
        <v>20</v>
      </c>
      <c r="L85" s="10" t="s">
        <v>7751</v>
      </c>
      <c r="M85" s="10" t="s">
        <v>43</v>
      </c>
      <c r="N85" s="10" t="s">
        <v>43</v>
      </c>
      <c r="O85" s="10" t="s">
        <v>14356</v>
      </c>
      <c r="P85" s="10" t="s">
        <v>11505</v>
      </c>
      <c r="Q85" s="10" t="s">
        <v>8805</v>
      </c>
      <c r="R85" s="5" t="s">
        <v>9002</v>
      </c>
      <c r="S85" s="5">
        <v>22260892</v>
      </c>
      <c r="U85" t="s">
        <v>45</v>
      </c>
      <c r="V85" t="s">
        <v>13574</v>
      </c>
    </row>
    <row r="86" spans="1:24" x14ac:dyDescent="0.3">
      <c r="A86" s="5" t="s">
        <v>8803</v>
      </c>
      <c r="B86" s="10" t="s">
        <v>13940</v>
      </c>
      <c r="C86" s="10" t="s">
        <v>13939</v>
      </c>
      <c r="E86" s="10" t="s">
        <v>6589</v>
      </c>
      <c r="F86" s="10" t="s">
        <v>9510</v>
      </c>
      <c r="G86" s="10" t="s">
        <v>194</v>
      </c>
      <c r="H86" s="10" t="s">
        <v>12</v>
      </c>
      <c r="I86" s="10" t="s">
        <v>193</v>
      </c>
      <c r="J86" s="10" t="s">
        <v>12</v>
      </c>
      <c r="K86" s="10" t="s">
        <v>8</v>
      </c>
      <c r="L86" s="10" t="s">
        <v>8062</v>
      </c>
      <c r="M86" s="10" t="s">
        <v>194</v>
      </c>
      <c r="N86" s="10" t="s">
        <v>3676</v>
      </c>
      <c r="O86" s="10" t="s">
        <v>15286</v>
      </c>
      <c r="P86" s="10" t="s">
        <v>12437</v>
      </c>
      <c r="Q86" s="10" t="s">
        <v>8805</v>
      </c>
      <c r="R86" s="5" t="s">
        <v>15080</v>
      </c>
      <c r="S86" s="5">
        <v>22932567</v>
      </c>
      <c r="T86" s="5">
        <v>22390625</v>
      </c>
      <c r="U86" t="s">
        <v>42</v>
      </c>
      <c r="V86" t="s">
        <v>9616</v>
      </c>
      <c r="W86" t="s">
        <v>16525</v>
      </c>
      <c r="X86" t="s">
        <v>9510</v>
      </c>
    </row>
    <row r="87" spans="1:24" x14ac:dyDescent="0.3">
      <c r="A87" s="5" t="s">
        <v>8803</v>
      </c>
      <c r="B87" s="10" t="s">
        <v>13955</v>
      </c>
      <c r="C87" s="10" t="s">
        <v>11039</v>
      </c>
      <c r="E87" s="10" t="s">
        <v>6591</v>
      </c>
      <c r="F87" s="10" t="s">
        <v>9007</v>
      </c>
      <c r="G87" s="10" t="s">
        <v>194</v>
      </c>
      <c r="H87" s="10" t="s">
        <v>7</v>
      </c>
      <c r="I87" s="10" t="s">
        <v>193</v>
      </c>
      <c r="J87" s="10" t="s">
        <v>6</v>
      </c>
      <c r="K87" s="10" t="s">
        <v>7</v>
      </c>
      <c r="L87" s="10" t="s">
        <v>8027</v>
      </c>
      <c r="M87" s="10" t="s">
        <v>194</v>
      </c>
      <c r="N87" s="10" t="s">
        <v>194</v>
      </c>
      <c r="O87" s="10" t="s">
        <v>750</v>
      </c>
      <c r="P87" s="10" t="s">
        <v>322</v>
      </c>
      <c r="Q87" s="10" t="s">
        <v>8805</v>
      </c>
      <c r="R87" s="5" t="s">
        <v>15081</v>
      </c>
      <c r="S87" s="5">
        <v>22383235</v>
      </c>
      <c r="T87" s="5">
        <v>22383235</v>
      </c>
      <c r="U87" t="s">
        <v>45</v>
      </c>
      <c r="V87" t="s">
        <v>13574</v>
      </c>
    </row>
    <row r="88" spans="1:24" x14ac:dyDescent="0.3">
      <c r="A88" s="5" t="s">
        <v>8803</v>
      </c>
      <c r="B88" s="10" t="s">
        <v>13933</v>
      </c>
      <c r="C88" s="10" t="s">
        <v>13932</v>
      </c>
      <c r="E88" s="10" t="s">
        <v>6592</v>
      </c>
      <c r="F88" s="10" t="s">
        <v>15287</v>
      </c>
      <c r="G88" s="10" t="s">
        <v>194</v>
      </c>
      <c r="H88" s="10" t="s">
        <v>12</v>
      </c>
      <c r="I88" s="10" t="s">
        <v>193</v>
      </c>
      <c r="J88" s="10" t="s">
        <v>14</v>
      </c>
      <c r="K88" s="10" t="s">
        <v>7</v>
      </c>
      <c r="L88" s="10" t="s">
        <v>8064</v>
      </c>
      <c r="M88" s="10" t="s">
        <v>194</v>
      </c>
      <c r="N88" s="10" t="s">
        <v>14439</v>
      </c>
      <c r="O88" s="10" t="s">
        <v>12438</v>
      </c>
      <c r="P88" s="10" t="s">
        <v>15288</v>
      </c>
      <c r="Q88" s="10" t="s">
        <v>8805</v>
      </c>
      <c r="R88" s="5" t="s">
        <v>13969</v>
      </c>
      <c r="S88" s="5">
        <v>22657391</v>
      </c>
      <c r="T88" s="5">
        <v>22658519</v>
      </c>
      <c r="U88" t="s">
        <v>42</v>
      </c>
      <c r="V88" t="s">
        <v>6388</v>
      </c>
      <c r="W88" t="s">
        <v>16526</v>
      </c>
      <c r="X88" t="s">
        <v>15287</v>
      </c>
    </row>
    <row r="89" spans="1:24" x14ac:dyDescent="0.3">
      <c r="A89" s="5" t="s">
        <v>8803</v>
      </c>
      <c r="B89" s="10" t="s">
        <v>9583</v>
      </c>
      <c r="C89" s="10" t="s">
        <v>8889</v>
      </c>
      <c r="E89" s="10" t="s">
        <v>8471</v>
      </c>
      <c r="F89" s="10" t="s">
        <v>12358</v>
      </c>
      <c r="G89" s="10" t="s">
        <v>194</v>
      </c>
      <c r="H89" s="10" t="s">
        <v>9</v>
      </c>
      <c r="I89" s="10" t="s">
        <v>193</v>
      </c>
      <c r="J89" s="10" t="s">
        <v>10</v>
      </c>
      <c r="K89" s="10" t="s">
        <v>6</v>
      </c>
      <c r="L89" s="10" t="s">
        <v>8051</v>
      </c>
      <c r="M89" s="10" t="s">
        <v>194</v>
      </c>
      <c r="N89" s="10" t="s">
        <v>153</v>
      </c>
      <c r="O89" s="10" t="s">
        <v>153</v>
      </c>
      <c r="P89" s="10" t="s">
        <v>153</v>
      </c>
      <c r="Q89" s="10" t="s">
        <v>8805</v>
      </c>
      <c r="R89" s="5" t="s">
        <v>9010</v>
      </c>
      <c r="S89" s="5">
        <v>22631414</v>
      </c>
      <c r="T89" s="5">
        <v>22633070</v>
      </c>
      <c r="U89" t="s">
        <v>42</v>
      </c>
      <c r="V89" t="s">
        <v>6389</v>
      </c>
      <c r="W89" t="s">
        <v>16527</v>
      </c>
      <c r="X89" t="s">
        <v>12358</v>
      </c>
    </row>
    <row r="90" spans="1:24" x14ac:dyDescent="0.3">
      <c r="A90" s="5" t="s">
        <v>8803</v>
      </c>
      <c r="B90" s="10" t="s">
        <v>12369</v>
      </c>
      <c r="C90" s="10" t="s">
        <v>8976</v>
      </c>
      <c r="E90" s="10" t="s">
        <v>6599</v>
      </c>
      <c r="F90" s="10" t="s">
        <v>9581</v>
      </c>
      <c r="G90" s="10" t="s">
        <v>194</v>
      </c>
      <c r="H90" s="10" t="s">
        <v>10</v>
      </c>
      <c r="I90" s="10" t="s">
        <v>193</v>
      </c>
      <c r="J90" s="10" t="s">
        <v>8</v>
      </c>
      <c r="K90" s="10" t="s">
        <v>7</v>
      </c>
      <c r="L90" s="10" t="s">
        <v>8038</v>
      </c>
      <c r="M90" s="10" t="s">
        <v>194</v>
      </c>
      <c r="N90" s="10" t="s">
        <v>1455</v>
      </c>
      <c r="O90" s="10" t="s">
        <v>611</v>
      </c>
      <c r="P90" s="10" t="s">
        <v>12439</v>
      </c>
      <c r="Q90" s="10" t="s">
        <v>8805</v>
      </c>
      <c r="R90" s="5" t="s">
        <v>15289</v>
      </c>
      <c r="S90" s="5">
        <v>22448686</v>
      </c>
      <c r="T90" s="5">
        <v>22442900</v>
      </c>
      <c r="U90" t="s">
        <v>42</v>
      </c>
      <c r="V90" t="s">
        <v>6855</v>
      </c>
      <c r="W90" t="s">
        <v>16528</v>
      </c>
      <c r="X90" t="s">
        <v>9581</v>
      </c>
    </row>
    <row r="91" spans="1:24" x14ac:dyDescent="0.3">
      <c r="A91" s="5" t="s">
        <v>8803</v>
      </c>
      <c r="B91" s="10" t="s">
        <v>11105</v>
      </c>
      <c r="C91" s="10" t="s">
        <v>6964</v>
      </c>
      <c r="E91" s="10" t="s">
        <v>7549</v>
      </c>
      <c r="F91" s="10" t="s">
        <v>11198</v>
      </c>
      <c r="G91" s="10" t="s">
        <v>194</v>
      </c>
      <c r="H91" s="10" t="s">
        <v>10</v>
      </c>
      <c r="I91" s="10" t="s">
        <v>193</v>
      </c>
      <c r="J91" s="10" t="s">
        <v>8</v>
      </c>
      <c r="K91" s="10" t="s">
        <v>6</v>
      </c>
      <c r="L91" s="10" t="s">
        <v>8037</v>
      </c>
      <c r="M91" s="10" t="s">
        <v>194</v>
      </c>
      <c r="N91" s="10" t="s">
        <v>1455</v>
      </c>
      <c r="O91" s="10" t="s">
        <v>1455</v>
      </c>
      <c r="P91" s="10" t="s">
        <v>1455</v>
      </c>
      <c r="Q91" s="10" t="s">
        <v>8805</v>
      </c>
      <c r="R91" s="5" t="s">
        <v>15290</v>
      </c>
      <c r="S91" s="5">
        <v>22442673</v>
      </c>
      <c r="U91" t="s">
        <v>42</v>
      </c>
      <c r="V91" t="s">
        <v>9617</v>
      </c>
      <c r="W91" t="s">
        <v>16529</v>
      </c>
      <c r="X91" t="s">
        <v>11198</v>
      </c>
    </row>
    <row r="92" spans="1:24" x14ac:dyDescent="0.3">
      <c r="A92" s="5" t="s">
        <v>8803</v>
      </c>
      <c r="B92" s="10" t="s">
        <v>15120</v>
      </c>
      <c r="C92" s="10" t="s">
        <v>9040</v>
      </c>
      <c r="E92" s="10" t="s">
        <v>6600</v>
      </c>
      <c r="F92" s="10" t="s">
        <v>8816</v>
      </c>
      <c r="G92" s="10" t="s">
        <v>805</v>
      </c>
      <c r="H92" s="10" t="s">
        <v>9</v>
      </c>
      <c r="I92" s="10" t="s">
        <v>218</v>
      </c>
      <c r="J92" s="10" t="s">
        <v>6</v>
      </c>
      <c r="K92" s="10" t="s">
        <v>6</v>
      </c>
      <c r="L92" s="10" t="s">
        <v>8073</v>
      </c>
      <c r="M92" s="10" t="s">
        <v>219</v>
      </c>
      <c r="N92" s="10" t="s">
        <v>805</v>
      </c>
      <c r="O92" s="10" t="s">
        <v>805</v>
      </c>
      <c r="P92" s="10" t="s">
        <v>12440</v>
      </c>
      <c r="Q92" s="10" t="s">
        <v>8805</v>
      </c>
      <c r="R92" s="5" t="s">
        <v>15291</v>
      </c>
      <c r="S92" s="5">
        <v>26668780</v>
      </c>
      <c r="U92" t="s">
        <v>42</v>
      </c>
      <c r="V92" t="s">
        <v>6398</v>
      </c>
      <c r="W92" t="s">
        <v>16530</v>
      </c>
      <c r="X92" t="s">
        <v>8816</v>
      </c>
    </row>
    <row r="93" spans="1:24" x14ac:dyDescent="0.3">
      <c r="A93" s="5" t="s">
        <v>8803</v>
      </c>
      <c r="B93" s="10" t="s">
        <v>12367</v>
      </c>
      <c r="C93" s="10" t="s">
        <v>7414</v>
      </c>
      <c r="E93" s="10" t="s">
        <v>6601</v>
      </c>
      <c r="F93" s="10" t="s">
        <v>306</v>
      </c>
      <c r="G93" s="10" t="s">
        <v>805</v>
      </c>
      <c r="H93" s="10" t="s">
        <v>7</v>
      </c>
      <c r="I93" s="10" t="s">
        <v>218</v>
      </c>
      <c r="J93" s="10" t="s">
        <v>6</v>
      </c>
      <c r="K93" s="10" t="s">
        <v>6</v>
      </c>
      <c r="L93" s="10" t="s">
        <v>8073</v>
      </c>
      <c r="M93" s="10" t="s">
        <v>219</v>
      </c>
      <c r="N93" s="10" t="s">
        <v>805</v>
      </c>
      <c r="O93" s="10" t="s">
        <v>805</v>
      </c>
      <c r="P93" s="10" t="s">
        <v>676</v>
      </c>
      <c r="Q93" s="10" t="s">
        <v>8805</v>
      </c>
      <c r="R93" s="5" t="s">
        <v>15292</v>
      </c>
      <c r="S93" s="5">
        <v>26660301</v>
      </c>
      <c r="U93" t="s">
        <v>42</v>
      </c>
      <c r="V93" t="s">
        <v>6399</v>
      </c>
      <c r="W93" t="s">
        <v>16531</v>
      </c>
      <c r="X93" t="s">
        <v>306</v>
      </c>
    </row>
    <row r="94" spans="1:24" x14ac:dyDescent="0.3">
      <c r="A94" s="5" t="s">
        <v>8803</v>
      </c>
      <c r="B94" s="10" t="s">
        <v>12372</v>
      </c>
      <c r="C94" s="10" t="s">
        <v>7164</v>
      </c>
      <c r="E94" s="10" t="s">
        <v>6602</v>
      </c>
      <c r="F94" s="10" t="s">
        <v>15083</v>
      </c>
      <c r="G94" s="10" t="s">
        <v>4066</v>
      </c>
      <c r="H94" s="10" t="s">
        <v>6</v>
      </c>
      <c r="I94" s="10" t="s">
        <v>218</v>
      </c>
      <c r="J94" s="10" t="s">
        <v>7</v>
      </c>
      <c r="K94" s="10" t="s">
        <v>6</v>
      </c>
      <c r="L94" s="10" t="s">
        <v>8078</v>
      </c>
      <c r="M94" s="10" t="s">
        <v>219</v>
      </c>
      <c r="N94" s="10" t="s">
        <v>4066</v>
      </c>
      <c r="O94" s="10" t="s">
        <v>4066</v>
      </c>
      <c r="P94" s="10" t="s">
        <v>326</v>
      </c>
      <c r="Q94" s="10" t="s">
        <v>8805</v>
      </c>
      <c r="R94" s="5" t="s">
        <v>9013</v>
      </c>
      <c r="S94" s="5">
        <v>26866561</v>
      </c>
      <c r="T94" s="5">
        <v>88542836</v>
      </c>
      <c r="U94" t="s">
        <v>42</v>
      </c>
      <c r="V94" t="s">
        <v>6681</v>
      </c>
      <c r="W94" t="s">
        <v>16532</v>
      </c>
      <c r="X94" t="s">
        <v>15357</v>
      </c>
    </row>
    <row r="95" spans="1:24" x14ac:dyDescent="0.3">
      <c r="A95" s="5" t="s">
        <v>8803</v>
      </c>
      <c r="B95" s="10" t="s">
        <v>11201</v>
      </c>
      <c r="C95" s="10" t="s">
        <v>9033</v>
      </c>
      <c r="E95" s="10" t="s">
        <v>9014</v>
      </c>
      <c r="F95" s="10" t="s">
        <v>4752</v>
      </c>
      <c r="G95" s="10" t="s">
        <v>217</v>
      </c>
      <c r="H95" s="10" t="s">
        <v>6</v>
      </c>
      <c r="I95" s="10" t="s">
        <v>218</v>
      </c>
      <c r="J95" s="10" t="s">
        <v>8</v>
      </c>
      <c r="K95" s="10" t="s">
        <v>6</v>
      </c>
      <c r="L95" s="10" t="s">
        <v>8085</v>
      </c>
      <c r="M95" s="10" t="s">
        <v>219</v>
      </c>
      <c r="N95" s="10" t="s">
        <v>217</v>
      </c>
      <c r="O95" s="10" t="s">
        <v>217</v>
      </c>
      <c r="P95" s="10" t="s">
        <v>8608</v>
      </c>
      <c r="Q95" s="10" t="s">
        <v>8805</v>
      </c>
      <c r="R95" s="5" t="s">
        <v>9525</v>
      </c>
      <c r="S95" s="5">
        <v>26801704</v>
      </c>
      <c r="T95" s="5">
        <v>26801704</v>
      </c>
      <c r="U95" t="s">
        <v>42</v>
      </c>
      <c r="V95" t="s">
        <v>6402</v>
      </c>
      <c r="W95" t="s">
        <v>16533</v>
      </c>
      <c r="X95" t="s">
        <v>4752</v>
      </c>
    </row>
    <row r="96" spans="1:24" x14ac:dyDescent="0.3">
      <c r="A96" s="5" t="s">
        <v>8803</v>
      </c>
      <c r="B96" s="10" t="s">
        <v>12398</v>
      </c>
      <c r="C96" s="10" t="s">
        <v>7248</v>
      </c>
      <c r="E96" s="10" t="s">
        <v>6603</v>
      </c>
      <c r="F96" s="10" t="s">
        <v>9017</v>
      </c>
      <c r="G96" s="10" t="s">
        <v>1259</v>
      </c>
      <c r="H96" s="10" t="s">
        <v>6</v>
      </c>
      <c r="I96" s="10" t="s">
        <v>134</v>
      </c>
      <c r="J96" s="10" t="s">
        <v>11</v>
      </c>
      <c r="K96" s="10" t="s">
        <v>6</v>
      </c>
      <c r="L96" s="10" t="s">
        <v>8169</v>
      </c>
      <c r="M96" s="10" t="s">
        <v>135</v>
      </c>
      <c r="N96" s="10" t="s">
        <v>1259</v>
      </c>
      <c r="O96" s="10" t="s">
        <v>14342</v>
      </c>
      <c r="P96" s="10" t="s">
        <v>12441</v>
      </c>
      <c r="Q96" s="10" t="s">
        <v>8805</v>
      </c>
      <c r="R96" s="5" t="s">
        <v>11114</v>
      </c>
      <c r="S96" s="5">
        <v>27772211</v>
      </c>
      <c r="T96" s="5">
        <v>27772929</v>
      </c>
      <c r="U96" t="s">
        <v>42</v>
      </c>
      <c r="V96" t="s">
        <v>6831</v>
      </c>
      <c r="W96" t="s">
        <v>16534</v>
      </c>
      <c r="X96" t="s">
        <v>9017</v>
      </c>
    </row>
    <row r="97" spans="1:24" x14ac:dyDescent="0.3">
      <c r="A97" s="5" t="s">
        <v>8803</v>
      </c>
      <c r="B97" s="10" t="s">
        <v>9582</v>
      </c>
      <c r="C97" s="10" t="s">
        <v>6768</v>
      </c>
      <c r="E97" s="10" t="s">
        <v>6604</v>
      </c>
      <c r="F97" s="10" t="s">
        <v>8839</v>
      </c>
      <c r="G97" s="10" t="s">
        <v>133</v>
      </c>
      <c r="H97" s="10" t="s">
        <v>16</v>
      </c>
      <c r="I97" s="10" t="s">
        <v>134</v>
      </c>
      <c r="J97" s="10" t="s">
        <v>16</v>
      </c>
      <c r="K97" s="10" t="s">
        <v>8</v>
      </c>
      <c r="L97" s="10" t="s">
        <v>8183</v>
      </c>
      <c r="M97" s="10" t="s">
        <v>135</v>
      </c>
      <c r="N97" s="10" t="s">
        <v>14484</v>
      </c>
      <c r="O97" s="10" t="s">
        <v>11540</v>
      </c>
      <c r="P97" s="10" t="s">
        <v>12442</v>
      </c>
      <c r="Q97" s="10" t="s">
        <v>8805</v>
      </c>
      <c r="R97" s="5" t="s">
        <v>15293</v>
      </c>
      <c r="S97" s="5">
        <v>27328286</v>
      </c>
      <c r="U97" t="s">
        <v>42</v>
      </c>
      <c r="V97" t="s">
        <v>6432</v>
      </c>
      <c r="W97" t="s">
        <v>16535</v>
      </c>
      <c r="X97" t="s">
        <v>8839</v>
      </c>
    </row>
    <row r="98" spans="1:24" x14ac:dyDescent="0.3">
      <c r="A98" s="5" t="s">
        <v>8803</v>
      </c>
      <c r="B98" s="10" t="s">
        <v>13330</v>
      </c>
      <c r="C98" s="10" t="s">
        <v>13329</v>
      </c>
      <c r="E98" s="10" t="s">
        <v>8952</v>
      </c>
      <c r="F98" s="10" t="s">
        <v>8951</v>
      </c>
      <c r="G98" s="10" t="s">
        <v>92</v>
      </c>
      <c r="H98" s="10" t="s">
        <v>6</v>
      </c>
      <c r="I98" s="10" t="s">
        <v>93</v>
      </c>
      <c r="J98" s="10" t="s">
        <v>6</v>
      </c>
      <c r="K98" s="10" t="s">
        <v>6</v>
      </c>
      <c r="L98" s="10" t="s">
        <v>8187</v>
      </c>
      <c r="M98" s="10" t="s">
        <v>92</v>
      </c>
      <c r="N98" s="10" t="s">
        <v>92</v>
      </c>
      <c r="O98" s="10" t="s">
        <v>92</v>
      </c>
      <c r="P98" s="10" t="s">
        <v>12443</v>
      </c>
      <c r="Q98" s="10" t="s">
        <v>8805</v>
      </c>
      <c r="R98" s="5" t="s">
        <v>11115</v>
      </c>
      <c r="S98" s="5">
        <v>27984979</v>
      </c>
      <c r="T98" s="5">
        <v>27950800</v>
      </c>
      <c r="U98" t="s">
        <v>42</v>
      </c>
      <c r="V98" t="s">
        <v>8329</v>
      </c>
      <c r="W98" t="s">
        <v>16536</v>
      </c>
      <c r="X98" t="s">
        <v>8951</v>
      </c>
    </row>
    <row r="99" spans="1:24" x14ac:dyDescent="0.3">
      <c r="A99" s="5" t="s">
        <v>8803</v>
      </c>
      <c r="B99" s="10" t="s">
        <v>13358</v>
      </c>
      <c r="C99" s="10" t="s">
        <v>7356</v>
      </c>
      <c r="E99" s="10" t="s">
        <v>8829</v>
      </c>
      <c r="F99" s="10" t="s">
        <v>8828</v>
      </c>
      <c r="G99" s="10" t="s">
        <v>92</v>
      </c>
      <c r="H99" s="10" t="s">
        <v>6</v>
      </c>
      <c r="I99" s="10" t="s">
        <v>93</v>
      </c>
      <c r="J99" s="10" t="s">
        <v>6</v>
      </c>
      <c r="K99" s="10" t="s">
        <v>6</v>
      </c>
      <c r="L99" s="10" t="s">
        <v>8187</v>
      </c>
      <c r="M99" s="10" t="s">
        <v>92</v>
      </c>
      <c r="N99" s="10" t="s">
        <v>92</v>
      </c>
      <c r="O99" s="10" t="s">
        <v>92</v>
      </c>
      <c r="P99" s="10" t="s">
        <v>8650</v>
      </c>
      <c r="Q99" s="10" t="s">
        <v>8805</v>
      </c>
      <c r="R99" s="5" t="s">
        <v>9201</v>
      </c>
      <c r="S99" s="5">
        <v>27983804</v>
      </c>
      <c r="T99" s="5">
        <v>27583786</v>
      </c>
      <c r="U99" t="s">
        <v>42</v>
      </c>
      <c r="V99" t="s">
        <v>6434</v>
      </c>
      <c r="W99" t="s">
        <v>16537</v>
      </c>
      <c r="X99" t="s">
        <v>8828</v>
      </c>
    </row>
    <row r="100" spans="1:24" x14ac:dyDescent="0.3">
      <c r="A100" s="5" t="s">
        <v>8803</v>
      </c>
      <c r="B100" s="10" t="s">
        <v>12387</v>
      </c>
      <c r="C100" s="10" t="s">
        <v>12386</v>
      </c>
      <c r="E100" s="10" t="s">
        <v>8966</v>
      </c>
      <c r="F100" s="10" t="s">
        <v>1137</v>
      </c>
      <c r="G100" s="10" t="s">
        <v>92</v>
      </c>
      <c r="H100" s="10" t="s">
        <v>6</v>
      </c>
      <c r="I100" s="10" t="s">
        <v>93</v>
      </c>
      <c r="J100" s="10" t="s">
        <v>6</v>
      </c>
      <c r="K100" s="10" t="s">
        <v>6</v>
      </c>
      <c r="L100" s="10" t="s">
        <v>8187</v>
      </c>
      <c r="M100" s="10" t="s">
        <v>92</v>
      </c>
      <c r="N100" s="10" t="s">
        <v>92</v>
      </c>
      <c r="O100" s="10" t="s">
        <v>92</v>
      </c>
      <c r="P100" s="10" t="s">
        <v>11646</v>
      </c>
      <c r="Q100" s="10" t="s">
        <v>8805</v>
      </c>
      <c r="R100" s="5" t="s">
        <v>15084</v>
      </c>
      <c r="S100" s="5">
        <v>27980530</v>
      </c>
      <c r="T100" s="5">
        <v>27985290</v>
      </c>
      <c r="U100" t="s">
        <v>42</v>
      </c>
      <c r="V100" t="s">
        <v>6435</v>
      </c>
      <c r="W100" t="s">
        <v>16538</v>
      </c>
      <c r="X100" t="s">
        <v>1137</v>
      </c>
    </row>
    <row r="101" spans="1:24" x14ac:dyDescent="0.3">
      <c r="A101" s="5" t="s">
        <v>8803</v>
      </c>
      <c r="B101" s="10" t="s">
        <v>15138</v>
      </c>
      <c r="C101" s="10" t="s">
        <v>7188</v>
      </c>
      <c r="E101" s="10" t="s">
        <v>1842</v>
      </c>
      <c r="F101" s="10" t="s">
        <v>618</v>
      </c>
      <c r="G101" s="10" t="s">
        <v>92</v>
      </c>
      <c r="H101" s="10" t="s">
        <v>6</v>
      </c>
      <c r="I101" s="10" t="s">
        <v>93</v>
      </c>
      <c r="J101" s="10" t="s">
        <v>6</v>
      </c>
      <c r="K101" s="10" t="s">
        <v>6</v>
      </c>
      <c r="L101" s="10" t="s">
        <v>8187</v>
      </c>
      <c r="M101" s="10" t="s">
        <v>92</v>
      </c>
      <c r="N101" s="10" t="s">
        <v>92</v>
      </c>
      <c r="O101" s="10" t="s">
        <v>92</v>
      </c>
      <c r="P101" s="10" t="s">
        <v>12444</v>
      </c>
      <c r="Q101" s="10" t="s">
        <v>8805</v>
      </c>
      <c r="R101" s="5" t="s">
        <v>10259</v>
      </c>
      <c r="S101" s="5">
        <v>27984544</v>
      </c>
      <c r="T101" s="5">
        <v>27982622</v>
      </c>
      <c r="U101" t="s">
        <v>42</v>
      </c>
      <c r="V101" t="s">
        <v>5303</v>
      </c>
      <c r="W101" t="s">
        <v>16539</v>
      </c>
      <c r="X101" t="s">
        <v>618</v>
      </c>
    </row>
    <row r="102" spans="1:24" x14ac:dyDescent="0.3">
      <c r="A102" s="5" t="s">
        <v>8803</v>
      </c>
      <c r="B102" s="10" t="s">
        <v>12371</v>
      </c>
      <c r="C102" s="10" t="s">
        <v>9610</v>
      </c>
      <c r="E102" s="10" t="s">
        <v>6605</v>
      </c>
      <c r="F102" s="10" t="s">
        <v>15085</v>
      </c>
      <c r="G102" s="10" t="s">
        <v>92</v>
      </c>
      <c r="H102" s="10" t="s">
        <v>7</v>
      </c>
      <c r="I102" s="10" t="s">
        <v>93</v>
      </c>
      <c r="J102" s="10" t="s">
        <v>6</v>
      </c>
      <c r="K102" s="10" t="s">
        <v>6</v>
      </c>
      <c r="L102" s="10" t="s">
        <v>8187</v>
      </c>
      <c r="M102" s="10" t="s">
        <v>92</v>
      </c>
      <c r="N102" s="10" t="s">
        <v>92</v>
      </c>
      <c r="O102" s="10" t="s">
        <v>92</v>
      </c>
      <c r="P102" s="10" t="s">
        <v>13396</v>
      </c>
      <c r="Q102" s="10" t="s">
        <v>8805</v>
      </c>
      <c r="R102" s="5" t="s">
        <v>13397</v>
      </c>
      <c r="S102" s="5">
        <v>27986114</v>
      </c>
      <c r="T102" s="5">
        <v>27986114</v>
      </c>
      <c r="U102" t="s">
        <v>42</v>
      </c>
      <c r="V102" t="s">
        <v>13438</v>
      </c>
      <c r="W102" t="s">
        <v>16540</v>
      </c>
      <c r="X102" t="s">
        <v>15085</v>
      </c>
    </row>
    <row r="103" spans="1:24" x14ac:dyDescent="0.3">
      <c r="A103" s="5" t="s">
        <v>8803</v>
      </c>
      <c r="B103" s="10" t="s">
        <v>12381</v>
      </c>
      <c r="C103" s="10" t="s">
        <v>12343</v>
      </c>
      <c r="E103" s="10" t="s">
        <v>7557</v>
      </c>
      <c r="F103" s="10" t="s">
        <v>13324</v>
      </c>
      <c r="G103" s="10" t="s">
        <v>135</v>
      </c>
      <c r="H103" s="10" t="s">
        <v>6</v>
      </c>
      <c r="I103" s="10" t="s">
        <v>134</v>
      </c>
      <c r="J103" s="10" t="s">
        <v>6</v>
      </c>
      <c r="K103" s="10" t="s">
        <v>14</v>
      </c>
      <c r="L103" s="10" t="s">
        <v>8139</v>
      </c>
      <c r="M103" s="10" t="s">
        <v>135</v>
      </c>
      <c r="N103" s="10" t="s">
        <v>135</v>
      </c>
      <c r="O103" s="10" t="s">
        <v>11634</v>
      </c>
      <c r="P103" s="10" t="s">
        <v>79</v>
      </c>
      <c r="Q103" s="10" t="s">
        <v>8805</v>
      </c>
      <c r="R103" s="5" t="s">
        <v>13970</v>
      </c>
      <c r="S103" s="5">
        <v>26632269</v>
      </c>
      <c r="T103" s="5">
        <v>26632269</v>
      </c>
      <c r="U103" t="s">
        <v>42</v>
      </c>
      <c r="V103" t="s">
        <v>8716</v>
      </c>
      <c r="W103" t="s">
        <v>16541</v>
      </c>
      <c r="X103" t="s">
        <v>13324</v>
      </c>
    </row>
    <row r="104" spans="1:24" x14ac:dyDescent="0.3">
      <c r="A104" s="5" t="s">
        <v>8803</v>
      </c>
      <c r="B104" s="10" t="s">
        <v>15152</v>
      </c>
      <c r="C104" s="10" t="s">
        <v>9734</v>
      </c>
      <c r="E104" s="10" t="s">
        <v>6606</v>
      </c>
      <c r="F104" s="10" t="s">
        <v>8933</v>
      </c>
      <c r="G104" s="10" t="s">
        <v>89</v>
      </c>
      <c r="H104" s="10" t="s">
        <v>6</v>
      </c>
      <c r="I104" s="10" t="s">
        <v>45</v>
      </c>
      <c r="J104" s="10" t="s">
        <v>6</v>
      </c>
      <c r="K104" s="10" t="s">
        <v>6</v>
      </c>
      <c r="L104" s="10" t="s">
        <v>7862</v>
      </c>
      <c r="M104" s="10" t="s">
        <v>89</v>
      </c>
      <c r="N104" s="10" t="s">
        <v>89</v>
      </c>
      <c r="O104" s="10" t="s">
        <v>89</v>
      </c>
      <c r="P104" s="10" t="s">
        <v>12445</v>
      </c>
      <c r="Q104" s="10" t="s">
        <v>8805</v>
      </c>
      <c r="R104" s="5" t="s">
        <v>12446</v>
      </c>
      <c r="S104" s="5">
        <v>24417541</v>
      </c>
      <c r="T104" s="5">
        <v>24423663</v>
      </c>
      <c r="U104" t="s">
        <v>42</v>
      </c>
      <c r="V104" t="s">
        <v>9619</v>
      </c>
      <c r="W104" t="s">
        <v>16542</v>
      </c>
      <c r="X104" t="s">
        <v>8933</v>
      </c>
    </row>
    <row r="105" spans="1:24" x14ac:dyDescent="0.3">
      <c r="A105" s="5" t="s">
        <v>8803</v>
      </c>
      <c r="B105" s="10" t="s">
        <v>13310</v>
      </c>
      <c r="C105" s="10" t="s">
        <v>9502</v>
      </c>
      <c r="E105" s="10" t="s">
        <v>7566</v>
      </c>
      <c r="F105" s="10" t="s">
        <v>9026</v>
      </c>
      <c r="G105" s="10" t="s">
        <v>9787</v>
      </c>
      <c r="H105" s="10" t="s">
        <v>8</v>
      </c>
      <c r="I105" s="10" t="s">
        <v>42</v>
      </c>
      <c r="J105" s="10" t="s">
        <v>7</v>
      </c>
      <c r="K105" s="10" t="s">
        <v>8</v>
      </c>
      <c r="L105" s="10" t="s">
        <v>7754</v>
      </c>
      <c r="M105" s="10" t="s">
        <v>43</v>
      </c>
      <c r="N105" s="10" t="s">
        <v>12418</v>
      </c>
      <c r="O105" s="10" t="s">
        <v>153</v>
      </c>
      <c r="P105" s="10" t="s">
        <v>9797</v>
      </c>
      <c r="Q105" s="10" t="s">
        <v>8805</v>
      </c>
      <c r="R105" s="5" t="s">
        <v>9027</v>
      </c>
      <c r="S105" s="5">
        <v>22151016</v>
      </c>
      <c r="T105" s="5">
        <v>22151384</v>
      </c>
      <c r="U105" t="s">
        <v>42</v>
      </c>
      <c r="V105" t="s">
        <v>9620</v>
      </c>
      <c r="W105" t="s">
        <v>16543</v>
      </c>
      <c r="X105" t="s">
        <v>9026</v>
      </c>
    </row>
    <row r="106" spans="1:24" x14ac:dyDescent="0.3">
      <c r="A106" s="5" t="s">
        <v>8803</v>
      </c>
      <c r="B106" s="10" t="s">
        <v>11099</v>
      </c>
      <c r="C106" s="10" t="s">
        <v>7023</v>
      </c>
      <c r="E106" s="10" t="s">
        <v>9029</v>
      </c>
      <c r="F106" s="10" t="s">
        <v>9030</v>
      </c>
      <c r="G106" s="10" t="s">
        <v>224</v>
      </c>
      <c r="H106" s="10" t="s">
        <v>6</v>
      </c>
      <c r="I106" s="10" t="s">
        <v>74</v>
      </c>
      <c r="J106" s="10" t="s">
        <v>6</v>
      </c>
      <c r="K106" s="10" t="s">
        <v>8</v>
      </c>
      <c r="L106" s="10" t="s">
        <v>7977</v>
      </c>
      <c r="M106" s="10" t="s">
        <v>224</v>
      </c>
      <c r="N106" s="10" t="s">
        <v>224</v>
      </c>
      <c r="O106" s="10" t="s">
        <v>14336</v>
      </c>
      <c r="P106" s="10" t="s">
        <v>326</v>
      </c>
      <c r="Q106" s="10" t="s">
        <v>8805</v>
      </c>
      <c r="R106" s="5" t="s">
        <v>13971</v>
      </c>
      <c r="S106" s="5">
        <v>25911606</v>
      </c>
      <c r="T106" s="5">
        <v>25922525</v>
      </c>
      <c r="U106" t="s">
        <v>42</v>
      </c>
      <c r="V106" t="s">
        <v>9621</v>
      </c>
      <c r="W106" t="s">
        <v>16544</v>
      </c>
      <c r="X106" t="s">
        <v>9030</v>
      </c>
    </row>
    <row r="107" spans="1:24" x14ac:dyDescent="0.3">
      <c r="A107" s="5" t="s">
        <v>8803</v>
      </c>
      <c r="B107" s="10" t="s">
        <v>15246</v>
      </c>
      <c r="C107" s="10" t="s">
        <v>15229</v>
      </c>
      <c r="E107" s="10" t="s">
        <v>6607</v>
      </c>
      <c r="F107" s="10" t="s">
        <v>13921</v>
      </c>
      <c r="G107" s="10" t="s">
        <v>88</v>
      </c>
      <c r="H107" s="10" t="s">
        <v>10</v>
      </c>
      <c r="I107" s="10" t="s">
        <v>45</v>
      </c>
      <c r="J107" s="10" t="s">
        <v>11</v>
      </c>
      <c r="K107" s="10" t="s">
        <v>6</v>
      </c>
      <c r="L107" s="10" t="s">
        <v>7909</v>
      </c>
      <c r="M107" s="10" t="s">
        <v>89</v>
      </c>
      <c r="N107" s="10" t="s">
        <v>706</v>
      </c>
      <c r="O107" s="10" t="s">
        <v>706</v>
      </c>
      <c r="P107" s="10" t="s">
        <v>594</v>
      </c>
      <c r="Q107" s="10" t="s">
        <v>8805</v>
      </c>
      <c r="R107" s="5" t="s">
        <v>10261</v>
      </c>
      <c r="S107" s="5">
        <v>24500316</v>
      </c>
      <c r="U107" t="s">
        <v>42</v>
      </c>
      <c r="V107" t="s">
        <v>6360</v>
      </c>
      <c r="W107" t="s">
        <v>16545</v>
      </c>
      <c r="X107" t="s">
        <v>13921</v>
      </c>
    </row>
    <row r="108" spans="1:24" x14ac:dyDescent="0.3">
      <c r="A108" s="5" t="s">
        <v>8803</v>
      </c>
      <c r="B108" s="10" t="s">
        <v>13959</v>
      </c>
      <c r="C108" s="10" t="s">
        <v>9726</v>
      </c>
      <c r="E108" s="10" t="s">
        <v>6608</v>
      </c>
      <c r="F108" s="10" t="s">
        <v>10231</v>
      </c>
      <c r="G108" s="10" t="s">
        <v>88</v>
      </c>
      <c r="H108" s="10" t="s">
        <v>11</v>
      </c>
      <c r="I108" s="10" t="s">
        <v>45</v>
      </c>
      <c r="J108" s="10" t="s">
        <v>12</v>
      </c>
      <c r="K108" s="10" t="s">
        <v>6</v>
      </c>
      <c r="L108" s="10" t="s">
        <v>7917</v>
      </c>
      <c r="M108" s="10" t="s">
        <v>89</v>
      </c>
      <c r="N108" s="10" t="s">
        <v>11536</v>
      </c>
      <c r="O108" s="10" t="s">
        <v>11536</v>
      </c>
      <c r="P108" s="10" t="s">
        <v>12447</v>
      </c>
      <c r="Q108" s="10" t="s">
        <v>8805</v>
      </c>
      <c r="R108" s="5" t="s">
        <v>9032</v>
      </c>
      <c r="S108" s="5">
        <v>24531011</v>
      </c>
      <c r="T108" s="5">
        <v>24532916</v>
      </c>
      <c r="U108" t="s">
        <v>42</v>
      </c>
      <c r="V108" t="s">
        <v>6888</v>
      </c>
      <c r="W108" t="s">
        <v>16546</v>
      </c>
      <c r="X108" t="s">
        <v>10231</v>
      </c>
    </row>
    <row r="109" spans="1:24" x14ac:dyDescent="0.3">
      <c r="A109" s="5" t="s">
        <v>8803</v>
      </c>
      <c r="B109" s="10" t="s">
        <v>13928</v>
      </c>
      <c r="C109" s="10" t="s">
        <v>7263</v>
      </c>
      <c r="E109" s="10" t="s">
        <v>6609</v>
      </c>
      <c r="F109" s="10" t="s">
        <v>10232</v>
      </c>
      <c r="G109" s="10" t="s">
        <v>194</v>
      </c>
      <c r="H109" s="10" t="s">
        <v>12</v>
      </c>
      <c r="I109" s="10" t="s">
        <v>193</v>
      </c>
      <c r="J109" s="10" t="s">
        <v>12</v>
      </c>
      <c r="K109" s="10" t="s">
        <v>7</v>
      </c>
      <c r="L109" s="10" t="s">
        <v>8061</v>
      </c>
      <c r="M109" s="10" t="s">
        <v>194</v>
      </c>
      <c r="N109" s="10" t="s">
        <v>3676</v>
      </c>
      <c r="O109" s="10" t="s">
        <v>15249</v>
      </c>
      <c r="P109" s="10" t="s">
        <v>12448</v>
      </c>
      <c r="Q109" s="10" t="s">
        <v>8805</v>
      </c>
      <c r="R109" s="5" t="s">
        <v>9034</v>
      </c>
      <c r="S109" s="5">
        <v>22396293</v>
      </c>
      <c r="T109" s="5">
        <v>22390457</v>
      </c>
      <c r="U109" t="s">
        <v>42</v>
      </c>
      <c r="V109" t="s">
        <v>9570</v>
      </c>
      <c r="W109" t="s">
        <v>16547</v>
      </c>
      <c r="X109" t="s">
        <v>10232</v>
      </c>
    </row>
    <row r="110" spans="1:24" x14ac:dyDescent="0.3">
      <c r="A110" s="5" t="s">
        <v>8803</v>
      </c>
      <c r="B110" s="10" t="s">
        <v>15247</v>
      </c>
      <c r="C110" s="10" t="s">
        <v>9667</v>
      </c>
      <c r="E110" s="10" t="s">
        <v>6610</v>
      </c>
      <c r="F110" s="10" t="s">
        <v>9035</v>
      </c>
      <c r="G110" s="10" t="s">
        <v>194</v>
      </c>
      <c r="H110" s="10" t="s">
        <v>10</v>
      </c>
      <c r="I110" s="10" t="s">
        <v>193</v>
      </c>
      <c r="J110" s="10" t="s">
        <v>8</v>
      </c>
      <c r="K110" s="10" t="s">
        <v>11</v>
      </c>
      <c r="L110" s="10" t="s">
        <v>8042</v>
      </c>
      <c r="M110" s="10" t="s">
        <v>194</v>
      </c>
      <c r="N110" s="10" t="s">
        <v>1455</v>
      </c>
      <c r="O110" s="10" t="s">
        <v>1109</v>
      </c>
      <c r="P110" s="10" t="s">
        <v>1109</v>
      </c>
      <c r="Q110" s="10" t="s">
        <v>8805</v>
      </c>
      <c r="R110" s="5" t="s">
        <v>15294</v>
      </c>
      <c r="S110" s="5">
        <v>22440084</v>
      </c>
      <c r="U110" t="s">
        <v>42</v>
      </c>
      <c r="V110" t="s">
        <v>9586</v>
      </c>
      <c r="W110" t="s">
        <v>16548</v>
      </c>
      <c r="X110" t="s">
        <v>9035</v>
      </c>
    </row>
    <row r="111" spans="1:24" x14ac:dyDescent="0.3">
      <c r="A111" s="5" t="s">
        <v>8803</v>
      </c>
      <c r="B111" s="10" t="s">
        <v>13962</v>
      </c>
      <c r="C111" s="10" t="s">
        <v>7358</v>
      </c>
      <c r="E111" s="10" t="s">
        <v>9038</v>
      </c>
      <c r="F111" s="10" t="s">
        <v>10233</v>
      </c>
      <c r="G111" s="10" t="s">
        <v>9787</v>
      </c>
      <c r="H111" s="10" t="s">
        <v>8</v>
      </c>
      <c r="I111" s="10" t="s">
        <v>42</v>
      </c>
      <c r="J111" s="10" t="s">
        <v>7</v>
      </c>
      <c r="K111" s="10" t="s">
        <v>8</v>
      </c>
      <c r="L111" s="10" t="s">
        <v>7754</v>
      </c>
      <c r="M111" s="10" t="s">
        <v>43</v>
      </c>
      <c r="N111" s="10" t="s">
        <v>12418</v>
      </c>
      <c r="O111" s="10" t="s">
        <v>153</v>
      </c>
      <c r="P111" s="10" t="s">
        <v>9797</v>
      </c>
      <c r="Q111" s="10" t="s">
        <v>8805</v>
      </c>
      <c r="R111" s="5" t="s">
        <v>12449</v>
      </c>
      <c r="S111" s="5">
        <v>22152204</v>
      </c>
      <c r="U111" t="s">
        <v>42</v>
      </c>
      <c r="V111" t="s">
        <v>8558</v>
      </c>
      <c r="W111" t="s">
        <v>16549</v>
      </c>
      <c r="X111" t="s">
        <v>10233</v>
      </c>
    </row>
    <row r="112" spans="1:24" x14ac:dyDescent="0.3">
      <c r="A112" s="5" t="s">
        <v>8803</v>
      </c>
      <c r="B112" s="10" t="s">
        <v>15171</v>
      </c>
      <c r="C112" s="10" t="s">
        <v>15170</v>
      </c>
      <c r="E112" s="10" t="s">
        <v>6611</v>
      </c>
      <c r="F112" s="10" t="s">
        <v>9011</v>
      </c>
      <c r="G112" s="10" t="s">
        <v>57</v>
      </c>
      <c r="H112" s="10" t="s">
        <v>6</v>
      </c>
      <c r="I112" s="10" t="s">
        <v>42</v>
      </c>
      <c r="J112" s="10" t="s">
        <v>8</v>
      </c>
      <c r="K112" s="10" t="s">
        <v>6</v>
      </c>
      <c r="L112" s="10" t="s">
        <v>7755</v>
      </c>
      <c r="M112" s="10" t="s">
        <v>43</v>
      </c>
      <c r="N112" s="10" t="s">
        <v>57</v>
      </c>
      <c r="O112" s="10" t="s">
        <v>57</v>
      </c>
      <c r="P112" s="10" t="s">
        <v>12450</v>
      </c>
      <c r="Q112" s="10" t="s">
        <v>8805</v>
      </c>
      <c r="R112" s="5" t="s">
        <v>9526</v>
      </c>
      <c r="S112" s="5">
        <v>22199229</v>
      </c>
      <c r="T112" s="5">
        <v>22199229</v>
      </c>
      <c r="U112" t="s">
        <v>42</v>
      </c>
      <c r="V112" t="s">
        <v>9040</v>
      </c>
      <c r="W112" t="s">
        <v>16550</v>
      </c>
      <c r="X112" t="s">
        <v>9011</v>
      </c>
    </row>
    <row r="113" spans="1:24" x14ac:dyDescent="0.3">
      <c r="A113" s="5" t="s">
        <v>8803</v>
      </c>
      <c r="B113" s="10" t="s">
        <v>12364</v>
      </c>
      <c r="C113" s="10" t="s">
        <v>6797</v>
      </c>
      <c r="E113" s="10" t="s">
        <v>6612</v>
      </c>
      <c r="F113" s="10" t="s">
        <v>9041</v>
      </c>
      <c r="G113" s="10" t="s">
        <v>51</v>
      </c>
      <c r="H113" s="10" t="s">
        <v>11</v>
      </c>
      <c r="I113" s="10" t="s">
        <v>42</v>
      </c>
      <c r="J113" s="10" t="s">
        <v>20</v>
      </c>
      <c r="K113" s="10" t="s">
        <v>6</v>
      </c>
      <c r="L113" s="10" t="s">
        <v>7811</v>
      </c>
      <c r="M113" s="10" t="s">
        <v>43</v>
      </c>
      <c r="N113" s="10" t="s">
        <v>14374</v>
      </c>
      <c r="O113" s="10" t="s">
        <v>249</v>
      </c>
      <c r="P113" s="10" t="s">
        <v>249</v>
      </c>
      <c r="Q113" s="10" t="s">
        <v>8805</v>
      </c>
      <c r="R113" s="5" t="s">
        <v>9042</v>
      </c>
      <c r="S113" s="5">
        <v>22294490</v>
      </c>
      <c r="T113" s="5">
        <v>22292314</v>
      </c>
      <c r="U113" t="s">
        <v>42</v>
      </c>
      <c r="V113" t="s">
        <v>9622</v>
      </c>
      <c r="W113" t="s">
        <v>16551</v>
      </c>
      <c r="X113" t="s">
        <v>9041</v>
      </c>
    </row>
    <row r="114" spans="1:24" x14ac:dyDescent="0.3">
      <c r="A114" s="5" t="s">
        <v>8803</v>
      </c>
      <c r="B114" s="10" t="s">
        <v>15169</v>
      </c>
      <c r="C114" s="10" t="s">
        <v>14999</v>
      </c>
      <c r="E114" s="10" t="s">
        <v>6613</v>
      </c>
      <c r="F114" s="10" t="s">
        <v>9043</v>
      </c>
      <c r="G114" s="10" t="s">
        <v>51</v>
      </c>
      <c r="H114" s="10" t="s">
        <v>10</v>
      </c>
      <c r="I114" s="10" t="s">
        <v>42</v>
      </c>
      <c r="J114" s="10" t="s">
        <v>208</v>
      </c>
      <c r="K114" s="10" t="s">
        <v>6</v>
      </c>
      <c r="L114" s="10" t="s">
        <v>7826</v>
      </c>
      <c r="M114" s="10" t="s">
        <v>43</v>
      </c>
      <c r="N114" s="10" t="s">
        <v>12028</v>
      </c>
      <c r="O114" s="10" t="s">
        <v>611</v>
      </c>
      <c r="P114" s="10" t="s">
        <v>611</v>
      </c>
      <c r="Q114" s="10" t="s">
        <v>8805</v>
      </c>
      <c r="R114" s="5" t="s">
        <v>10262</v>
      </c>
      <c r="S114" s="5">
        <v>22978043</v>
      </c>
      <c r="T114" s="5">
        <v>22416185</v>
      </c>
      <c r="U114" t="s">
        <v>42</v>
      </c>
      <c r="V114" t="s">
        <v>8600</v>
      </c>
      <c r="W114" t="s">
        <v>16552</v>
      </c>
      <c r="X114" t="s">
        <v>15358</v>
      </c>
    </row>
    <row r="115" spans="1:24" x14ac:dyDescent="0.3">
      <c r="A115" s="5" t="s">
        <v>8803</v>
      </c>
      <c r="B115" s="10" t="s">
        <v>11195</v>
      </c>
      <c r="C115" s="10" t="s">
        <v>6563</v>
      </c>
      <c r="E115" s="10" t="s">
        <v>6615</v>
      </c>
      <c r="F115" s="10" t="s">
        <v>9046</v>
      </c>
      <c r="G115" s="10" t="s">
        <v>51</v>
      </c>
      <c r="H115" s="10" t="s">
        <v>8</v>
      </c>
      <c r="I115" s="10" t="s">
        <v>74</v>
      </c>
      <c r="J115" s="10" t="s">
        <v>8</v>
      </c>
      <c r="K115" s="10" t="s">
        <v>10</v>
      </c>
      <c r="L115" s="10" t="s">
        <v>7995</v>
      </c>
      <c r="M115" s="10" t="s">
        <v>224</v>
      </c>
      <c r="N115" s="10" t="s">
        <v>225</v>
      </c>
      <c r="O115" s="10" t="s">
        <v>226</v>
      </c>
      <c r="P115" s="10" t="s">
        <v>12451</v>
      </c>
      <c r="Q115" s="10" t="s">
        <v>8805</v>
      </c>
      <c r="R115" s="5" t="s">
        <v>11116</v>
      </c>
      <c r="S115" s="5">
        <v>22782537</v>
      </c>
      <c r="T115" s="5">
        <v>22782536</v>
      </c>
      <c r="U115" t="s">
        <v>42</v>
      </c>
      <c r="V115" t="s">
        <v>9623</v>
      </c>
      <c r="W115" t="s">
        <v>16553</v>
      </c>
      <c r="X115" t="s">
        <v>9046</v>
      </c>
    </row>
    <row r="116" spans="1:24" x14ac:dyDescent="0.3">
      <c r="A116" s="5" t="s">
        <v>8803</v>
      </c>
      <c r="B116" s="10" t="s">
        <v>11193</v>
      </c>
      <c r="C116" s="10" t="s">
        <v>8833</v>
      </c>
      <c r="E116" s="10" t="s">
        <v>6616</v>
      </c>
      <c r="F116" s="10" t="s">
        <v>15086</v>
      </c>
      <c r="G116" s="10" t="s">
        <v>57</v>
      </c>
      <c r="H116" s="10" t="s">
        <v>12</v>
      </c>
      <c r="I116" s="10" t="s">
        <v>42</v>
      </c>
      <c r="J116" s="10" t="s">
        <v>8</v>
      </c>
      <c r="K116" s="10" t="s">
        <v>20</v>
      </c>
      <c r="L116" s="10" t="s">
        <v>7765</v>
      </c>
      <c r="M116" s="10" t="s">
        <v>43</v>
      </c>
      <c r="N116" s="10" t="s">
        <v>57</v>
      </c>
      <c r="O116" s="10" t="s">
        <v>297</v>
      </c>
      <c r="P116" s="10" t="s">
        <v>297</v>
      </c>
      <c r="Q116" s="10" t="s">
        <v>8805</v>
      </c>
      <c r="R116" s="5" t="s">
        <v>9047</v>
      </c>
      <c r="S116" s="5">
        <v>22752345</v>
      </c>
      <c r="T116" s="5">
        <v>22752345</v>
      </c>
      <c r="U116" t="s">
        <v>42</v>
      </c>
      <c r="V116" t="s">
        <v>9048</v>
      </c>
      <c r="W116" t="s">
        <v>16554</v>
      </c>
      <c r="X116" t="s">
        <v>15086</v>
      </c>
    </row>
    <row r="117" spans="1:24" x14ac:dyDescent="0.3">
      <c r="A117" s="5" t="s">
        <v>8803</v>
      </c>
      <c r="B117" s="10" t="s">
        <v>11196</v>
      </c>
      <c r="C117" s="10" t="s">
        <v>8977</v>
      </c>
      <c r="E117" s="10" t="s">
        <v>6617</v>
      </c>
      <c r="F117" s="10" t="s">
        <v>451</v>
      </c>
      <c r="G117" s="10" t="s">
        <v>89</v>
      </c>
      <c r="H117" s="10" t="s">
        <v>7</v>
      </c>
      <c r="I117" s="10" t="s">
        <v>45</v>
      </c>
      <c r="J117" s="10" t="s">
        <v>6</v>
      </c>
      <c r="K117" s="10" t="s">
        <v>7</v>
      </c>
      <c r="L117" s="10" t="s">
        <v>7863</v>
      </c>
      <c r="M117" s="10" t="s">
        <v>89</v>
      </c>
      <c r="N117" s="10" t="s">
        <v>89</v>
      </c>
      <c r="O117" s="10" t="s">
        <v>43</v>
      </c>
      <c r="P117" s="10" t="s">
        <v>451</v>
      </c>
      <c r="Q117" s="10" t="s">
        <v>8805</v>
      </c>
      <c r="R117" s="5" t="s">
        <v>9050</v>
      </c>
      <c r="S117" s="5">
        <v>24419977</v>
      </c>
      <c r="T117" s="5">
        <v>24419977</v>
      </c>
      <c r="U117" t="s">
        <v>42</v>
      </c>
      <c r="V117" t="s">
        <v>6414</v>
      </c>
      <c r="W117" t="s">
        <v>16555</v>
      </c>
      <c r="X117" t="s">
        <v>451</v>
      </c>
    </row>
    <row r="118" spans="1:24" x14ac:dyDescent="0.3">
      <c r="A118" s="5" t="s">
        <v>8803</v>
      </c>
      <c r="B118" s="10" t="s">
        <v>13357</v>
      </c>
      <c r="C118" s="10" t="s">
        <v>13356</v>
      </c>
      <c r="E118" s="10" t="s">
        <v>6618</v>
      </c>
      <c r="F118" s="10" t="s">
        <v>10234</v>
      </c>
      <c r="G118" s="10" t="s">
        <v>57</v>
      </c>
      <c r="H118" s="10" t="s">
        <v>12</v>
      </c>
      <c r="I118" s="10" t="s">
        <v>42</v>
      </c>
      <c r="J118" s="10" t="s">
        <v>8</v>
      </c>
      <c r="K118" s="10" t="s">
        <v>20</v>
      </c>
      <c r="L118" s="10" t="s">
        <v>7765</v>
      </c>
      <c r="M118" s="10" t="s">
        <v>43</v>
      </c>
      <c r="N118" s="10" t="s">
        <v>57</v>
      </c>
      <c r="O118" s="10" t="s">
        <v>297</v>
      </c>
      <c r="P118" s="10" t="s">
        <v>297</v>
      </c>
      <c r="Q118" s="10" t="s">
        <v>8805</v>
      </c>
      <c r="R118" s="5" t="s">
        <v>9051</v>
      </c>
      <c r="S118" s="5">
        <v>83929003</v>
      </c>
      <c r="T118" s="5">
        <v>22758181</v>
      </c>
      <c r="U118" t="s">
        <v>45</v>
      </c>
      <c r="V118" t="s">
        <v>13574</v>
      </c>
    </row>
    <row r="119" spans="1:24" x14ac:dyDescent="0.3">
      <c r="A119" s="5" t="s">
        <v>8803</v>
      </c>
      <c r="B119" s="10" t="s">
        <v>11198</v>
      </c>
      <c r="C119" s="10" t="s">
        <v>7549</v>
      </c>
      <c r="E119" s="10" t="s">
        <v>6619</v>
      </c>
      <c r="F119" s="10" t="s">
        <v>9021</v>
      </c>
      <c r="G119" s="10" t="s">
        <v>1063</v>
      </c>
      <c r="H119" s="10" t="s">
        <v>6</v>
      </c>
      <c r="I119" s="10" t="s">
        <v>42</v>
      </c>
      <c r="J119" s="10" t="s">
        <v>1064</v>
      </c>
      <c r="K119" s="10" t="s">
        <v>6</v>
      </c>
      <c r="L119" s="10" t="s">
        <v>7845</v>
      </c>
      <c r="M119" s="10" t="s">
        <v>43</v>
      </c>
      <c r="N119" s="10" t="s">
        <v>1063</v>
      </c>
      <c r="O119" s="10" t="s">
        <v>15295</v>
      </c>
      <c r="P119" s="10" t="s">
        <v>249</v>
      </c>
      <c r="Q119" s="10" t="s">
        <v>8805</v>
      </c>
      <c r="R119" s="5" t="s">
        <v>9527</v>
      </c>
      <c r="S119" s="5">
        <v>27716994</v>
      </c>
      <c r="T119" s="5">
        <v>27714632</v>
      </c>
      <c r="U119" t="s">
        <v>42</v>
      </c>
      <c r="V119" t="s">
        <v>8787</v>
      </c>
      <c r="W119" t="s">
        <v>16556</v>
      </c>
      <c r="X119" t="s">
        <v>9021</v>
      </c>
    </row>
    <row r="120" spans="1:24" x14ac:dyDescent="0.3">
      <c r="A120" s="5" t="s">
        <v>8803</v>
      </c>
      <c r="B120" s="10" t="s">
        <v>13300</v>
      </c>
      <c r="C120" s="10" t="s">
        <v>13299</v>
      </c>
      <c r="E120" s="10" t="s">
        <v>6621</v>
      </c>
      <c r="F120" s="10" t="s">
        <v>9055</v>
      </c>
      <c r="G120" s="10" t="s">
        <v>9788</v>
      </c>
      <c r="H120" s="10" t="s">
        <v>8</v>
      </c>
      <c r="I120" s="10" t="s">
        <v>42</v>
      </c>
      <c r="J120" s="10" t="s">
        <v>96</v>
      </c>
      <c r="K120" s="10" t="s">
        <v>8</v>
      </c>
      <c r="L120" s="10" t="s">
        <v>7843</v>
      </c>
      <c r="M120" s="10" t="s">
        <v>43</v>
      </c>
      <c r="N120" s="10" t="s">
        <v>11484</v>
      </c>
      <c r="O120" s="10" t="s">
        <v>14344</v>
      </c>
      <c r="P120" s="10" t="s">
        <v>10263</v>
      </c>
      <c r="Q120" s="10" t="s">
        <v>8805</v>
      </c>
      <c r="R120" s="5" t="s">
        <v>15296</v>
      </c>
      <c r="S120" s="5">
        <v>22727097</v>
      </c>
      <c r="T120" s="5">
        <v>22726634</v>
      </c>
      <c r="U120" t="s">
        <v>42</v>
      </c>
      <c r="V120" t="s">
        <v>9624</v>
      </c>
      <c r="W120" t="s">
        <v>16557</v>
      </c>
      <c r="X120" t="s">
        <v>9055</v>
      </c>
    </row>
    <row r="121" spans="1:24" x14ac:dyDescent="0.3">
      <c r="A121" s="5" t="s">
        <v>8803</v>
      </c>
      <c r="B121" s="10" t="s">
        <v>11106</v>
      </c>
      <c r="C121" s="10" t="s">
        <v>7674</v>
      </c>
      <c r="E121" s="10" t="s">
        <v>6622</v>
      </c>
      <c r="F121" s="10" t="s">
        <v>9056</v>
      </c>
      <c r="G121" s="10" t="s">
        <v>207</v>
      </c>
      <c r="H121" s="10" t="s">
        <v>8</v>
      </c>
      <c r="I121" s="10" t="s">
        <v>45</v>
      </c>
      <c r="J121" s="10" t="s">
        <v>16</v>
      </c>
      <c r="K121" s="10" t="s">
        <v>6</v>
      </c>
      <c r="L121" s="10" t="s">
        <v>7934</v>
      </c>
      <c r="M121" s="10" t="s">
        <v>89</v>
      </c>
      <c r="N121" s="10" t="s">
        <v>207</v>
      </c>
      <c r="O121" s="10" t="s">
        <v>12489</v>
      </c>
      <c r="P121" s="10" t="s">
        <v>10264</v>
      </c>
      <c r="Q121" s="10" t="s">
        <v>8805</v>
      </c>
      <c r="R121" s="5" t="s">
        <v>15087</v>
      </c>
      <c r="S121" s="5">
        <v>24615656</v>
      </c>
      <c r="T121" s="5">
        <v>24607355</v>
      </c>
      <c r="U121" t="s">
        <v>42</v>
      </c>
      <c r="V121" t="s">
        <v>9625</v>
      </c>
      <c r="W121" t="s">
        <v>16558</v>
      </c>
      <c r="X121" t="s">
        <v>9056</v>
      </c>
    </row>
    <row r="122" spans="1:24" x14ac:dyDescent="0.3">
      <c r="A122" s="5" t="s">
        <v>8803</v>
      </c>
      <c r="B122" s="10" t="s">
        <v>12402</v>
      </c>
      <c r="C122" s="10" t="s">
        <v>9675</v>
      </c>
      <c r="E122" s="10" t="s">
        <v>9058</v>
      </c>
      <c r="F122" s="10" t="s">
        <v>9059</v>
      </c>
      <c r="G122" s="10" t="s">
        <v>9788</v>
      </c>
      <c r="H122" s="10" t="s">
        <v>6</v>
      </c>
      <c r="I122" s="10" t="s">
        <v>42</v>
      </c>
      <c r="J122" s="10" t="s">
        <v>6</v>
      </c>
      <c r="K122" s="10" t="s">
        <v>20</v>
      </c>
      <c r="L122" s="10" t="s">
        <v>7751</v>
      </c>
      <c r="M122" s="10" t="s">
        <v>43</v>
      </c>
      <c r="N122" s="10" t="s">
        <v>43</v>
      </c>
      <c r="O122" s="10" t="s">
        <v>14356</v>
      </c>
      <c r="P122" s="10" t="s">
        <v>9982</v>
      </c>
      <c r="Q122" s="10" t="s">
        <v>8805</v>
      </c>
      <c r="R122" s="5" t="s">
        <v>9060</v>
      </c>
      <c r="S122" s="5">
        <v>22266596</v>
      </c>
      <c r="T122" s="5">
        <v>22274907</v>
      </c>
      <c r="U122" t="s">
        <v>42</v>
      </c>
      <c r="V122" t="s">
        <v>8804</v>
      </c>
      <c r="W122" t="s">
        <v>16559</v>
      </c>
      <c r="X122" t="s">
        <v>9059</v>
      </c>
    </row>
    <row r="123" spans="1:24" x14ac:dyDescent="0.3">
      <c r="A123" s="5" t="s">
        <v>8803</v>
      </c>
      <c r="B123" s="10" t="s">
        <v>9584</v>
      </c>
      <c r="C123" s="10" t="s">
        <v>9586</v>
      </c>
      <c r="E123" s="10" t="s">
        <v>7580</v>
      </c>
      <c r="F123" s="10" t="s">
        <v>9016</v>
      </c>
      <c r="G123" s="10" t="s">
        <v>51</v>
      </c>
      <c r="H123" s="10" t="s">
        <v>7</v>
      </c>
      <c r="I123" s="10" t="s">
        <v>42</v>
      </c>
      <c r="J123" s="10" t="s">
        <v>14</v>
      </c>
      <c r="K123" s="10" t="s">
        <v>9</v>
      </c>
      <c r="L123" s="10" t="s">
        <v>7796</v>
      </c>
      <c r="M123" s="10" t="s">
        <v>43</v>
      </c>
      <c r="N123" s="10" t="s">
        <v>14369</v>
      </c>
      <c r="O123" s="10" t="s">
        <v>574</v>
      </c>
      <c r="P123" s="10" t="s">
        <v>10265</v>
      </c>
      <c r="Q123" s="10" t="s">
        <v>8805</v>
      </c>
      <c r="R123" s="5" t="s">
        <v>12452</v>
      </c>
      <c r="S123" s="5">
        <v>22853138</v>
      </c>
      <c r="U123" t="s">
        <v>42</v>
      </c>
      <c r="V123" t="s">
        <v>9626</v>
      </c>
      <c r="W123" t="s">
        <v>16560</v>
      </c>
      <c r="X123" t="s">
        <v>9016</v>
      </c>
    </row>
    <row r="124" spans="1:24" x14ac:dyDescent="0.3">
      <c r="A124" s="5" t="s">
        <v>8803</v>
      </c>
      <c r="B124" s="10" t="s">
        <v>13298</v>
      </c>
      <c r="C124" s="10" t="s">
        <v>7392</v>
      </c>
      <c r="E124" s="10" t="s">
        <v>6624</v>
      </c>
      <c r="F124" s="10" t="s">
        <v>9063</v>
      </c>
      <c r="G124" s="10" t="s">
        <v>51</v>
      </c>
      <c r="H124" s="10" t="s">
        <v>8</v>
      </c>
      <c r="I124" s="10" t="s">
        <v>42</v>
      </c>
      <c r="J124" s="10" t="s">
        <v>189</v>
      </c>
      <c r="K124" s="10" t="s">
        <v>8</v>
      </c>
      <c r="L124" s="10" t="s">
        <v>7831</v>
      </c>
      <c r="M124" s="10" t="s">
        <v>43</v>
      </c>
      <c r="N124" s="10" t="s">
        <v>14378</v>
      </c>
      <c r="O124" s="10" t="s">
        <v>750</v>
      </c>
      <c r="P124" s="10" t="s">
        <v>750</v>
      </c>
      <c r="Q124" s="10" t="s">
        <v>8805</v>
      </c>
      <c r="R124" s="5" t="s">
        <v>12453</v>
      </c>
      <c r="S124" s="5">
        <v>70020075</v>
      </c>
      <c r="T124" s="5">
        <v>21015486</v>
      </c>
      <c r="U124" t="s">
        <v>45</v>
      </c>
      <c r="V124" t="s">
        <v>13574</v>
      </c>
    </row>
    <row r="125" spans="1:24" x14ac:dyDescent="0.3">
      <c r="A125" s="5" t="s">
        <v>8803</v>
      </c>
      <c r="B125" s="10" t="s">
        <v>15096</v>
      </c>
      <c r="C125" s="10" t="s">
        <v>8978</v>
      </c>
      <c r="E125" s="10" t="s">
        <v>8987</v>
      </c>
      <c r="F125" s="10" t="s">
        <v>8986</v>
      </c>
      <c r="G125" s="10" t="s">
        <v>51</v>
      </c>
      <c r="H125" s="10" t="s">
        <v>8</v>
      </c>
      <c r="I125" s="10" t="s">
        <v>42</v>
      </c>
      <c r="J125" s="10" t="s">
        <v>189</v>
      </c>
      <c r="K125" s="10" t="s">
        <v>6</v>
      </c>
      <c r="L125" s="10" t="s">
        <v>7829</v>
      </c>
      <c r="M125" s="10" t="s">
        <v>43</v>
      </c>
      <c r="N125" s="10" t="s">
        <v>14378</v>
      </c>
      <c r="O125" s="10" t="s">
        <v>603</v>
      </c>
      <c r="P125" s="10" t="s">
        <v>471</v>
      </c>
      <c r="Q125" s="10" t="s">
        <v>8805</v>
      </c>
      <c r="R125" s="5" t="s">
        <v>15297</v>
      </c>
      <c r="S125" s="5">
        <v>22341424</v>
      </c>
      <c r="T125" s="5">
        <v>22341424</v>
      </c>
      <c r="U125" t="s">
        <v>42</v>
      </c>
      <c r="V125" t="s">
        <v>6410</v>
      </c>
      <c r="W125" t="s">
        <v>16561</v>
      </c>
      <c r="X125" t="s">
        <v>8986</v>
      </c>
    </row>
    <row r="126" spans="1:24" x14ac:dyDescent="0.3">
      <c r="A126" s="5" t="s">
        <v>8803</v>
      </c>
      <c r="B126" s="10" t="s">
        <v>15187</v>
      </c>
      <c r="C126" s="10" t="s">
        <v>15186</v>
      </c>
      <c r="E126" s="10" t="s">
        <v>6625</v>
      </c>
      <c r="F126" s="10" t="s">
        <v>8864</v>
      </c>
      <c r="G126" s="10" t="s">
        <v>57</v>
      </c>
      <c r="H126" s="10" t="s">
        <v>7</v>
      </c>
      <c r="I126" s="10" t="s">
        <v>42</v>
      </c>
      <c r="J126" s="10" t="s">
        <v>8</v>
      </c>
      <c r="K126" s="10" t="s">
        <v>22</v>
      </c>
      <c r="L126" s="10" t="s">
        <v>7767</v>
      </c>
      <c r="M126" s="10" t="s">
        <v>43</v>
      </c>
      <c r="N126" s="10" t="s">
        <v>57</v>
      </c>
      <c r="O126" s="10" t="s">
        <v>58</v>
      </c>
      <c r="P126" s="10" t="s">
        <v>10266</v>
      </c>
      <c r="Q126" s="10" t="s">
        <v>8805</v>
      </c>
      <c r="R126" s="5" t="s">
        <v>9064</v>
      </c>
      <c r="S126" s="5">
        <v>22702694</v>
      </c>
      <c r="T126" s="5">
        <v>22702694</v>
      </c>
      <c r="U126" t="s">
        <v>42</v>
      </c>
      <c r="V126" t="s">
        <v>9627</v>
      </c>
      <c r="W126" t="s">
        <v>16562</v>
      </c>
      <c r="X126" t="s">
        <v>15359</v>
      </c>
    </row>
    <row r="127" spans="1:24" x14ac:dyDescent="0.3">
      <c r="A127" s="5" t="s">
        <v>8803</v>
      </c>
      <c r="B127" s="10" t="s">
        <v>12400</v>
      </c>
      <c r="C127" s="10" t="s">
        <v>8746</v>
      </c>
      <c r="E127" s="10" t="s">
        <v>6626</v>
      </c>
      <c r="F127" s="10" t="s">
        <v>8996</v>
      </c>
      <c r="G127" s="10" t="s">
        <v>92</v>
      </c>
      <c r="H127" s="10" t="s">
        <v>14</v>
      </c>
      <c r="I127" s="10" t="s">
        <v>93</v>
      </c>
      <c r="J127" s="10" t="s">
        <v>9</v>
      </c>
      <c r="K127" s="10" t="s">
        <v>8</v>
      </c>
      <c r="L127" s="10" t="s">
        <v>8206</v>
      </c>
      <c r="M127" s="10" t="s">
        <v>92</v>
      </c>
      <c r="N127" s="10" t="s">
        <v>14488</v>
      </c>
      <c r="O127" s="10" t="s">
        <v>5486</v>
      </c>
      <c r="P127" s="10" t="s">
        <v>5486</v>
      </c>
      <c r="Q127" s="10" t="s">
        <v>8805</v>
      </c>
      <c r="R127" s="5" t="s">
        <v>12454</v>
      </c>
      <c r="S127" s="5">
        <v>27550129</v>
      </c>
      <c r="T127" s="5">
        <v>27550075</v>
      </c>
      <c r="U127" t="s">
        <v>42</v>
      </c>
      <c r="V127" t="s">
        <v>9628</v>
      </c>
      <c r="W127" t="s">
        <v>16563</v>
      </c>
      <c r="X127" t="s">
        <v>8996</v>
      </c>
    </row>
    <row r="128" spans="1:24" x14ac:dyDescent="0.3">
      <c r="A128" s="5" t="s">
        <v>8803</v>
      </c>
      <c r="B128" s="10" t="s">
        <v>11197</v>
      </c>
      <c r="C128" s="10" t="s">
        <v>6587</v>
      </c>
      <c r="E128" s="10" t="s">
        <v>7573</v>
      </c>
      <c r="F128" s="10" t="s">
        <v>12359</v>
      </c>
      <c r="G128" s="10" t="s">
        <v>1259</v>
      </c>
      <c r="H128" s="10" t="s">
        <v>10</v>
      </c>
      <c r="I128" s="10" t="s">
        <v>134</v>
      </c>
      <c r="J128" s="10" t="s">
        <v>20</v>
      </c>
      <c r="K128" s="10" t="s">
        <v>6</v>
      </c>
      <c r="L128" s="10" t="s">
        <v>8185</v>
      </c>
      <c r="M128" s="10" t="s">
        <v>135</v>
      </c>
      <c r="N128" s="10" t="s">
        <v>11894</v>
      </c>
      <c r="O128" s="10" t="s">
        <v>2076</v>
      </c>
      <c r="P128" s="10" t="s">
        <v>2076</v>
      </c>
      <c r="Q128" s="10" t="s">
        <v>8805</v>
      </c>
      <c r="R128" s="5" t="s">
        <v>15298</v>
      </c>
      <c r="S128" s="5">
        <v>26433836</v>
      </c>
      <c r="T128" s="5">
        <v>26432657</v>
      </c>
      <c r="U128" t="s">
        <v>42</v>
      </c>
      <c r="V128" t="s">
        <v>9629</v>
      </c>
      <c r="W128" t="s">
        <v>16564</v>
      </c>
      <c r="X128" t="s">
        <v>12359</v>
      </c>
    </row>
    <row r="129" spans="1:24" x14ac:dyDescent="0.3">
      <c r="A129" s="5" t="s">
        <v>8803</v>
      </c>
      <c r="B129" s="10" t="s">
        <v>15245</v>
      </c>
      <c r="C129" s="10" t="s">
        <v>15228</v>
      </c>
      <c r="E129" s="10" t="s">
        <v>9069</v>
      </c>
      <c r="F129" s="10" t="s">
        <v>9070</v>
      </c>
      <c r="G129" s="10" t="s">
        <v>4066</v>
      </c>
      <c r="H129" s="10" t="s">
        <v>6</v>
      </c>
      <c r="I129" s="10" t="s">
        <v>218</v>
      </c>
      <c r="J129" s="10" t="s">
        <v>7</v>
      </c>
      <c r="K129" s="10" t="s">
        <v>6</v>
      </c>
      <c r="L129" s="10" t="s">
        <v>8078</v>
      </c>
      <c r="M129" s="10" t="s">
        <v>219</v>
      </c>
      <c r="N129" s="10" t="s">
        <v>4066</v>
      </c>
      <c r="O129" s="10" t="s">
        <v>4066</v>
      </c>
      <c r="P129" s="10" t="s">
        <v>845</v>
      </c>
      <c r="Q129" s="10" t="s">
        <v>8504</v>
      </c>
      <c r="R129" s="5" t="s">
        <v>15082</v>
      </c>
      <c r="S129" s="5">
        <v>26855221</v>
      </c>
      <c r="U129" t="s">
        <v>42</v>
      </c>
      <c r="V129" t="s">
        <v>9631</v>
      </c>
      <c r="W129" t="s">
        <v>16565</v>
      </c>
      <c r="X129" t="s">
        <v>9070</v>
      </c>
    </row>
    <row r="130" spans="1:24" x14ac:dyDescent="0.3">
      <c r="A130" s="5" t="s">
        <v>8803</v>
      </c>
      <c r="B130" s="10" t="s">
        <v>15108</v>
      </c>
      <c r="C130" s="10" t="s">
        <v>8979</v>
      </c>
      <c r="E130" s="10" t="s">
        <v>6629</v>
      </c>
      <c r="F130" s="10" t="s">
        <v>8913</v>
      </c>
      <c r="G130" s="10" t="s">
        <v>89</v>
      </c>
      <c r="H130" s="10" t="s">
        <v>11</v>
      </c>
      <c r="I130" s="10" t="s">
        <v>45</v>
      </c>
      <c r="J130" s="10" t="s">
        <v>8</v>
      </c>
      <c r="K130" s="10" t="s">
        <v>6</v>
      </c>
      <c r="L130" s="10" t="s">
        <v>7889</v>
      </c>
      <c r="M130" s="10" t="s">
        <v>89</v>
      </c>
      <c r="N130" s="10" t="s">
        <v>11555</v>
      </c>
      <c r="O130" s="10" t="s">
        <v>11555</v>
      </c>
      <c r="P130" s="10" t="s">
        <v>11555</v>
      </c>
      <c r="Q130" s="10" t="s">
        <v>8805</v>
      </c>
      <c r="R130" s="5" t="s">
        <v>15299</v>
      </c>
      <c r="S130" s="5">
        <v>24945665</v>
      </c>
      <c r="U130" t="s">
        <v>42</v>
      </c>
      <c r="V130" t="s">
        <v>9632</v>
      </c>
      <c r="W130" t="s">
        <v>16566</v>
      </c>
      <c r="X130" t="s">
        <v>8913</v>
      </c>
    </row>
    <row r="131" spans="1:24" x14ac:dyDescent="0.3">
      <c r="A131" s="5" t="s">
        <v>8803</v>
      </c>
      <c r="B131" s="10" t="s">
        <v>12380</v>
      </c>
      <c r="C131" s="10" t="s">
        <v>7161</v>
      </c>
      <c r="E131" s="10" t="s">
        <v>9071</v>
      </c>
      <c r="F131" s="10" t="s">
        <v>9072</v>
      </c>
      <c r="G131" s="10" t="s">
        <v>9788</v>
      </c>
      <c r="H131" s="10" t="s">
        <v>8</v>
      </c>
      <c r="I131" s="10" t="s">
        <v>42</v>
      </c>
      <c r="J131" s="10" t="s">
        <v>96</v>
      </c>
      <c r="K131" s="10" t="s">
        <v>8</v>
      </c>
      <c r="L131" s="10" t="s">
        <v>7843</v>
      </c>
      <c r="M131" s="10" t="s">
        <v>43</v>
      </c>
      <c r="N131" s="10" t="s">
        <v>11484</v>
      </c>
      <c r="O131" s="10" t="s">
        <v>14344</v>
      </c>
      <c r="P131" s="10" t="s">
        <v>10267</v>
      </c>
      <c r="Q131" s="10" t="s">
        <v>8805</v>
      </c>
      <c r="R131" s="5" t="s">
        <v>15300</v>
      </c>
      <c r="S131" s="5">
        <v>22722045</v>
      </c>
      <c r="U131" t="s">
        <v>42</v>
      </c>
      <c r="V131" t="s">
        <v>9633</v>
      </c>
      <c r="W131" t="s">
        <v>16567</v>
      </c>
      <c r="X131" t="s">
        <v>9072</v>
      </c>
    </row>
    <row r="132" spans="1:24" x14ac:dyDescent="0.3">
      <c r="A132" s="5" t="s">
        <v>8803</v>
      </c>
      <c r="B132" s="10" t="s">
        <v>13322</v>
      </c>
      <c r="C132" s="10" t="s">
        <v>13321</v>
      </c>
      <c r="E132" s="10" t="s">
        <v>6631</v>
      </c>
      <c r="F132" s="10" t="s">
        <v>9075</v>
      </c>
      <c r="G132" s="10" t="s">
        <v>57</v>
      </c>
      <c r="H132" s="10" t="s">
        <v>6</v>
      </c>
      <c r="I132" s="10" t="s">
        <v>42</v>
      </c>
      <c r="J132" s="10" t="s">
        <v>8</v>
      </c>
      <c r="K132" s="10" t="s">
        <v>10</v>
      </c>
      <c r="L132" s="10" t="s">
        <v>7759</v>
      </c>
      <c r="M132" s="10" t="s">
        <v>43</v>
      </c>
      <c r="N132" s="10" t="s">
        <v>57</v>
      </c>
      <c r="O132" s="10" t="s">
        <v>231</v>
      </c>
      <c r="P132" s="10" t="s">
        <v>231</v>
      </c>
      <c r="Q132" s="10" t="s">
        <v>8805</v>
      </c>
      <c r="R132" s="5" t="s">
        <v>15301</v>
      </c>
      <c r="S132" s="5">
        <v>22768243</v>
      </c>
      <c r="T132" s="5">
        <v>22769394</v>
      </c>
      <c r="U132" t="s">
        <v>42</v>
      </c>
      <c r="V132" t="s">
        <v>8815</v>
      </c>
      <c r="W132" t="s">
        <v>16568</v>
      </c>
      <c r="X132" t="s">
        <v>9075</v>
      </c>
    </row>
    <row r="133" spans="1:24" x14ac:dyDescent="0.3">
      <c r="A133" s="5" t="s">
        <v>8803</v>
      </c>
      <c r="B133" s="10" t="s">
        <v>10237</v>
      </c>
      <c r="C133" s="10" t="s">
        <v>10236</v>
      </c>
      <c r="E133" s="10" t="s">
        <v>6632</v>
      </c>
      <c r="F133" s="10" t="s">
        <v>10235</v>
      </c>
      <c r="G133" s="10" t="s">
        <v>9787</v>
      </c>
      <c r="H133" s="10" t="s">
        <v>10</v>
      </c>
      <c r="I133" s="10" t="s">
        <v>42</v>
      </c>
      <c r="J133" s="10" t="s">
        <v>6</v>
      </c>
      <c r="K133" s="10" t="s">
        <v>12</v>
      </c>
      <c r="L133" s="10" t="s">
        <v>7747</v>
      </c>
      <c r="M133" s="10" t="s">
        <v>43</v>
      </c>
      <c r="N133" s="10" t="s">
        <v>43</v>
      </c>
      <c r="O133" s="10" t="s">
        <v>14346</v>
      </c>
      <c r="P133" s="10" t="s">
        <v>2685</v>
      </c>
      <c r="Q133" s="10" t="s">
        <v>8805</v>
      </c>
      <c r="R133" s="5" t="s">
        <v>12455</v>
      </c>
      <c r="S133" s="5">
        <v>22202180</v>
      </c>
      <c r="T133" s="5">
        <v>22437061</v>
      </c>
      <c r="U133" t="s">
        <v>45</v>
      </c>
      <c r="V133" t="s">
        <v>13574</v>
      </c>
    </row>
    <row r="134" spans="1:24" x14ac:dyDescent="0.3">
      <c r="A134" s="5" t="s">
        <v>8803</v>
      </c>
      <c r="B134" s="10" t="s">
        <v>12396</v>
      </c>
      <c r="C134" s="10" t="s">
        <v>7126</v>
      </c>
      <c r="E134" s="10" t="s">
        <v>6633</v>
      </c>
      <c r="F134" s="10" t="s">
        <v>8970</v>
      </c>
      <c r="G134" s="10" t="s">
        <v>1634</v>
      </c>
      <c r="H134" s="10" t="s">
        <v>6</v>
      </c>
      <c r="I134" s="10" t="s">
        <v>218</v>
      </c>
      <c r="J134" s="10" t="s">
        <v>11</v>
      </c>
      <c r="K134" s="10" t="s">
        <v>6</v>
      </c>
      <c r="L134" s="10" t="s">
        <v>8102</v>
      </c>
      <c r="M134" s="10" t="s">
        <v>219</v>
      </c>
      <c r="N134" s="10" t="s">
        <v>1634</v>
      </c>
      <c r="O134" s="10" t="s">
        <v>1634</v>
      </c>
      <c r="P134" s="10" t="s">
        <v>15088</v>
      </c>
      <c r="Q134" s="10" t="s">
        <v>8805</v>
      </c>
      <c r="R134" s="5" t="s">
        <v>15302</v>
      </c>
      <c r="S134" s="5">
        <v>26690904</v>
      </c>
      <c r="T134" s="5">
        <v>26687835</v>
      </c>
      <c r="U134" t="s">
        <v>42</v>
      </c>
      <c r="V134" t="s">
        <v>6361</v>
      </c>
      <c r="W134" t="s">
        <v>16569</v>
      </c>
      <c r="X134" t="s">
        <v>8970</v>
      </c>
    </row>
    <row r="135" spans="1:24" x14ac:dyDescent="0.3">
      <c r="A135" s="5" t="s">
        <v>8803</v>
      </c>
      <c r="B135" s="10" t="s">
        <v>13924</v>
      </c>
      <c r="C135" s="10" t="s">
        <v>9681</v>
      </c>
      <c r="E135" s="10" t="s">
        <v>6636</v>
      </c>
      <c r="F135" s="10" t="s">
        <v>9076</v>
      </c>
      <c r="G135" s="10" t="s">
        <v>9788</v>
      </c>
      <c r="H135" s="10" t="s">
        <v>8</v>
      </c>
      <c r="I135" s="10" t="s">
        <v>42</v>
      </c>
      <c r="J135" s="10" t="s">
        <v>6</v>
      </c>
      <c r="K135" s="10" t="s">
        <v>10</v>
      </c>
      <c r="L135" s="10" t="s">
        <v>7745</v>
      </c>
      <c r="M135" s="10" t="s">
        <v>43</v>
      </c>
      <c r="N135" s="10" t="s">
        <v>43</v>
      </c>
      <c r="O135" s="10" t="s">
        <v>100</v>
      </c>
      <c r="P135" s="10" t="s">
        <v>100</v>
      </c>
      <c r="Q135" s="10" t="s">
        <v>8805</v>
      </c>
      <c r="R135" s="5" t="s">
        <v>15089</v>
      </c>
      <c r="S135" s="5">
        <v>25285600</v>
      </c>
      <c r="T135" s="5">
        <v>22246205</v>
      </c>
      <c r="U135" t="s">
        <v>42</v>
      </c>
      <c r="V135" t="s">
        <v>6449</v>
      </c>
      <c r="W135" t="s">
        <v>16570</v>
      </c>
      <c r="X135" t="s">
        <v>9076</v>
      </c>
    </row>
    <row r="136" spans="1:24" x14ac:dyDescent="0.3">
      <c r="A136" s="5" t="s">
        <v>8803</v>
      </c>
      <c r="B136" s="10" t="s">
        <v>13345</v>
      </c>
      <c r="C136" s="10" t="s">
        <v>9708</v>
      </c>
      <c r="E136" s="10" t="s">
        <v>10236</v>
      </c>
      <c r="F136" s="10" t="s">
        <v>10237</v>
      </c>
      <c r="G136" s="10" t="s">
        <v>51</v>
      </c>
      <c r="H136" s="10" t="s">
        <v>6</v>
      </c>
      <c r="I136" s="10" t="s">
        <v>42</v>
      </c>
      <c r="J136" s="10" t="s">
        <v>14</v>
      </c>
      <c r="K136" s="10" t="s">
        <v>6</v>
      </c>
      <c r="L136" s="10" t="s">
        <v>7793</v>
      </c>
      <c r="M136" s="10" t="s">
        <v>43</v>
      </c>
      <c r="N136" s="10" t="s">
        <v>14369</v>
      </c>
      <c r="O136" s="10" t="s">
        <v>555</v>
      </c>
      <c r="P136" s="10" t="s">
        <v>555</v>
      </c>
      <c r="Q136" s="10" t="s">
        <v>8805</v>
      </c>
      <c r="R136" s="5" t="s">
        <v>13362</v>
      </c>
      <c r="S136" s="5">
        <v>22538628</v>
      </c>
      <c r="U136" t="s">
        <v>45</v>
      </c>
      <c r="V136" t="s">
        <v>13574</v>
      </c>
    </row>
    <row r="137" spans="1:24" x14ac:dyDescent="0.3">
      <c r="A137" s="5" t="s">
        <v>8803</v>
      </c>
      <c r="B137" s="10" t="s">
        <v>12394</v>
      </c>
      <c r="C137" s="10" t="s">
        <v>12393</v>
      </c>
      <c r="E137" s="10" t="s">
        <v>6639</v>
      </c>
      <c r="F137" s="10" t="s">
        <v>9012</v>
      </c>
      <c r="G137" s="10" t="s">
        <v>51</v>
      </c>
      <c r="H137" s="10" t="s">
        <v>10</v>
      </c>
      <c r="I137" s="10" t="s">
        <v>42</v>
      </c>
      <c r="J137" s="10" t="s">
        <v>208</v>
      </c>
      <c r="K137" s="10" t="s">
        <v>6</v>
      </c>
      <c r="L137" s="10" t="s">
        <v>7826</v>
      </c>
      <c r="M137" s="10" t="s">
        <v>43</v>
      </c>
      <c r="N137" s="10" t="s">
        <v>12028</v>
      </c>
      <c r="O137" s="10" t="s">
        <v>611</v>
      </c>
      <c r="P137" s="10" t="s">
        <v>153</v>
      </c>
      <c r="Q137" s="10" t="s">
        <v>8805</v>
      </c>
      <c r="R137" s="5" t="s">
        <v>15303</v>
      </c>
      <c r="S137" s="5">
        <v>22363886</v>
      </c>
      <c r="T137" s="5">
        <v>22977533</v>
      </c>
      <c r="U137" t="s">
        <v>42</v>
      </c>
      <c r="V137" t="s">
        <v>9634</v>
      </c>
      <c r="W137" t="s">
        <v>16571</v>
      </c>
      <c r="X137" t="s">
        <v>9012</v>
      </c>
    </row>
    <row r="138" spans="1:24" x14ac:dyDescent="0.3">
      <c r="A138" s="5" t="s">
        <v>8803</v>
      </c>
      <c r="B138" s="10" t="s">
        <v>13951</v>
      </c>
      <c r="C138" s="10" t="s">
        <v>8759</v>
      </c>
      <c r="E138" s="10" t="s">
        <v>9077</v>
      </c>
      <c r="F138" s="10" t="s">
        <v>9078</v>
      </c>
      <c r="G138" s="10" t="s">
        <v>51</v>
      </c>
      <c r="H138" s="10" t="s">
        <v>11</v>
      </c>
      <c r="I138" s="10" t="s">
        <v>42</v>
      </c>
      <c r="J138" s="10" t="s">
        <v>20</v>
      </c>
      <c r="K138" s="10" t="s">
        <v>7</v>
      </c>
      <c r="L138" s="10" t="s">
        <v>7812</v>
      </c>
      <c r="M138" s="10" t="s">
        <v>43</v>
      </c>
      <c r="N138" s="10" t="s">
        <v>14374</v>
      </c>
      <c r="O138" s="10" t="s">
        <v>153</v>
      </c>
      <c r="P138" s="10" t="s">
        <v>153</v>
      </c>
      <c r="Q138" s="10" t="s">
        <v>8805</v>
      </c>
      <c r="R138" s="5" t="s">
        <v>9079</v>
      </c>
      <c r="S138" s="5">
        <v>22940429</v>
      </c>
      <c r="T138" s="5">
        <v>22920136</v>
      </c>
      <c r="U138" t="s">
        <v>42</v>
      </c>
      <c r="V138" t="s">
        <v>9635</v>
      </c>
      <c r="W138" t="s">
        <v>16572</v>
      </c>
      <c r="X138" t="s">
        <v>9078</v>
      </c>
    </row>
    <row r="139" spans="1:24" x14ac:dyDescent="0.3">
      <c r="A139" s="5" t="s">
        <v>8803</v>
      </c>
      <c r="B139" s="10" t="s">
        <v>10232</v>
      </c>
      <c r="C139" s="10" t="s">
        <v>6609</v>
      </c>
      <c r="E139" s="10" t="s">
        <v>6641</v>
      </c>
      <c r="F139" s="10" t="s">
        <v>15304</v>
      </c>
      <c r="G139" s="10" t="s">
        <v>9788</v>
      </c>
      <c r="H139" s="10" t="s">
        <v>8</v>
      </c>
      <c r="I139" s="10" t="s">
        <v>42</v>
      </c>
      <c r="J139" s="10" t="s">
        <v>6</v>
      </c>
      <c r="K139" s="10" t="s">
        <v>20</v>
      </c>
      <c r="L139" s="10" t="s">
        <v>7751</v>
      </c>
      <c r="M139" s="10" t="s">
        <v>43</v>
      </c>
      <c r="N139" s="10" t="s">
        <v>43</v>
      </c>
      <c r="O139" s="10" t="s">
        <v>14356</v>
      </c>
      <c r="P139" s="10" t="s">
        <v>10268</v>
      </c>
      <c r="Q139" s="10" t="s">
        <v>8805</v>
      </c>
      <c r="R139" s="5" t="s">
        <v>15305</v>
      </c>
      <c r="S139" s="5">
        <v>22272141</v>
      </c>
      <c r="T139" s="5">
        <v>22272161</v>
      </c>
      <c r="U139" t="s">
        <v>42</v>
      </c>
      <c r="V139" t="s">
        <v>9636</v>
      </c>
      <c r="W139" t="s">
        <v>16573</v>
      </c>
      <c r="X139" t="s">
        <v>15304</v>
      </c>
    </row>
    <row r="140" spans="1:24" x14ac:dyDescent="0.3">
      <c r="A140" s="5" t="s">
        <v>8803</v>
      </c>
      <c r="B140" s="10" t="s">
        <v>15127</v>
      </c>
      <c r="C140" s="10" t="s">
        <v>7163</v>
      </c>
      <c r="E140" s="10" t="s">
        <v>9080</v>
      </c>
      <c r="F140" s="10" t="s">
        <v>1404</v>
      </c>
      <c r="G140" s="10" t="s">
        <v>207</v>
      </c>
      <c r="H140" s="10" t="s">
        <v>9</v>
      </c>
      <c r="I140" s="10" t="s">
        <v>45</v>
      </c>
      <c r="J140" s="10" t="s">
        <v>16</v>
      </c>
      <c r="K140" s="10" t="s">
        <v>9</v>
      </c>
      <c r="L140" s="10" t="s">
        <v>7937</v>
      </c>
      <c r="M140" s="10" t="s">
        <v>89</v>
      </c>
      <c r="N140" s="10" t="s">
        <v>207</v>
      </c>
      <c r="O140" s="10" t="s">
        <v>15306</v>
      </c>
      <c r="P140" s="10" t="s">
        <v>2623</v>
      </c>
      <c r="Q140" s="10" t="s">
        <v>8805</v>
      </c>
      <c r="R140" s="5" t="s">
        <v>9081</v>
      </c>
      <c r="S140" s="5">
        <v>24744070</v>
      </c>
      <c r="U140" t="s">
        <v>42</v>
      </c>
      <c r="V140" t="s">
        <v>9637</v>
      </c>
      <c r="W140" t="s">
        <v>16574</v>
      </c>
      <c r="X140" t="s">
        <v>1404</v>
      </c>
    </row>
    <row r="141" spans="1:24" x14ac:dyDescent="0.3">
      <c r="A141" s="5" t="s">
        <v>8803</v>
      </c>
      <c r="B141" s="10" t="s">
        <v>13304</v>
      </c>
      <c r="C141" s="10" t="s">
        <v>11003</v>
      </c>
      <c r="E141" s="10" t="s">
        <v>9031</v>
      </c>
      <c r="F141" s="10" t="s">
        <v>11199</v>
      </c>
      <c r="G141" s="10" t="s">
        <v>217</v>
      </c>
      <c r="H141" s="10" t="s">
        <v>8</v>
      </c>
      <c r="I141" s="10" t="s">
        <v>218</v>
      </c>
      <c r="J141" s="10" t="s">
        <v>8</v>
      </c>
      <c r="K141" s="10" t="s">
        <v>14</v>
      </c>
      <c r="L141" s="10" t="s">
        <v>8092</v>
      </c>
      <c r="M141" s="10" t="s">
        <v>219</v>
      </c>
      <c r="N141" s="10" t="s">
        <v>217</v>
      </c>
      <c r="O141" s="10" t="s">
        <v>14580</v>
      </c>
      <c r="P141" s="10" t="s">
        <v>1960</v>
      </c>
      <c r="Q141" s="10" t="s">
        <v>8805</v>
      </c>
      <c r="R141" s="5" t="s">
        <v>13972</v>
      </c>
      <c r="S141" s="5">
        <v>45002323</v>
      </c>
      <c r="T141" s="5">
        <v>62193160</v>
      </c>
      <c r="U141" t="s">
        <v>42</v>
      </c>
      <c r="V141" t="s">
        <v>9638</v>
      </c>
      <c r="W141" t="s">
        <v>16575</v>
      </c>
      <c r="X141" t="s">
        <v>11199</v>
      </c>
    </row>
    <row r="142" spans="1:24" x14ac:dyDescent="0.3">
      <c r="A142" s="5" t="s">
        <v>8803</v>
      </c>
      <c r="B142" s="10" t="s">
        <v>15234</v>
      </c>
      <c r="C142" s="10" t="s">
        <v>9109</v>
      </c>
      <c r="E142" s="10" t="s">
        <v>9084</v>
      </c>
      <c r="F142" s="10" t="s">
        <v>9085</v>
      </c>
      <c r="G142" s="10" t="s">
        <v>135</v>
      </c>
      <c r="H142" s="10" t="s">
        <v>12</v>
      </c>
      <c r="I142" s="10" t="s">
        <v>134</v>
      </c>
      <c r="J142" s="10" t="s">
        <v>7</v>
      </c>
      <c r="K142" s="10" t="s">
        <v>6</v>
      </c>
      <c r="L142" s="10" t="s">
        <v>8146</v>
      </c>
      <c r="M142" s="10" t="s">
        <v>135</v>
      </c>
      <c r="N142" s="10" t="s">
        <v>11641</v>
      </c>
      <c r="O142" s="10" t="s">
        <v>4752</v>
      </c>
      <c r="P142" s="10" t="s">
        <v>5751</v>
      </c>
      <c r="Q142" s="10" t="s">
        <v>8805</v>
      </c>
      <c r="R142" s="5" t="s">
        <v>13400</v>
      </c>
      <c r="S142" s="5">
        <v>26366019</v>
      </c>
      <c r="T142" s="5">
        <v>26366000</v>
      </c>
      <c r="U142" t="s">
        <v>42</v>
      </c>
      <c r="V142" t="s">
        <v>9639</v>
      </c>
      <c r="W142" t="s">
        <v>16576</v>
      </c>
      <c r="X142" t="s">
        <v>9085</v>
      </c>
    </row>
    <row r="143" spans="1:24" x14ac:dyDescent="0.3">
      <c r="A143" s="5" t="s">
        <v>8803</v>
      </c>
      <c r="B143" s="10" t="s">
        <v>12388</v>
      </c>
      <c r="C143" s="10" t="s">
        <v>7342</v>
      </c>
      <c r="E143" s="10" t="s">
        <v>8571</v>
      </c>
      <c r="F143" s="10" t="s">
        <v>12360</v>
      </c>
      <c r="G143" s="10" t="s">
        <v>89</v>
      </c>
      <c r="H143" s="10" t="s">
        <v>15</v>
      </c>
      <c r="I143" s="10" t="s">
        <v>45</v>
      </c>
      <c r="J143" s="10" t="s">
        <v>15</v>
      </c>
      <c r="K143" s="10" t="s">
        <v>6</v>
      </c>
      <c r="L143" s="10" t="s">
        <v>7929</v>
      </c>
      <c r="M143" s="10" t="s">
        <v>89</v>
      </c>
      <c r="N143" s="10" t="s">
        <v>12483</v>
      </c>
      <c r="O143" s="10" t="s">
        <v>12483</v>
      </c>
      <c r="P143" s="10" t="s">
        <v>10269</v>
      </c>
      <c r="Q143" s="10" t="s">
        <v>8805</v>
      </c>
      <c r="R143" s="5" t="s">
        <v>9087</v>
      </c>
      <c r="S143" s="5">
        <v>24289910</v>
      </c>
      <c r="T143" s="5">
        <v>24287436</v>
      </c>
      <c r="U143" t="s">
        <v>42</v>
      </c>
      <c r="V143" t="s">
        <v>9640</v>
      </c>
      <c r="W143" t="s">
        <v>16577</v>
      </c>
      <c r="X143" t="s">
        <v>12360</v>
      </c>
    </row>
    <row r="144" spans="1:24" x14ac:dyDescent="0.3">
      <c r="A144" s="5" t="s">
        <v>8803</v>
      </c>
      <c r="B144" s="10" t="s">
        <v>8980</v>
      </c>
      <c r="C144" s="10" t="s">
        <v>6645</v>
      </c>
      <c r="E144" s="10" t="s">
        <v>8902</v>
      </c>
      <c r="F144" s="10" t="s">
        <v>8901</v>
      </c>
      <c r="G144" s="10" t="s">
        <v>194</v>
      </c>
      <c r="H144" s="10" t="s">
        <v>8</v>
      </c>
      <c r="I144" s="10" t="s">
        <v>193</v>
      </c>
      <c r="J144" s="10" t="s">
        <v>9</v>
      </c>
      <c r="K144" s="10" t="s">
        <v>8</v>
      </c>
      <c r="L144" s="10" t="s">
        <v>8047</v>
      </c>
      <c r="M144" s="10" t="s">
        <v>194</v>
      </c>
      <c r="N144" s="10" t="s">
        <v>3655</v>
      </c>
      <c r="O144" s="10" t="s">
        <v>166</v>
      </c>
      <c r="P144" s="10" t="s">
        <v>166</v>
      </c>
      <c r="Q144" s="10" t="s">
        <v>8805</v>
      </c>
      <c r="R144" s="5" t="s">
        <v>15307</v>
      </c>
      <c r="S144" s="5">
        <v>22774501</v>
      </c>
      <c r="T144" s="5">
        <v>22655393</v>
      </c>
      <c r="U144" t="s">
        <v>42</v>
      </c>
      <c r="V144" t="s">
        <v>9641</v>
      </c>
      <c r="W144" t="s">
        <v>16578</v>
      </c>
      <c r="X144" t="s">
        <v>8901</v>
      </c>
    </row>
    <row r="145" spans="1:24" x14ac:dyDescent="0.3">
      <c r="A145" s="5" t="s">
        <v>8803</v>
      </c>
      <c r="B145" s="10" t="s">
        <v>8983</v>
      </c>
      <c r="C145" s="10" t="s">
        <v>6749</v>
      </c>
      <c r="E145" s="10" t="s">
        <v>6643</v>
      </c>
      <c r="F145" s="10" t="s">
        <v>9089</v>
      </c>
      <c r="G145" s="10" t="s">
        <v>194</v>
      </c>
      <c r="H145" s="10" t="s">
        <v>11</v>
      </c>
      <c r="I145" s="10" t="s">
        <v>193</v>
      </c>
      <c r="J145" s="10" t="s">
        <v>11</v>
      </c>
      <c r="K145" s="10" t="s">
        <v>6</v>
      </c>
      <c r="L145" s="10" t="s">
        <v>8056</v>
      </c>
      <c r="M145" s="10" t="s">
        <v>194</v>
      </c>
      <c r="N145" s="10" t="s">
        <v>249</v>
      </c>
      <c r="O145" s="10" t="s">
        <v>249</v>
      </c>
      <c r="P145" s="10" t="s">
        <v>10270</v>
      </c>
      <c r="Q145" s="10" t="s">
        <v>8805</v>
      </c>
      <c r="R145" s="5" t="s">
        <v>13973</v>
      </c>
      <c r="S145" s="5">
        <v>22686964</v>
      </c>
      <c r="T145" s="5">
        <v>22684012</v>
      </c>
      <c r="U145" t="s">
        <v>42</v>
      </c>
      <c r="V145" t="s">
        <v>9643</v>
      </c>
      <c r="W145" t="s">
        <v>16579</v>
      </c>
      <c r="X145" t="s">
        <v>9089</v>
      </c>
    </row>
    <row r="146" spans="1:24" x14ac:dyDescent="0.3">
      <c r="A146" s="5" t="s">
        <v>8803</v>
      </c>
      <c r="B146" s="10" t="s">
        <v>13936</v>
      </c>
      <c r="C146" s="10" t="s">
        <v>9714</v>
      </c>
      <c r="E146" s="10" t="s">
        <v>9045</v>
      </c>
      <c r="F146" s="10" t="s">
        <v>9044</v>
      </c>
      <c r="G146" s="10" t="s">
        <v>194</v>
      </c>
      <c r="H146" s="10" t="s">
        <v>11</v>
      </c>
      <c r="I146" s="10" t="s">
        <v>193</v>
      </c>
      <c r="J146" s="10" t="s">
        <v>15</v>
      </c>
      <c r="K146" s="10" t="s">
        <v>6</v>
      </c>
      <c r="L146" s="10" t="s">
        <v>8066</v>
      </c>
      <c r="M146" s="10" t="s">
        <v>194</v>
      </c>
      <c r="N146" s="10" t="s">
        <v>985</v>
      </c>
      <c r="O146" s="10" t="s">
        <v>985</v>
      </c>
      <c r="P146" s="10" t="s">
        <v>985</v>
      </c>
      <c r="Q146" s="10" t="s">
        <v>8805</v>
      </c>
      <c r="R146" s="5" t="s">
        <v>9090</v>
      </c>
      <c r="S146" s="5">
        <v>22610717</v>
      </c>
      <c r="T146" s="5">
        <v>22635793</v>
      </c>
      <c r="U146" t="s">
        <v>42</v>
      </c>
      <c r="V146" t="s">
        <v>9644</v>
      </c>
      <c r="W146" t="s">
        <v>16580</v>
      </c>
      <c r="X146" t="s">
        <v>9044</v>
      </c>
    </row>
    <row r="147" spans="1:24" x14ac:dyDescent="0.3">
      <c r="A147" s="5" t="s">
        <v>8803</v>
      </c>
      <c r="B147" s="10" t="s">
        <v>1182</v>
      </c>
      <c r="C147" s="10" t="s">
        <v>6772</v>
      </c>
      <c r="E147" s="10" t="s">
        <v>9091</v>
      </c>
      <c r="F147" s="10" t="s">
        <v>9092</v>
      </c>
      <c r="G147" s="10" t="s">
        <v>194</v>
      </c>
      <c r="H147" s="10" t="s">
        <v>12</v>
      </c>
      <c r="I147" s="10" t="s">
        <v>193</v>
      </c>
      <c r="J147" s="10" t="s">
        <v>14</v>
      </c>
      <c r="K147" s="10" t="s">
        <v>6</v>
      </c>
      <c r="L147" s="10" t="s">
        <v>8063</v>
      </c>
      <c r="M147" s="10" t="s">
        <v>194</v>
      </c>
      <c r="N147" s="10" t="s">
        <v>14439</v>
      </c>
      <c r="O147" s="10" t="s">
        <v>2805</v>
      </c>
      <c r="P147" s="10" t="s">
        <v>2805</v>
      </c>
      <c r="Q147" s="10" t="s">
        <v>8805</v>
      </c>
      <c r="R147" s="5" t="s">
        <v>11117</v>
      </c>
      <c r="S147" s="5">
        <v>22656602</v>
      </c>
      <c r="U147" t="s">
        <v>45</v>
      </c>
      <c r="V147" t="s">
        <v>13574</v>
      </c>
    </row>
    <row r="148" spans="1:24" x14ac:dyDescent="0.3">
      <c r="A148" s="5" t="s">
        <v>8803</v>
      </c>
      <c r="B148" s="10" t="s">
        <v>15102</v>
      </c>
      <c r="C148" s="10" t="s">
        <v>6715</v>
      </c>
      <c r="E148" s="10" t="s">
        <v>8836</v>
      </c>
      <c r="F148" s="10" t="s">
        <v>8835</v>
      </c>
      <c r="G148" s="10" t="s">
        <v>805</v>
      </c>
      <c r="H148" s="10" t="s">
        <v>7</v>
      </c>
      <c r="I148" s="10" t="s">
        <v>218</v>
      </c>
      <c r="J148" s="10" t="s">
        <v>6</v>
      </c>
      <c r="K148" s="10" t="s">
        <v>7</v>
      </c>
      <c r="L148" s="10" t="s">
        <v>8074</v>
      </c>
      <c r="M148" s="10" t="s">
        <v>219</v>
      </c>
      <c r="N148" s="10" t="s">
        <v>805</v>
      </c>
      <c r="O148" s="10" t="s">
        <v>4015</v>
      </c>
      <c r="P148" s="10" t="s">
        <v>10271</v>
      </c>
      <c r="Q148" s="10" t="s">
        <v>8805</v>
      </c>
      <c r="R148" s="5" t="s">
        <v>13974</v>
      </c>
      <c r="S148" s="5">
        <v>40336472</v>
      </c>
      <c r="T148" s="5">
        <v>61965191</v>
      </c>
      <c r="U148" t="s">
        <v>42</v>
      </c>
      <c r="V148" t="s">
        <v>9645</v>
      </c>
      <c r="W148" t="s">
        <v>16581</v>
      </c>
      <c r="X148" t="s">
        <v>8835</v>
      </c>
    </row>
    <row r="149" spans="1:24" x14ac:dyDescent="0.3">
      <c r="A149" s="5" t="s">
        <v>8803</v>
      </c>
      <c r="B149" s="10" t="s">
        <v>15090</v>
      </c>
      <c r="C149" s="10" t="s">
        <v>6652</v>
      </c>
      <c r="E149" s="10" t="s">
        <v>6645</v>
      </c>
      <c r="F149" s="10" t="s">
        <v>8980</v>
      </c>
      <c r="G149" s="10" t="s">
        <v>9788</v>
      </c>
      <c r="H149" s="10" t="s">
        <v>6</v>
      </c>
      <c r="I149" s="10" t="s">
        <v>42</v>
      </c>
      <c r="J149" s="10" t="s">
        <v>6</v>
      </c>
      <c r="K149" s="10" t="s">
        <v>20</v>
      </c>
      <c r="L149" s="10" t="s">
        <v>7751</v>
      </c>
      <c r="M149" s="10" t="s">
        <v>43</v>
      </c>
      <c r="N149" s="10" t="s">
        <v>43</v>
      </c>
      <c r="O149" s="10" t="s">
        <v>14356</v>
      </c>
      <c r="P149" s="10" t="s">
        <v>10272</v>
      </c>
      <c r="Q149" s="10" t="s">
        <v>8805</v>
      </c>
      <c r="R149" s="5" t="s">
        <v>15308</v>
      </c>
      <c r="S149" s="5">
        <v>22262244</v>
      </c>
      <c r="T149" s="5">
        <v>84214748</v>
      </c>
      <c r="U149" t="s">
        <v>42</v>
      </c>
      <c r="V149" t="s">
        <v>9646</v>
      </c>
      <c r="W149" t="s">
        <v>16582</v>
      </c>
      <c r="X149" t="s">
        <v>8980</v>
      </c>
    </row>
    <row r="150" spans="1:24" x14ac:dyDescent="0.3">
      <c r="A150" s="5" t="s">
        <v>8803</v>
      </c>
      <c r="B150" s="10" t="s">
        <v>10230</v>
      </c>
      <c r="C150" s="10" t="s">
        <v>8975</v>
      </c>
      <c r="E150" s="10" t="s">
        <v>6647</v>
      </c>
      <c r="F150" s="10" t="s">
        <v>9094</v>
      </c>
      <c r="G150" s="10" t="s">
        <v>194</v>
      </c>
      <c r="H150" s="10" t="s">
        <v>9</v>
      </c>
      <c r="I150" s="10" t="s">
        <v>193</v>
      </c>
      <c r="J150" s="10" t="s">
        <v>6</v>
      </c>
      <c r="K150" s="10" t="s">
        <v>7</v>
      </c>
      <c r="L150" s="10" t="s">
        <v>8027</v>
      </c>
      <c r="M150" s="10" t="s">
        <v>194</v>
      </c>
      <c r="N150" s="10" t="s">
        <v>194</v>
      </c>
      <c r="O150" s="10" t="s">
        <v>750</v>
      </c>
      <c r="P150" s="10" t="s">
        <v>10273</v>
      </c>
      <c r="Q150" s="10" t="s">
        <v>8805</v>
      </c>
      <c r="R150" s="5" t="s">
        <v>11118</v>
      </c>
      <c r="S150" s="5">
        <v>22615936</v>
      </c>
      <c r="T150" s="5">
        <v>22615352</v>
      </c>
      <c r="U150" t="s">
        <v>45</v>
      </c>
      <c r="V150" t="s">
        <v>13574</v>
      </c>
    </row>
    <row r="151" spans="1:24" x14ac:dyDescent="0.3">
      <c r="A151" s="5" t="s">
        <v>8803</v>
      </c>
      <c r="B151" s="10" t="s">
        <v>15304</v>
      </c>
      <c r="C151" s="10" t="s">
        <v>6641</v>
      </c>
      <c r="E151" s="10" t="s">
        <v>6651</v>
      </c>
      <c r="F151" s="10" t="s">
        <v>11202</v>
      </c>
      <c r="G151" s="10" t="s">
        <v>9788</v>
      </c>
      <c r="H151" s="10" t="s">
        <v>7</v>
      </c>
      <c r="I151" s="10" t="s">
        <v>42</v>
      </c>
      <c r="J151" s="10" t="s">
        <v>6</v>
      </c>
      <c r="K151" s="10" t="s">
        <v>6</v>
      </c>
      <c r="L151" s="10" t="s">
        <v>7741</v>
      </c>
      <c r="M151" s="10" t="s">
        <v>43</v>
      </c>
      <c r="N151" s="10" t="s">
        <v>43</v>
      </c>
      <c r="O151" s="10" t="s">
        <v>14336</v>
      </c>
      <c r="P151" s="10" t="s">
        <v>10247</v>
      </c>
      <c r="Q151" s="10" t="s">
        <v>8805</v>
      </c>
      <c r="R151" s="5" t="s">
        <v>9095</v>
      </c>
      <c r="S151" s="5">
        <v>22830538</v>
      </c>
      <c r="T151" s="5">
        <v>22728608</v>
      </c>
      <c r="U151" s="4" t="s">
        <v>42</v>
      </c>
      <c r="V151" s="4" t="s">
        <v>9648</v>
      </c>
      <c r="W151" t="s">
        <v>16583</v>
      </c>
      <c r="X151" t="s">
        <v>11202</v>
      </c>
    </row>
    <row r="152" spans="1:24" x14ac:dyDescent="0.3">
      <c r="A152" s="5" t="s">
        <v>8803</v>
      </c>
      <c r="B152" s="10" t="s">
        <v>8911</v>
      </c>
      <c r="C152" s="10" t="s">
        <v>8910</v>
      </c>
      <c r="E152" s="10" t="s">
        <v>6847</v>
      </c>
      <c r="F152" s="10" t="s">
        <v>8871</v>
      </c>
      <c r="G152" s="10" t="s">
        <v>9788</v>
      </c>
      <c r="H152" s="10" t="s">
        <v>8</v>
      </c>
      <c r="I152" s="10" t="s">
        <v>42</v>
      </c>
      <c r="J152" s="10" t="s">
        <v>96</v>
      </c>
      <c r="K152" s="10" t="s">
        <v>6</v>
      </c>
      <c r="L152" s="10" t="s">
        <v>7841</v>
      </c>
      <c r="M152" s="10" t="s">
        <v>43</v>
      </c>
      <c r="N152" s="10" t="s">
        <v>11484</v>
      </c>
      <c r="O152" s="10" t="s">
        <v>11484</v>
      </c>
      <c r="P152" s="10" t="s">
        <v>10274</v>
      </c>
      <c r="Q152" s="10" t="s">
        <v>8805</v>
      </c>
      <c r="R152" s="5" t="s">
        <v>9096</v>
      </c>
      <c r="S152" s="5">
        <v>22721524</v>
      </c>
      <c r="T152" s="5">
        <v>22723969</v>
      </c>
      <c r="U152" t="s">
        <v>42</v>
      </c>
      <c r="V152" t="s">
        <v>9649</v>
      </c>
      <c r="W152" t="s">
        <v>16584</v>
      </c>
      <c r="X152" t="s">
        <v>15360</v>
      </c>
    </row>
    <row r="153" spans="1:24" x14ac:dyDescent="0.3">
      <c r="A153" s="5" t="s">
        <v>8803</v>
      </c>
      <c r="B153" s="10" t="s">
        <v>15069</v>
      </c>
      <c r="C153" s="10" t="s">
        <v>7492</v>
      </c>
      <c r="E153" s="10" t="s">
        <v>6652</v>
      </c>
      <c r="F153" s="10" t="s">
        <v>15090</v>
      </c>
      <c r="G153" s="10" t="s">
        <v>9787</v>
      </c>
      <c r="H153" s="10" t="s">
        <v>7</v>
      </c>
      <c r="I153" s="10" t="s">
        <v>42</v>
      </c>
      <c r="J153" s="10" t="s">
        <v>6</v>
      </c>
      <c r="K153" s="10" t="s">
        <v>15</v>
      </c>
      <c r="L153" s="10" t="s">
        <v>7749</v>
      </c>
      <c r="M153" s="10" t="s">
        <v>43</v>
      </c>
      <c r="N153" s="10" t="s">
        <v>43</v>
      </c>
      <c r="O153" s="10" t="s">
        <v>203</v>
      </c>
      <c r="P153" s="10" t="s">
        <v>10252</v>
      </c>
      <c r="Q153" s="10" t="s">
        <v>8805</v>
      </c>
      <c r="R153" s="5" t="s">
        <v>10275</v>
      </c>
      <c r="S153" s="5">
        <v>22901174</v>
      </c>
      <c r="T153" s="5">
        <v>21026206</v>
      </c>
      <c r="U153" t="s">
        <v>42</v>
      </c>
      <c r="V153" t="s">
        <v>9650</v>
      </c>
      <c r="W153" t="s">
        <v>16585</v>
      </c>
      <c r="X153" t="s">
        <v>15090</v>
      </c>
    </row>
    <row r="154" spans="1:24" x14ac:dyDescent="0.3">
      <c r="A154" s="5" t="s">
        <v>8803</v>
      </c>
      <c r="B154" s="10" t="s">
        <v>15072</v>
      </c>
      <c r="C154" s="10" t="s">
        <v>8876</v>
      </c>
      <c r="E154" s="10" t="s">
        <v>6654</v>
      </c>
      <c r="F154" s="10" t="s">
        <v>15091</v>
      </c>
      <c r="G154" s="10" t="s">
        <v>9787</v>
      </c>
      <c r="H154" s="10" t="s">
        <v>8</v>
      </c>
      <c r="I154" s="10" t="s">
        <v>42</v>
      </c>
      <c r="J154" s="10" t="s">
        <v>7</v>
      </c>
      <c r="K154" s="10" t="s">
        <v>8</v>
      </c>
      <c r="L154" s="10" t="s">
        <v>7754</v>
      </c>
      <c r="M154" s="10" t="s">
        <v>43</v>
      </c>
      <c r="N154" s="10" t="s">
        <v>12418</v>
      </c>
      <c r="O154" s="10" t="s">
        <v>153</v>
      </c>
      <c r="P154" s="10" t="s">
        <v>9797</v>
      </c>
      <c r="Q154" s="10" t="s">
        <v>8805</v>
      </c>
      <c r="R154" s="5" t="s">
        <v>9099</v>
      </c>
      <c r="S154" s="5">
        <v>22151742</v>
      </c>
      <c r="T154" s="5">
        <v>22151126</v>
      </c>
      <c r="U154" t="s">
        <v>42</v>
      </c>
      <c r="V154" t="s">
        <v>9651</v>
      </c>
      <c r="W154" t="s">
        <v>16586</v>
      </c>
      <c r="X154" t="s">
        <v>15091</v>
      </c>
    </row>
    <row r="155" spans="1:24" x14ac:dyDescent="0.3">
      <c r="A155" s="5" t="s">
        <v>8803</v>
      </c>
      <c r="B155" s="10" t="s">
        <v>8986</v>
      </c>
      <c r="C155" s="10" t="s">
        <v>8987</v>
      </c>
      <c r="E155" s="10" t="s">
        <v>6656</v>
      </c>
      <c r="F155" s="10" t="s">
        <v>9102</v>
      </c>
      <c r="G155" s="10" t="s">
        <v>224</v>
      </c>
      <c r="H155" s="10" t="s">
        <v>6</v>
      </c>
      <c r="I155" s="10" t="s">
        <v>74</v>
      </c>
      <c r="J155" s="10" t="s">
        <v>6</v>
      </c>
      <c r="K155" s="10" t="s">
        <v>6</v>
      </c>
      <c r="L155" s="10" t="s">
        <v>7975</v>
      </c>
      <c r="M155" s="10" t="s">
        <v>224</v>
      </c>
      <c r="N155" s="10" t="s">
        <v>224</v>
      </c>
      <c r="O155" s="10" t="s">
        <v>14413</v>
      </c>
      <c r="P155" s="10" t="s">
        <v>4167</v>
      </c>
      <c r="Q155" s="10" t="s">
        <v>8805</v>
      </c>
      <c r="R155" s="5" t="s">
        <v>13401</v>
      </c>
      <c r="S155" s="5">
        <v>25257378</v>
      </c>
      <c r="T155" s="5">
        <v>25517626</v>
      </c>
      <c r="U155" t="s">
        <v>42</v>
      </c>
      <c r="V155" t="s">
        <v>9652</v>
      </c>
      <c r="W155" t="s">
        <v>16587</v>
      </c>
      <c r="X155" t="s">
        <v>9102</v>
      </c>
    </row>
    <row r="156" spans="1:24" x14ac:dyDescent="0.3">
      <c r="A156" s="5" t="s">
        <v>8803</v>
      </c>
      <c r="B156" s="10" t="s">
        <v>9581</v>
      </c>
      <c r="C156" s="10" t="s">
        <v>6599</v>
      </c>
      <c r="E156" s="10" t="s">
        <v>6657</v>
      </c>
      <c r="F156" s="10" t="s">
        <v>15092</v>
      </c>
      <c r="G156" s="10" t="s">
        <v>88</v>
      </c>
      <c r="H156" s="10" t="s">
        <v>11</v>
      </c>
      <c r="I156" s="10" t="s">
        <v>45</v>
      </c>
      <c r="J156" s="10" t="s">
        <v>12</v>
      </c>
      <c r="K156" s="10" t="s">
        <v>8</v>
      </c>
      <c r="L156" s="10" t="s">
        <v>7919</v>
      </c>
      <c r="M156" s="10" t="s">
        <v>89</v>
      </c>
      <c r="N156" s="10" t="s">
        <v>11536</v>
      </c>
      <c r="O156" s="10" t="s">
        <v>1514</v>
      </c>
      <c r="P156" s="10" t="s">
        <v>10276</v>
      </c>
      <c r="Q156" s="10" t="s">
        <v>8805</v>
      </c>
      <c r="R156" s="5" t="s">
        <v>9105</v>
      </c>
      <c r="S156" s="5">
        <v>40015939</v>
      </c>
      <c r="T156" s="5">
        <v>24533170</v>
      </c>
      <c r="U156" t="s">
        <v>42</v>
      </c>
      <c r="V156" t="s">
        <v>9653</v>
      </c>
      <c r="W156" t="s">
        <v>16588</v>
      </c>
      <c r="X156" t="s">
        <v>15092</v>
      </c>
    </row>
    <row r="157" spans="1:24" x14ac:dyDescent="0.3">
      <c r="A157" s="5" t="s">
        <v>8803</v>
      </c>
      <c r="B157" s="10" t="s">
        <v>8918</v>
      </c>
      <c r="C157" s="10" t="s">
        <v>8917</v>
      </c>
      <c r="E157" s="10" t="s">
        <v>6658</v>
      </c>
      <c r="F157" s="10" t="s">
        <v>9106</v>
      </c>
      <c r="G157" s="10" t="s">
        <v>57</v>
      </c>
      <c r="H157" s="10" t="s">
        <v>7</v>
      </c>
      <c r="I157" s="10" t="s">
        <v>42</v>
      </c>
      <c r="J157" s="10" t="s">
        <v>8</v>
      </c>
      <c r="K157" s="10" t="s">
        <v>8</v>
      </c>
      <c r="L157" s="10" t="s">
        <v>7757</v>
      </c>
      <c r="M157" s="10" t="s">
        <v>43</v>
      </c>
      <c r="N157" s="10" t="s">
        <v>57</v>
      </c>
      <c r="O157" s="10" t="s">
        <v>293</v>
      </c>
      <c r="P157" s="10" t="s">
        <v>293</v>
      </c>
      <c r="Q157" s="10" t="s">
        <v>8805</v>
      </c>
      <c r="R157" s="5" t="s">
        <v>15093</v>
      </c>
      <c r="S157" s="5">
        <v>22504858</v>
      </c>
      <c r="U157" t="s">
        <v>42</v>
      </c>
      <c r="V157" t="s">
        <v>9654</v>
      </c>
      <c r="W157" t="s">
        <v>16589</v>
      </c>
      <c r="X157" t="s">
        <v>9106</v>
      </c>
    </row>
    <row r="158" spans="1:24" x14ac:dyDescent="0.3">
      <c r="A158" s="5" t="s">
        <v>8803</v>
      </c>
      <c r="B158" s="10" t="s">
        <v>8899</v>
      </c>
      <c r="C158" s="10" t="s">
        <v>8898</v>
      </c>
      <c r="E158" s="10" t="s">
        <v>6660</v>
      </c>
      <c r="F158" s="10" t="s">
        <v>11200</v>
      </c>
      <c r="G158" s="10" t="s">
        <v>57</v>
      </c>
      <c r="H158" s="10" t="s">
        <v>8</v>
      </c>
      <c r="I158" s="10" t="s">
        <v>42</v>
      </c>
      <c r="J158" s="10" t="s">
        <v>11</v>
      </c>
      <c r="K158" s="10" t="s">
        <v>6</v>
      </c>
      <c r="L158" s="10" t="s">
        <v>7780</v>
      </c>
      <c r="M158" s="10" t="s">
        <v>43</v>
      </c>
      <c r="N158" s="10" t="s">
        <v>467</v>
      </c>
      <c r="O158" s="10" t="s">
        <v>467</v>
      </c>
      <c r="P158" s="10" t="s">
        <v>9992</v>
      </c>
      <c r="Q158" s="10" t="s">
        <v>8805</v>
      </c>
      <c r="R158" s="5" t="s">
        <v>15094</v>
      </c>
      <c r="S158" s="5">
        <v>22300821</v>
      </c>
      <c r="U158" t="s">
        <v>42</v>
      </c>
      <c r="V158" t="s">
        <v>9655</v>
      </c>
      <c r="W158" t="s">
        <v>16590</v>
      </c>
      <c r="X158" t="s">
        <v>11200</v>
      </c>
    </row>
    <row r="159" spans="1:24" x14ac:dyDescent="0.3">
      <c r="A159" s="5" t="s">
        <v>8803</v>
      </c>
      <c r="B159" s="10" t="s">
        <v>15287</v>
      </c>
      <c r="C159" s="10" t="s">
        <v>6592</v>
      </c>
      <c r="E159" s="10" t="s">
        <v>6661</v>
      </c>
      <c r="F159" s="10" t="s">
        <v>15095</v>
      </c>
      <c r="G159" s="10" t="s">
        <v>3042</v>
      </c>
      <c r="H159" s="10" t="s">
        <v>6</v>
      </c>
      <c r="I159" s="10" t="s">
        <v>93</v>
      </c>
      <c r="J159" s="10" t="s">
        <v>7</v>
      </c>
      <c r="K159" s="10" t="s">
        <v>6</v>
      </c>
      <c r="L159" s="10" t="s">
        <v>8191</v>
      </c>
      <c r="M159" s="10" t="s">
        <v>92</v>
      </c>
      <c r="N159" s="10" t="s">
        <v>3043</v>
      </c>
      <c r="O159" s="10" t="s">
        <v>3042</v>
      </c>
      <c r="P159" s="10" t="s">
        <v>483</v>
      </c>
      <c r="Q159" s="10" t="s">
        <v>8805</v>
      </c>
      <c r="R159" s="5" t="s">
        <v>10277</v>
      </c>
      <c r="S159" s="5">
        <v>27104025</v>
      </c>
      <c r="T159" s="5">
        <v>27105646</v>
      </c>
      <c r="U159" t="s">
        <v>42</v>
      </c>
      <c r="V159" t="s">
        <v>9656</v>
      </c>
      <c r="W159" t="s">
        <v>16591</v>
      </c>
      <c r="X159" t="s">
        <v>15095</v>
      </c>
    </row>
    <row r="160" spans="1:24" x14ac:dyDescent="0.3">
      <c r="A160" s="5" t="s">
        <v>8803</v>
      </c>
      <c r="B160" s="10" t="s">
        <v>12391</v>
      </c>
      <c r="C160" s="10" t="s">
        <v>12390</v>
      </c>
      <c r="E160" s="10" t="s">
        <v>9109</v>
      </c>
      <c r="F160" s="10" t="s">
        <v>15234</v>
      </c>
      <c r="G160" s="10" t="s">
        <v>9788</v>
      </c>
      <c r="H160" s="10" t="s">
        <v>9</v>
      </c>
      <c r="I160" s="10" t="s">
        <v>42</v>
      </c>
      <c r="J160" s="10" t="s">
        <v>96</v>
      </c>
      <c r="K160" s="10" t="s">
        <v>7</v>
      </c>
      <c r="L160" s="10" t="s">
        <v>7842</v>
      </c>
      <c r="M160" s="10" t="s">
        <v>43</v>
      </c>
      <c r="N160" s="10" t="s">
        <v>11484</v>
      </c>
      <c r="O160" s="10" t="s">
        <v>14380</v>
      </c>
      <c r="P160" s="10" t="s">
        <v>10278</v>
      </c>
      <c r="Q160" s="10" t="s">
        <v>8805</v>
      </c>
      <c r="R160" s="5" t="s">
        <v>9110</v>
      </c>
      <c r="S160" s="5">
        <v>22347711</v>
      </c>
      <c r="T160" s="5">
        <v>22713361</v>
      </c>
      <c r="U160" t="s">
        <v>45</v>
      </c>
      <c r="V160" t="s">
        <v>13574</v>
      </c>
    </row>
    <row r="161" spans="1:24" x14ac:dyDescent="0.3">
      <c r="A161" s="5" t="s">
        <v>8803</v>
      </c>
      <c r="B161" s="10" t="s">
        <v>8991</v>
      </c>
      <c r="C161" s="10" t="s">
        <v>8992</v>
      </c>
      <c r="E161" s="10" t="s">
        <v>6673</v>
      </c>
      <c r="F161" s="10" t="s">
        <v>9511</v>
      </c>
      <c r="G161" s="10" t="s">
        <v>89</v>
      </c>
      <c r="H161" s="10" t="s">
        <v>10</v>
      </c>
      <c r="I161" s="10" t="s">
        <v>45</v>
      </c>
      <c r="J161" s="10" t="s">
        <v>6</v>
      </c>
      <c r="K161" s="10" t="s">
        <v>7</v>
      </c>
      <c r="L161" s="10" t="s">
        <v>7863</v>
      </c>
      <c r="M161" s="10" t="s">
        <v>89</v>
      </c>
      <c r="N161" s="10" t="s">
        <v>89</v>
      </c>
      <c r="O161" s="10" t="s">
        <v>43</v>
      </c>
      <c r="P161" s="10" t="s">
        <v>43</v>
      </c>
      <c r="Q161" s="10" t="s">
        <v>8805</v>
      </c>
      <c r="R161" s="5" t="s">
        <v>9111</v>
      </c>
      <c r="S161" s="5">
        <v>24333210</v>
      </c>
      <c r="T161" s="5">
        <v>24333225</v>
      </c>
      <c r="U161" t="s">
        <v>42</v>
      </c>
      <c r="V161" t="s">
        <v>9657</v>
      </c>
      <c r="W161" t="s">
        <v>16592</v>
      </c>
      <c r="X161" t="s">
        <v>15361</v>
      </c>
    </row>
    <row r="162" spans="1:24" x14ac:dyDescent="0.3">
      <c r="A162" s="5" t="s">
        <v>8803</v>
      </c>
      <c r="B162" s="10" t="s">
        <v>8994</v>
      </c>
      <c r="C162" s="10" t="s">
        <v>6731</v>
      </c>
      <c r="E162" s="10" t="s">
        <v>6676</v>
      </c>
      <c r="F162" s="10" t="s">
        <v>8842</v>
      </c>
      <c r="G162" s="10" t="s">
        <v>3042</v>
      </c>
      <c r="H162" s="10" t="s">
        <v>6</v>
      </c>
      <c r="I162" s="10" t="s">
        <v>93</v>
      </c>
      <c r="J162" s="10" t="s">
        <v>7</v>
      </c>
      <c r="K162" s="10" t="s">
        <v>6</v>
      </c>
      <c r="L162" s="10" t="s">
        <v>8191</v>
      </c>
      <c r="M162" s="10" t="s">
        <v>92</v>
      </c>
      <c r="N162" s="10" t="s">
        <v>3043</v>
      </c>
      <c r="O162" s="10" t="s">
        <v>3042</v>
      </c>
      <c r="P162" s="10" t="s">
        <v>10279</v>
      </c>
      <c r="Q162" s="10" t="s">
        <v>8805</v>
      </c>
      <c r="R162" s="5" t="s">
        <v>13975</v>
      </c>
      <c r="S162" s="5">
        <v>40313344</v>
      </c>
      <c r="U162" t="s">
        <v>42</v>
      </c>
      <c r="V162" t="s">
        <v>9658</v>
      </c>
      <c r="W162" t="s">
        <v>16593</v>
      </c>
      <c r="X162" t="s">
        <v>8842</v>
      </c>
    </row>
    <row r="163" spans="1:24" x14ac:dyDescent="0.3">
      <c r="A163" s="5" t="s">
        <v>8803</v>
      </c>
      <c r="B163" s="10" t="s">
        <v>8996</v>
      </c>
      <c r="C163" s="10" t="s">
        <v>6626</v>
      </c>
      <c r="E163" s="10" t="s">
        <v>6677</v>
      </c>
      <c r="F163" s="10" t="s">
        <v>9025</v>
      </c>
      <c r="G163" s="10" t="s">
        <v>51</v>
      </c>
      <c r="H163" s="10" t="s">
        <v>10</v>
      </c>
      <c r="I163" s="10" t="s">
        <v>42</v>
      </c>
      <c r="J163" s="10" t="s">
        <v>208</v>
      </c>
      <c r="K163" s="10" t="s">
        <v>7</v>
      </c>
      <c r="L163" s="10" t="s">
        <v>7827</v>
      </c>
      <c r="M163" s="10" t="s">
        <v>43</v>
      </c>
      <c r="N163" s="10" t="s">
        <v>12028</v>
      </c>
      <c r="O163" s="10" t="s">
        <v>395</v>
      </c>
      <c r="P163" s="10" t="s">
        <v>395</v>
      </c>
      <c r="Q163" s="10" t="s">
        <v>8805</v>
      </c>
      <c r="R163" s="5" t="s">
        <v>15309</v>
      </c>
      <c r="S163" s="5">
        <v>22297708</v>
      </c>
      <c r="U163" t="s">
        <v>42</v>
      </c>
      <c r="V163" t="s">
        <v>9659</v>
      </c>
      <c r="W163" t="s">
        <v>16594</v>
      </c>
      <c r="X163" t="s">
        <v>9025</v>
      </c>
    </row>
    <row r="164" spans="1:24" x14ac:dyDescent="0.3">
      <c r="A164" s="5" t="s">
        <v>8803</v>
      </c>
      <c r="B164" s="10" t="s">
        <v>8998</v>
      </c>
      <c r="C164" s="10" t="s">
        <v>8999</v>
      </c>
      <c r="E164" s="10" t="s">
        <v>7096</v>
      </c>
      <c r="F164" s="10" t="s">
        <v>9057</v>
      </c>
      <c r="G164" s="10" t="s">
        <v>194</v>
      </c>
      <c r="H164" s="10" t="s">
        <v>12</v>
      </c>
      <c r="I164" s="10" t="s">
        <v>193</v>
      </c>
      <c r="J164" s="10" t="s">
        <v>14</v>
      </c>
      <c r="K164" s="10" t="s">
        <v>8</v>
      </c>
      <c r="L164" s="10" t="s">
        <v>8065</v>
      </c>
      <c r="M164" s="10" t="s">
        <v>194</v>
      </c>
      <c r="N164" s="10" t="s">
        <v>14439</v>
      </c>
      <c r="O164" s="10" t="s">
        <v>11490</v>
      </c>
      <c r="P164" s="10" t="s">
        <v>79</v>
      </c>
      <c r="Q164" s="10" t="s">
        <v>8805</v>
      </c>
      <c r="R164" s="5" t="s">
        <v>9528</v>
      </c>
      <c r="S164" s="5">
        <v>22652869</v>
      </c>
      <c r="T164" s="5">
        <v>22650218</v>
      </c>
      <c r="U164" s="358" t="s">
        <v>45</v>
      </c>
      <c r="V164" s="358"/>
    </row>
    <row r="165" spans="1:24" x14ac:dyDescent="0.3">
      <c r="A165" s="5" t="s">
        <v>8803</v>
      </c>
      <c r="B165" s="10" t="s">
        <v>9509</v>
      </c>
      <c r="C165" s="10" t="s">
        <v>9508</v>
      </c>
      <c r="E165" s="10" t="s">
        <v>6679</v>
      </c>
      <c r="F165" s="10" t="s">
        <v>9009</v>
      </c>
      <c r="G165" s="10" t="s">
        <v>51</v>
      </c>
      <c r="H165" s="10" t="s">
        <v>11</v>
      </c>
      <c r="I165" s="10" t="s">
        <v>42</v>
      </c>
      <c r="J165" s="10" t="s">
        <v>20</v>
      </c>
      <c r="K165" s="10" t="s">
        <v>9</v>
      </c>
      <c r="L165" s="10" t="s">
        <v>7814</v>
      </c>
      <c r="M165" s="10" t="s">
        <v>43</v>
      </c>
      <c r="N165" s="10" t="s">
        <v>14374</v>
      </c>
      <c r="O165" s="10" t="s">
        <v>14376</v>
      </c>
      <c r="P165" s="10" t="s">
        <v>231</v>
      </c>
      <c r="Q165" s="10" t="s">
        <v>8805</v>
      </c>
      <c r="R165" s="5" t="s">
        <v>10280</v>
      </c>
      <c r="S165" s="5">
        <v>22296800</v>
      </c>
      <c r="U165" t="s">
        <v>42</v>
      </c>
      <c r="V165" t="s">
        <v>9660</v>
      </c>
      <c r="W165" t="s">
        <v>16595</v>
      </c>
      <c r="X165" t="s">
        <v>9009</v>
      </c>
    </row>
    <row r="166" spans="1:24" x14ac:dyDescent="0.3">
      <c r="A166" s="5" t="s">
        <v>8803</v>
      </c>
      <c r="B166" s="10" t="s">
        <v>9003</v>
      </c>
      <c r="C166" s="10" t="s">
        <v>7009</v>
      </c>
      <c r="E166" s="10" t="s">
        <v>9083</v>
      </c>
      <c r="F166" s="10" t="s">
        <v>9082</v>
      </c>
      <c r="G166" s="10" t="s">
        <v>224</v>
      </c>
      <c r="H166" s="10" t="s">
        <v>8</v>
      </c>
      <c r="I166" s="10" t="s">
        <v>74</v>
      </c>
      <c r="J166" s="10" t="s">
        <v>14</v>
      </c>
      <c r="K166" s="10" t="s">
        <v>6</v>
      </c>
      <c r="L166" s="10" t="s">
        <v>8022</v>
      </c>
      <c r="M166" s="10" t="s">
        <v>224</v>
      </c>
      <c r="N166" s="10" t="s">
        <v>14419</v>
      </c>
      <c r="O166" s="10" t="s">
        <v>15248</v>
      </c>
      <c r="P166" s="10" t="s">
        <v>9997</v>
      </c>
      <c r="Q166" s="10" t="s">
        <v>8805</v>
      </c>
      <c r="R166" s="5" t="s">
        <v>9114</v>
      </c>
      <c r="S166" s="5">
        <v>25520156</v>
      </c>
      <c r="T166" s="5">
        <v>25510156</v>
      </c>
      <c r="U166" t="s">
        <v>42</v>
      </c>
      <c r="V166" t="s">
        <v>9661</v>
      </c>
      <c r="W166" t="s">
        <v>16596</v>
      </c>
      <c r="X166" t="s">
        <v>15362</v>
      </c>
    </row>
    <row r="167" spans="1:24" x14ac:dyDescent="0.3">
      <c r="A167" s="5" t="s">
        <v>8803</v>
      </c>
      <c r="B167" s="10" t="s">
        <v>9004</v>
      </c>
      <c r="C167" s="10" t="s">
        <v>9005</v>
      </c>
      <c r="E167" s="10" t="s">
        <v>9115</v>
      </c>
      <c r="F167" s="10" t="s">
        <v>9116</v>
      </c>
      <c r="G167" s="10" t="s">
        <v>224</v>
      </c>
      <c r="H167" s="10" t="s">
        <v>11</v>
      </c>
      <c r="I167" s="10" t="s">
        <v>74</v>
      </c>
      <c r="J167" s="10" t="s">
        <v>8</v>
      </c>
      <c r="K167" s="10" t="s">
        <v>10</v>
      </c>
      <c r="L167" s="10" t="s">
        <v>7995</v>
      </c>
      <c r="M167" s="10" t="s">
        <v>224</v>
      </c>
      <c r="N167" s="10" t="s">
        <v>225</v>
      </c>
      <c r="O167" s="10" t="s">
        <v>226</v>
      </c>
      <c r="P167" s="10" t="s">
        <v>10000</v>
      </c>
      <c r="Q167" s="10" t="s">
        <v>8805</v>
      </c>
      <c r="R167" s="5" t="s">
        <v>15310</v>
      </c>
      <c r="S167" s="5">
        <v>22781018</v>
      </c>
      <c r="T167" s="5">
        <v>22795489</v>
      </c>
      <c r="U167" t="s">
        <v>42</v>
      </c>
      <c r="V167" t="s">
        <v>9663</v>
      </c>
      <c r="W167" t="s">
        <v>16597</v>
      </c>
      <c r="X167" t="s">
        <v>9116</v>
      </c>
    </row>
    <row r="168" spans="1:24" x14ac:dyDescent="0.3">
      <c r="A168" s="5" t="s">
        <v>8803</v>
      </c>
      <c r="B168" s="10" t="s">
        <v>11200</v>
      </c>
      <c r="C168" s="10" t="s">
        <v>6660</v>
      </c>
      <c r="E168" s="10" t="s">
        <v>9117</v>
      </c>
      <c r="F168" s="10" t="s">
        <v>9118</v>
      </c>
      <c r="G168" s="10" t="s">
        <v>51</v>
      </c>
      <c r="H168" s="10" t="s">
        <v>8</v>
      </c>
      <c r="I168" s="10" t="s">
        <v>74</v>
      </c>
      <c r="J168" s="10" t="s">
        <v>8</v>
      </c>
      <c r="K168" s="10" t="s">
        <v>8</v>
      </c>
      <c r="L168" s="10" t="s">
        <v>7993</v>
      </c>
      <c r="M168" s="10" t="s">
        <v>224</v>
      </c>
      <c r="N168" s="10" t="s">
        <v>225</v>
      </c>
      <c r="O168" s="10" t="s">
        <v>166</v>
      </c>
      <c r="P168" s="10" t="s">
        <v>10281</v>
      </c>
      <c r="Q168" s="10" t="s">
        <v>8805</v>
      </c>
      <c r="R168" s="5" t="s">
        <v>9119</v>
      </c>
      <c r="S168" s="5">
        <v>22789300</v>
      </c>
      <c r="U168" t="s">
        <v>42</v>
      </c>
      <c r="V168" t="s">
        <v>9664</v>
      </c>
      <c r="W168" t="s">
        <v>16598</v>
      </c>
      <c r="X168" t="s">
        <v>9118</v>
      </c>
    </row>
    <row r="169" spans="1:24" x14ac:dyDescent="0.3">
      <c r="A169" s="5" t="s">
        <v>8803</v>
      </c>
      <c r="B169" s="10" t="s">
        <v>9008</v>
      </c>
      <c r="C169" s="10" t="s">
        <v>6983</v>
      </c>
      <c r="E169" s="10" t="s">
        <v>9065</v>
      </c>
      <c r="F169" s="10" t="s">
        <v>12361</v>
      </c>
      <c r="G169" s="10" t="s">
        <v>89</v>
      </c>
      <c r="H169" s="10" t="s">
        <v>9</v>
      </c>
      <c r="I169" s="10" t="s">
        <v>45</v>
      </c>
      <c r="J169" s="10" t="s">
        <v>6</v>
      </c>
      <c r="K169" s="10" t="s">
        <v>9</v>
      </c>
      <c r="L169" s="10" t="s">
        <v>7865</v>
      </c>
      <c r="M169" s="10" t="s">
        <v>89</v>
      </c>
      <c r="N169" s="10" t="s">
        <v>89</v>
      </c>
      <c r="O169" s="10" t="s">
        <v>231</v>
      </c>
      <c r="P169" s="10" t="s">
        <v>1265</v>
      </c>
      <c r="Q169" s="10" t="s">
        <v>8805</v>
      </c>
      <c r="R169" s="5" t="s">
        <v>10282</v>
      </c>
      <c r="S169" s="5">
        <v>24381611</v>
      </c>
      <c r="T169" s="5">
        <v>24382450</v>
      </c>
      <c r="U169" t="s">
        <v>42</v>
      </c>
      <c r="V169" t="s">
        <v>9665</v>
      </c>
      <c r="W169" t="s">
        <v>16599</v>
      </c>
      <c r="X169" t="s">
        <v>12361</v>
      </c>
    </row>
    <row r="170" spans="1:24" x14ac:dyDescent="0.3">
      <c r="A170" s="5" t="s">
        <v>8803</v>
      </c>
      <c r="B170" s="10" t="s">
        <v>9009</v>
      </c>
      <c r="C170" s="10" t="s">
        <v>6679</v>
      </c>
      <c r="E170" s="10" t="s">
        <v>8808</v>
      </c>
      <c r="F170" s="10" t="s">
        <v>12362</v>
      </c>
      <c r="G170" s="10" t="s">
        <v>89</v>
      </c>
      <c r="H170" s="10" t="s">
        <v>11</v>
      </c>
      <c r="I170" s="10" t="s">
        <v>45</v>
      </c>
      <c r="J170" s="10" t="s">
        <v>8</v>
      </c>
      <c r="K170" s="10" t="s">
        <v>7</v>
      </c>
      <c r="L170" s="10" t="s">
        <v>7890</v>
      </c>
      <c r="M170" s="10" t="s">
        <v>89</v>
      </c>
      <c r="N170" s="10" t="s">
        <v>11555</v>
      </c>
      <c r="O170" s="10" t="s">
        <v>249</v>
      </c>
      <c r="P170" s="10" t="s">
        <v>9990</v>
      </c>
      <c r="Q170" s="10" t="s">
        <v>8805</v>
      </c>
      <c r="R170" s="5" t="s">
        <v>9122</v>
      </c>
      <c r="S170" s="5">
        <v>24948382</v>
      </c>
      <c r="T170" s="5">
        <v>24948382</v>
      </c>
      <c r="U170" t="s">
        <v>42</v>
      </c>
      <c r="V170" t="s">
        <v>9666</v>
      </c>
      <c r="W170" t="s">
        <v>16600</v>
      </c>
      <c r="X170" t="s">
        <v>12362</v>
      </c>
    </row>
    <row r="171" spans="1:24" x14ac:dyDescent="0.3">
      <c r="A171" s="5" t="s">
        <v>8803</v>
      </c>
      <c r="B171" s="10" t="s">
        <v>10243</v>
      </c>
      <c r="C171" s="10" t="s">
        <v>8950</v>
      </c>
      <c r="E171" s="10" t="s">
        <v>6686</v>
      </c>
      <c r="F171" s="10" t="s">
        <v>8896</v>
      </c>
      <c r="G171" s="10" t="s">
        <v>224</v>
      </c>
      <c r="H171" s="10" t="s">
        <v>6</v>
      </c>
      <c r="I171" s="10" t="s">
        <v>74</v>
      </c>
      <c r="J171" s="10" t="s">
        <v>6</v>
      </c>
      <c r="K171" s="10" t="s">
        <v>7</v>
      </c>
      <c r="L171" s="10" t="s">
        <v>7976</v>
      </c>
      <c r="M171" s="10" t="s">
        <v>224</v>
      </c>
      <c r="N171" s="10" t="s">
        <v>224</v>
      </c>
      <c r="O171" s="10" t="s">
        <v>14414</v>
      </c>
      <c r="P171" s="10" t="s">
        <v>10283</v>
      </c>
      <c r="Q171" s="10" t="s">
        <v>8805</v>
      </c>
      <c r="R171" s="5" t="s">
        <v>15311</v>
      </c>
      <c r="S171" s="5">
        <v>25514808</v>
      </c>
      <c r="T171" s="5">
        <v>25514808</v>
      </c>
      <c r="U171" t="s">
        <v>42</v>
      </c>
      <c r="V171" t="s">
        <v>9667</v>
      </c>
      <c r="W171" t="s">
        <v>16601</v>
      </c>
      <c r="X171" t="s">
        <v>8896</v>
      </c>
    </row>
    <row r="172" spans="1:24" x14ac:dyDescent="0.3">
      <c r="A172" s="5" t="s">
        <v>8803</v>
      </c>
      <c r="B172" s="10" t="s">
        <v>10229</v>
      </c>
      <c r="C172" s="10" t="s">
        <v>7529</v>
      </c>
      <c r="E172" s="10" t="s">
        <v>9124</v>
      </c>
      <c r="F172" s="10" t="s">
        <v>9125</v>
      </c>
      <c r="G172" s="10" t="s">
        <v>224</v>
      </c>
      <c r="H172" s="10" t="s">
        <v>8</v>
      </c>
      <c r="I172" s="10" t="s">
        <v>74</v>
      </c>
      <c r="J172" s="10" t="s">
        <v>14</v>
      </c>
      <c r="K172" s="10" t="s">
        <v>6</v>
      </c>
      <c r="L172" s="10" t="s">
        <v>8022</v>
      </c>
      <c r="M172" s="10" t="s">
        <v>224</v>
      </c>
      <c r="N172" s="10" t="s">
        <v>14419</v>
      </c>
      <c r="O172" s="10" t="s">
        <v>15248</v>
      </c>
      <c r="P172" s="10" t="s">
        <v>1519</v>
      </c>
      <c r="Q172" s="10" t="s">
        <v>8805</v>
      </c>
      <c r="R172" s="5" t="s">
        <v>9529</v>
      </c>
      <c r="S172" s="5">
        <v>25736493</v>
      </c>
      <c r="T172" s="5">
        <v>25914250</v>
      </c>
      <c r="U172" t="s">
        <v>42</v>
      </c>
      <c r="V172" t="s">
        <v>9668</v>
      </c>
      <c r="W172" t="s">
        <v>16602</v>
      </c>
      <c r="X172" t="s">
        <v>9125</v>
      </c>
    </row>
    <row r="173" spans="1:24" x14ac:dyDescent="0.3">
      <c r="A173" s="5" t="s">
        <v>8803</v>
      </c>
      <c r="B173" s="10" t="s">
        <v>13326</v>
      </c>
      <c r="C173" s="10" t="s">
        <v>9614</v>
      </c>
      <c r="E173" s="10" t="s">
        <v>9108</v>
      </c>
      <c r="F173" s="10" t="s">
        <v>9107</v>
      </c>
      <c r="G173" s="10" t="s">
        <v>9788</v>
      </c>
      <c r="H173" s="10" t="s">
        <v>10</v>
      </c>
      <c r="I173" s="10" t="s">
        <v>42</v>
      </c>
      <c r="J173" s="10" t="s">
        <v>6</v>
      </c>
      <c r="K173" s="10" t="s">
        <v>16</v>
      </c>
      <c r="L173" s="10" t="s">
        <v>7750</v>
      </c>
      <c r="M173" s="10" t="s">
        <v>43</v>
      </c>
      <c r="N173" s="10" t="s">
        <v>43</v>
      </c>
      <c r="O173" s="10" t="s">
        <v>256</v>
      </c>
      <c r="P173" s="10" t="s">
        <v>10284</v>
      </c>
      <c r="Q173" s="10" t="s">
        <v>8805</v>
      </c>
      <c r="R173" s="5" t="s">
        <v>9127</v>
      </c>
      <c r="S173" s="5">
        <v>22524118</v>
      </c>
      <c r="T173" s="5">
        <v>88241506</v>
      </c>
      <c r="U173" t="s">
        <v>42</v>
      </c>
      <c r="V173" t="s">
        <v>9669</v>
      </c>
      <c r="W173" t="s">
        <v>16603</v>
      </c>
      <c r="X173" t="s">
        <v>9107</v>
      </c>
    </row>
    <row r="174" spans="1:24" x14ac:dyDescent="0.3">
      <c r="A174" s="5" t="s">
        <v>8803</v>
      </c>
      <c r="B174" s="10" t="s">
        <v>15106</v>
      </c>
      <c r="C174" s="10" t="s">
        <v>6754</v>
      </c>
      <c r="E174" s="10" t="s">
        <v>8978</v>
      </c>
      <c r="F174" s="10" t="s">
        <v>15096</v>
      </c>
      <c r="G174" s="10" t="s">
        <v>9787</v>
      </c>
      <c r="H174" s="10" t="s">
        <v>7</v>
      </c>
      <c r="I174" s="10" t="s">
        <v>42</v>
      </c>
      <c r="J174" s="10" t="s">
        <v>6</v>
      </c>
      <c r="K174" s="10" t="s">
        <v>15</v>
      </c>
      <c r="L174" s="10" t="s">
        <v>7749</v>
      </c>
      <c r="M174" s="10" t="s">
        <v>43</v>
      </c>
      <c r="N174" s="10" t="s">
        <v>43</v>
      </c>
      <c r="O174" s="10" t="s">
        <v>203</v>
      </c>
      <c r="P174" s="10" t="s">
        <v>2676</v>
      </c>
      <c r="Q174" s="10" t="s">
        <v>8805</v>
      </c>
      <c r="R174" s="5" t="s">
        <v>12456</v>
      </c>
      <c r="S174" s="5">
        <v>22001265</v>
      </c>
      <c r="T174" s="5">
        <v>22130149</v>
      </c>
      <c r="U174" t="s">
        <v>45</v>
      </c>
      <c r="V174" t="s">
        <v>13574</v>
      </c>
    </row>
    <row r="175" spans="1:24" x14ac:dyDescent="0.3">
      <c r="A175" s="5" t="s">
        <v>8803</v>
      </c>
      <c r="B175" s="10" t="s">
        <v>13312</v>
      </c>
      <c r="C175" s="10" t="s">
        <v>12341</v>
      </c>
      <c r="E175" s="10" t="s">
        <v>6692</v>
      </c>
      <c r="F175" s="10" t="s">
        <v>15312</v>
      </c>
      <c r="G175" s="10" t="s">
        <v>51</v>
      </c>
      <c r="H175" s="10" t="s">
        <v>11</v>
      </c>
      <c r="I175" s="10" t="s">
        <v>42</v>
      </c>
      <c r="J175" s="10" t="s">
        <v>20</v>
      </c>
      <c r="K175" s="10" t="s">
        <v>7</v>
      </c>
      <c r="L175" s="10" t="s">
        <v>7812</v>
      </c>
      <c r="M175" s="10" t="s">
        <v>43</v>
      </c>
      <c r="N175" s="10" t="s">
        <v>14374</v>
      </c>
      <c r="O175" s="10" t="s">
        <v>153</v>
      </c>
      <c r="P175" s="10" t="s">
        <v>153</v>
      </c>
      <c r="Q175" s="10" t="s">
        <v>8805</v>
      </c>
      <c r="R175" s="5" t="s">
        <v>15313</v>
      </c>
      <c r="S175" s="5">
        <v>22924451</v>
      </c>
      <c r="T175" s="5">
        <v>22946217</v>
      </c>
      <c r="U175" t="s">
        <v>42</v>
      </c>
      <c r="V175" t="s">
        <v>11399</v>
      </c>
      <c r="W175" t="s">
        <v>16604</v>
      </c>
      <c r="X175" t="s">
        <v>15363</v>
      </c>
    </row>
    <row r="176" spans="1:24" x14ac:dyDescent="0.3">
      <c r="A176" s="5" t="s">
        <v>8803</v>
      </c>
      <c r="B176" s="10" t="s">
        <v>13333</v>
      </c>
      <c r="C176" s="10" t="s">
        <v>13332</v>
      </c>
      <c r="E176" s="10" t="s">
        <v>9134</v>
      </c>
      <c r="F176" s="10" t="s">
        <v>9135</v>
      </c>
      <c r="G176" s="10" t="s">
        <v>194</v>
      </c>
      <c r="H176" s="10" t="s">
        <v>9</v>
      </c>
      <c r="I176" s="10" t="s">
        <v>193</v>
      </c>
      <c r="J176" s="10" t="s">
        <v>10</v>
      </c>
      <c r="K176" s="10" t="s">
        <v>9</v>
      </c>
      <c r="L176" s="10" t="s">
        <v>8054</v>
      </c>
      <c r="M176" s="10" t="s">
        <v>194</v>
      </c>
      <c r="N176" s="10" t="s">
        <v>153</v>
      </c>
      <c r="O176" s="10" t="s">
        <v>11768</v>
      </c>
      <c r="P176" s="10" t="s">
        <v>2719</v>
      </c>
      <c r="Q176" s="10" t="s">
        <v>8805</v>
      </c>
      <c r="R176" s="5" t="s">
        <v>12457</v>
      </c>
      <c r="S176" s="5">
        <v>22635470</v>
      </c>
      <c r="T176" s="5">
        <v>22377086</v>
      </c>
      <c r="U176" t="s">
        <v>42</v>
      </c>
      <c r="V176" t="s">
        <v>9672</v>
      </c>
      <c r="W176" t="s">
        <v>16605</v>
      </c>
      <c r="X176" t="s">
        <v>9135</v>
      </c>
    </row>
    <row r="177" spans="1:24" x14ac:dyDescent="0.3">
      <c r="A177" s="5" t="s">
        <v>8803</v>
      </c>
      <c r="B177" s="10" t="s">
        <v>8973</v>
      </c>
      <c r="C177" s="10" t="s">
        <v>7538</v>
      </c>
      <c r="E177" s="10" t="s">
        <v>6696</v>
      </c>
      <c r="F177" s="10" t="s">
        <v>9136</v>
      </c>
      <c r="G177" s="10" t="s">
        <v>224</v>
      </c>
      <c r="H177" s="10" t="s">
        <v>12</v>
      </c>
      <c r="I177" s="10" t="s">
        <v>74</v>
      </c>
      <c r="J177" s="10" t="s">
        <v>14</v>
      </c>
      <c r="K177" s="10" t="s">
        <v>6</v>
      </c>
      <c r="L177" s="10" t="s">
        <v>8022</v>
      </c>
      <c r="M177" s="10" t="s">
        <v>224</v>
      </c>
      <c r="N177" s="10" t="s">
        <v>14419</v>
      </c>
      <c r="O177" s="10" t="s">
        <v>15248</v>
      </c>
      <c r="P177" s="10" t="s">
        <v>1519</v>
      </c>
      <c r="Q177" s="10" t="s">
        <v>8805</v>
      </c>
      <c r="R177" s="5" t="s">
        <v>12458</v>
      </c>
      <c r="S177" s="5">
        <v>25736003</v>
      </c>
      <c r="T177" s="5">
        <v>87079682</v>
      </c>
      <c r="U177" t="s">
        <v>42</v>
      </c>
      <c r="V177" t="s">
        <v>9673</v>
      </c>
      <c r="W177" t="s">
        <v>16606</v>
      </c>
      <c r="X177" t="s">
        <v>9136</v>
      </c>
    </row>
    <row r="178" spans="1:24" x14ac:dyDescent="0.3">
      <c r="A178" s="5" t="s">
        <v>8803</v>
      </c>
      <c r="B178" s="10" t="s">
        <v>13324</v>
      </c>
      <c r="C178" s="10" t="s">
        <v>7557</v>
      </c>
      <c r="E178" s="10" t="s">
        <v>9137</v>
      </c>
      <c r="F178" s="10" t="s">
        <v>9138</v>
      </c>
      <c r="G178" s="10" t="s">
        <v>51</v>
      </c>
      <c r="H178" s="10" t="s">
        <v>9</v>
      </c>
      <c r="I178" s="10" t="s">
        <v>42</v>
      </c>
      <c r="J178" s="10" t="s">
        <v>22</v>
      </c>
      <c r="K178" s="10" t="s">
        <v>6</v>
      </c>
      <c r="L178" s="10" t="s">
        <v>7821</v>
      </c>
      <c r="M178" s="10" t="s">
        <v>43</v>
      </c>
      <c r="N178" s="10" t="s">
        <v>143</v>
      </c>
      <c r="O178" s="10" t="s">
        <v>15231</v>
      </c>
      <c r="P178" s="10" t="s">
        <v>143</v>
      </c>
      <c r="Q178" s="10" t="s">
        <v>8805</v>
      </c>
      <c r="R178" s="5" t="s">
        <v>9139</v>
      </c>
      <c r="S178" s="5">
        <v>22361919</v>
      </c>
      <c r="T178" s="5">
        <v>22972708</v>
      </c>
      <c r="U178" t="s">
        <v>45</v>
      </c>
      <c r="V178" t="s">
        <v>13574</v>
      </c>
    </row>
    <row r="179" spans="1:24" x14ac:dyDescent="0.3">
      <c r="A179" s="5" t="s">
        <v>8803</v>
      </c>
      <c r="B179" s="10" t="s">
        <v>15085</v>
      </c>
      <c r="C179" s="10" t="s">
        <v>6605</v>
      </c>
      <c r="E179" s="10" t="s">
        <v>8897</v>
      </c>
      <c r="F179" s="10" t="s">
        <v>15097</v>
      </c>
      <c r="G179" s="10" t="s">
        <v>194</v>
      </c>
      <c r="H179" s="10" t="s">
        <v>9</v>
      </c>
      <c r="I179" s="10" t="s">
        <v>193</v>
      </c>
      <c r="J179" s="10" t="s">
        <v>7</v>
      </c>
      <c r="K179" s="10" t="s">
        <v>6</v>
      </c>
      <c r="L179" s="10" t="s">
        <v>8031</v>
      </c>
      <c r="M179" s="10" t="s">
        <v>194</v>
      </c>
      <c r="N179" s="10" t="s">
        <v>11617</v>
      </c>
      <c r="O179" s="10" t="s">
        <v>11617</v>
      </c>
      <c r="P179" s="10" t="s">
        <v>10285</v>
      </c>
      <c r="Q179" s="10" t="s">
        <v>8805</v>
      </c>
      <c r="R179" s="5" t="s">
        <v>10286</v>
      </c>
      <c r="S179" s="5">
        <v>22377271</v>
      </c>
      <c r="T179" s="5">
        <v>22611112</v>
      </c>
      <c r="U179" t="s">
        <v>42</v>
      </c>
      <c r="V179" t="s">
        <v>9674</v>
      </c>
      <c r="W179" t="s">
        <v>16607</v>
      </c>
      <c r="X179" t="s">
        <v>15097</v>
      </c>
    </row>
    <row r="180" spans="1:24" x14ac:dyDescent="0.3">
      <c r="A180" s="5" t="s">
        <v>8803</v>
      </c>
      <c r="B180" s="10" t="s">
        <v>9011</v>
      </c>
      <c r="C180" s="10" t="s">
        <v>6611</v>
      </c>
      <c r="E180" s="10" t="s">
        <v>9142</v>
      </c>
      <c r="F180" s="10" t="s">
        <v>9143</v>
      </c>
      <c r="G180" s="10" t="s">
        <v>135</v>
      </c>
      <c r="H180" s="10" t="s">
        <v>12</v>
      </c>
      <c r="I180" s="10" t="s">
        <v>134</v>
      </c>
      <c r="J180" s="10" t="s">
        <v>7</v>
      </c>
      <c r="K180" s="10" t="s">
        <v>8</v>
      </c>
      <c r="L180" s="10" t="s">
        <v>8148</v>
      </c>
      <c r="M180" s="10" t="s">
        <v>135</v>
      </c>
      <c r="N180" s="10" t="s">
        <v>11641</v>
      </c>
      <c r="O180" s="10" t="s">
        <v>14474</v>
      </c>
      <c r="P180" s="10" t="s">
        <v>10030</v>
      </c>
      <c r="Q180" s="10" t="s">
        <v>8805</v>
      </c>
      <c r="R180" s="5" t="s">
        <v>15314</v>
      </c>
      <c r="S180" s="5">
        <v>26367366</v>
      </c>
      <c r="T180" s="5">
        <v>26367366</v>
      </c>
      <c r="U180" t="s">
        <v>42</v>
      </c>
      <c r="V180" t="s">
        <v>9675</v>
      </c>
      <c r="W180" t="s">
        <v>16608</v>
      </c>
      <c r="X180" t="s">
        <v>9143</v>
      </c>
    </row>
    <row r="181" spans="1:24" x14ac:dyDescent="0.3">
      <c r="A181" s="5" t="s">
        <v>8803</v>
      </c>
      <c r="B181" s="10" t="s">
        <v>9012</v>
      </c>
      <c r="C181" s="10" t="s">
        <v>6639</v>
      </c>
      <c r="E181" s="10" t="s">
        <v>8936</v>
      </c>
      <c r="F181" s="10" t="s">
        <v>8935</v>
      </c>
      <c r="G181" s="10" t="s">
        <v>217</v>
      </c>
      <c r="H181" s="10" t="s">
        <v>6</v>
      </c>
      <c r="I181" s="10" t="s">
        <v>218</v>
      </c>
      <c r="J181" s="10" t="s">
        <v>8</v>
      </c>
      <c r="K181" s="10" t="s">
        <v>6</v>
      </c>
      <c r="L181" s="10" t="s">
        <v>8085</v>
      </c>
      <c r="M181" s="10" t="s">
        <v>219</v>
      </c>
      <c r="N181" s="10" t="s">
        <v>217</v>
      </c>
      <c r="O181" s="10" t="s">
        <v>217</v>
      </c>
      <c r="P181" s="10" t="s">
        <v>15098</v>
      </c>
      <c r="Q181" s="10" t="s">
        <v>8805</v>
      </c>
      <c r="R181" s="5" t="s">
        <v>9144</v>
      </c>
      <c r="S181" s="5">
        <v>88638487</v>
      </c>
      <c r="U181" t="s">
        <v>42</v>
      </c>
      <c r="V181" t="s">
        <v>9676</v>
      </c>
      <c r="W181" t="s">
        <v>16609</v>
      </c>
      <c r="X181" t="s">
        <v>8935</v>
      </c>
    </row>
    <row r="182" spans="1:24" x14ac:dyDescent="0.3">
      <c r="A182" s="5" t="s">
        <v>8803</v>
      </c>
      <c r="B182" s="10" t="s">
        <v>8908</v>
      </c>
      <c r="C182" s="10" t="s">
        <v>8907</v>
      </c>
      <c r="E182" s="10" t="s">
        <v>9146</v>
      </c>
      <c r="F182" s="10" t="s">
        <v>9147</v>
      </c>
      <c r="G182" s="10" t="s">
        <v>3042</v>
      </c>
      <c r="H182" s="10" t="s">
        <v>6</v>
      </c>
      <c r="I182" s="10" t="s">
        <v>93</v>
      </c>
      <c r="J182" s="10" t="s">
        <v>7</v>
      </c>
      <c r="K182" s="10" t="s">
        <v>7</v>
      </c>
      <c r="L182" s="10" t="s">
        <v>8192</v>
      </c>
      <c r="M182" s="10" t="s">
        <v>92</v>
      </c>
      <c r="N182" s="10" t="s">
        <v>3043</v>
      </c>
      <c r="O182" s="10" t="s">
        <v>14429</v>
      </c>
      <c r="P182" s="10" t="s">
        <v>10287</v>
      </c>
      <c r="Q182" s="10" t="s">
        <v>8805</v>
      </c>
      <c r="R182" s="5" t="s">
        <v>15315</v>
      </c>
      <c r="S182" s="5">
        <v>27100891</v>
      </c>
      <c r="U182" t="s">
        <v>42</v>
      </c>
      <c r="V182" t="s">
        <v>9677</v>
      </c>
      <c r="W182" t="s">
        <v>16610</v>
      </c>
      <c r="X182" t="s">
        <v>9147</v>
      </c>
    </row>
    <row r="183" spans="1:24" x14ac:dyDescent="0.3">
      <c r="A183" s="5" t="s">
        <v>8803</v>
      </c>
      <c r="B183" s="10" t="s">
        <v>8956</v>
      </c>
      <c r="C183" s="10" t="s">
        <v>8525</v>
      </c>
      <c r="E183" s="10" t="s">
        <v>6702</v>
      </c>
      <c r="F183" s="10" t="s">
        <v>8838</v>
      </c>
      <c r="G183" s="10" t="s">
        <v>805</v>
      </c>
      <c r="H183" s="10" t="s">
        <v>8</v>
      </c>
      <c r="I183" s="10" t="s">
        <v>218</v>
      </c>
      <c r="J183" s="10" t="s">
        <v>9</v>
      </c>
      <c r="K183" s="10" t="s">
        <v>8</v>
      </c>
      <c r="L183" s="10" t="s">
        <v>8096</v>
      </c>
      <c r="M183" s="10" t="s">
        <v>219</v>
      </c>
      <c r="N183" s="10" t="s">
        <v>14458</v>
      </c>
      <c r="O183" s="10" t="s">
        <v>14529</v>
      </c>
      <c r="P183" s="10" t="s">
        <v>972</v>
      </c>
      <c r="Q183" s="10" t="s">
        <v>8805</v>
      </c>
      <c r="R183" s="5" t="s">
        <v>15099</v>
      </c>
      <c r="S183" s="5">
        <v>47011867</v>
      </c>
      <c r="T183" s="5">
        <v>26730801</v>
      </c>
      <c r="U183" t="s">
        <v>42</v>
      </c>
      <c r="V183" t="s">
        <v>9678</v>
      </c>
      <c r="W183" t="s">
        <v>16611</v>
      </c>
      <c r="X183" t="s">
        <v>8838</v>
      </c>
    </row>
    <row r="184" spans="1:24" x14ac:dyDescent="0.3">
      <c r="A184" s="5" t="s">
        <v>8803</v>
      </c>
      <c r="B184" s="10" t="s">
        <v>9016</v>
      </c>
      <c r="C184" s="10" t="s">
        <v>7580</v>
      </c>
      <c r="E184" s="10" t="s">
        <v>6703</v>
      </c>
      <c r="F184" s="10" t="s">
        <v>9131</v>
      </c>
      <c r="G184" s="10" t="s">
        <v>224</v>
      </c>
      <c r="H184" s="10" t="s">
        <v>11</v>
      </c>
      <c r="I184" s="10" t="s">
        <v>74</v>
      </c>
      <c r="J184" s="10" t="s">
        <v>8</v>
      </c>
      <c r="K184" s="10" t="s">
        <v>9</v>
      </c>
      <c r="L184" s="10" t="s">
        <v>7994</v>
      </c>
      <c r="M184" s="10" t="s">
        <v>224</v>
      </c>
      <c r="N184" s="10" t="s">
        <v>225</v>
      </c>
      <c r="O184" s="10" t="s">
        <v>153</v>
      </c>
      <c r="P184" s="10" t="s">
        <v>153</v>
      </c>
      <c r="Q184" s="10" t="s">
        <v>8805</v>
      </c>
      <c r="R184" s="5" t="s">
        <v>9148</v>
      </c>
      <c r="S184" s="5">
        <v>22793555</v>
      </c>
      <c r="U184" t="s">
        <v>42</v>
      </c>
      <c r="V184" t="s">
        <v>9679</v>
      </c>
      <c r="W184" t="s">
        <v>16612</v>
      </c>
      <c r="X184" t="s">
        <v>9131</v>
      </c>
    </row>
    <row r="185" spans="1:24" x14ac:dyDescent="0.3">
      <c r="A185" s="5" t="s">
        <v>8803</v>
      </c>
      <c r="B185" s="10" t="s">
        <v>12401</v>
      </c>
      <c r="C185" s="10" t="s">
        <v>9671</v>
      </c>
      <c r="E185" s="10" t="s">
        <v>6704</v>
      </c>
      <c r="F185" s="10" t="s">
        <v>75</v>
      </c>
      <c r="G185" s="10" t="s">
        <v>89</v>
      </c>
      <c r="H185" s="10" t="s">
        <v>7</v>
      </c>
      <c r="I185" s="10" t="s">
        <v>45</v>
      </c>
      <c r="J185" s="10" t="s">
        <v>6</v>
      </c>
      <c r="K185" s="10" t="s">
        <v>6</v>
      </c>
      <c r="L185" s="10" t="s">
        <v>7862</v>
      </c>
      <c r="M185" s="10" t="s">
        <v>89</v>
      </c>
      <c r="N185" s="10" t="s">
        <v>89</v>
      </c>
      <c r="O185" s="10" t="s">
        <v>89</v>
      </c>
      <c r="P185" s="10" t="s">
        <v>10260</v>
      </c>
      <c r="Q185" s="10" t="s">
        <v>8805</v>
      </c>
      <c r="R185" s="5" t="s">
        <v>12459</v>
      </c>
      <c r="S185" s="5">
        <v>24427723</v>
      </c>
      <c r="U185" t="s">
        <v>42</v>
      </c>
      <c r="V185" t="s">
        <v>9680</v>
      </c>
      <c r="W185" t="s">
        <v>16613</v>
      </c>
      <c r="X185" t="s">
        <v>75</v>
      </c>
    </row>
    <row r="186" spans="1:24" x14ac:dyDescent="0.3">
      <c r="A186" s="5" t="s">
        <v>8803</v>
      </c>
      <c r="B186" s="10" t="s">
        <v>9018</v>
      </c>
      <c r="C186" s="10" t="s">
        <v>6785</v>
      </c>
      <c r="E186" s="10" t="s">
        <v>8941</v>
      </c>
      <c r="F186" s="10" t="s">
        <v>8940</v>
      </c>
      <c r="G186" s="10" t="s">
        <v>135</v>
      </c>
      <c r="H186" s="10" t="s">
        <v>6</v>
      </c>
      <c r="I186" s="10" t="s">
        <v>134</v>
      </c>
      <c r="J186" s="10" t="s">
        <v>6</v>
      </c>
      <c r="K186" s="10" t="s">
        <v>189</v>
      </c>
      <c r="L186" s="10" t="s">
        <v>8144</v>
      </c>
      <c r="M186" s="10" t="s">
        <v>135</v>
      </c>
      <c r="N186" s="10" t="s">
        <v>135</v>
      </c>
      <c r="O186" s="10" t="s">
        <v>1265</v>
      </c>
      <c r="P186" s="10" t="s">
        <v>1265</v>
      </c>
      <c r="Q186" s="10" t="s">
        <v>8805</v>
      </c>
      <c r="R186" s="5" t="s">
        <v>9151</v>
      </c>
      <c r="S186" s="5">
        <v>26634885</v>
      </c>
      <c r="T186" s="5">
        <v>26631871</v>
      </c>
      <c r="U186" t="s">
        <v>42</v>
      </c>
      <c r="V186" t="s">
        <v>9681</v>
      </c>
      <c r="W186" t="s">
        <v>16614</v>
      </c>
      <c r="X186" t="s">
        <v>8940</v>
      </c>
    </row>
    <row r="187" spans="1:24" x14ac:dyDescent="0.3">
      <c r="A187" s="5" t="s">
        <v>8803</v>
      </c>
      <c r="B187" s="10" t="s">
        <v>9019</v>
      </c>
      <c r="C187" s="10" t="s">
        <v>9020</v>
      </c>
      <c r="E187" s="10" t="s">
        <v>8930</v>
      </c>
      <c r="F187" s="10" t="s">
        <v>8929</v>
      </c>
      <c r="G187" s="10" t="s">
        <v>194</v>
      </c>
      <c r="H187" s="10" t="s">
        <v>7</v>
      </c>
      <c r="I187" s="10" t="s">
        <v>193</v>
      </c>
      <c r="J187" s="10" t="s">
        <v>6</v>
      </c>
      <c r="K187" s="10" t="s">
        <v>9</v>
      </c>
      <c r="L187" s="10" t="s">
        <v>8029</v>
      </c>
      <c r="M187" s="10" t="s">
        <v>194</v>
      </c>
      <c r="N187" s="10" t="s">
        <v>194</v>
      </c>
      <c r="O187" s="10" t="s">
        <v>3638</v>
      </c>
      <c r="P187" s="10" t="s">
        <v>10001</v>
      </c>
      <c r="Q187" s="10" t="s">
        <v>8805</v>
      </c>
      <c r="R187" s="5" t="s">
        <v>9152</v>
      </c>
      <c r="S187" s="5">
        <v>22394741</v>
      </c>
      <c r="T187" s="5">
        <v>70145037</v>
      </c>
      <c r="U187" t="s">
        <v>45</v>
      </c>
      <c r="V187" t="s">
        <v>13574</v>
      </c>
    </row>
    <row r="188" spans="1:24" x14ac:dyDescent="0.3">
      <c r="A188" s="5" t="s">
        <v>8803</v>
      </c>
      <c r="B188" s="10" t="s">
        <v>9021</v>
      </c>
      <c r="C188" s="10" t="s">
        <v>6619</v>
      </c>
      <c r="E188" s="10" t="s">
        <v>9121</v>
      </c>
      <c r="F188" s="10" t="s">
        <v>9120</v>
      </c>
      <c r="G188" s="10" t="s">
        <v>224</v>
      </c>
      <c r="H188" s="10" t="s">
        <v>7</v>
      </c>
      <c r="I188" s="10" t="s">
        <v>74</v>
      </c>
      <c r="J188" s="10" t="s">
        <v>6</v>
      </c>
      <c r="K188" s="10" t="s">
        <v>11</v>
      </c>
      <c r="L188" s="10" t="s">
        <v>7980</v>
      </c>
      <c r="M188" s="10" t="s">
        <v>224</v>
      </c>
      <c r="N188" s="10" t="s">
        <v>224</v>
      </c>
      <c r="O188" s="10" t="s">
        <v>15316</v>
      </c>
      <c r="P188" s="10" t="s">
        <v>10288</v>
      </c>
      <c r="Q188" s="10" t="s">
        <v>8805</v>
      </c>
      <c r="R188" s="5" t="s">
        <v>13976</v>
      </c>
      <c r="S188" s="5">
        <v>25521886</v>
      </c>
      <c r="T188" s="5">
        <v>25522714</v>
      </c>
      <c r="U188" t="s">
        <v>42</v>
      </c>
      <c r="V188" t="s">
        <v>9682</v>
      </c>
      <c r="W188" t="s">
        <v>16615</v>
      </c>
      <c r="X188" t="s">
        <v>9120</v>
      </c>
    </row>
    <row r="189" spans="1:24" x14ac:dyDescent="0.3">
      <c r="A189" s="5" t="s">
        <v>8803</v>
      </c>
      <c r="B189" s="10" t="s">
        <v>9022</v>
      </c>
      <c r="C189" s="10" t="s">
        <v>6803</v>
      </c>
      <c r="E189" s="10" t="s">
        <v>8867</v>
      </c>
      <c r="F189" s="10" t="s">
        <v>8866</v>
      </c>
      <c r="G189" s="10" t="s">
        <v>89</v>
      </c>
      <c r="H189" s="10" t="s">
        <v>14</v>
      </c>
      <c r="I189" s="10" t="s">
        <v>45</v>
      </c>
      <c r="J189" s="10" t="s">
        <v>10</v>
      </c>
      <c r="K189" s="10" t="s">
        <v>10</v>
      </c>
      <c r="L189" s="10" t="s">
        <v>7904</v>
      </c>
      <c r="M189" s="10" t="s">
        <v>89</v>
      </c>
      <c r="N189" s="10" t="s">
        <v>11567</v>
      </c>
      <c r="O189" s="10" t="s">
        <v>226</v>
      </c>
      <c r="P189" s="10" t="s">
        <v>79</v>
      </c>
      <c r="Q189" s="10" t="s">
        <v>8805</v>
      </c>
      <c r="R189" s="5" t="s">
        <v>9153</v>
      </c>
      <c r="S189" s="5">
        <v>24464027</v>
      </c>
      <c r="T189" s="5">
        <v>24469063</v>
      </c>
      <c r="U189" t="s">
        <v>42</v>
      </c>
      <c r="V189" t="s">
        <v>9683</v>
      </c>
      <c r="W189" t="s">
        <v>16616</v>
      </c>
      <c r="X189" t="s">
        <v>15364</v>
      </c>
    </row>
    <row r="190" spans="1:24" x14ac:dyDescent="0.3">
      <c r="A190" s="5" t="s">
        <v>8803</v>
      </c>
      <c r="B190" s="10" t="s">
        <v>15175</v>
      </c>
      <c r="C190" s="10" t="s">
        <v>15174</v>
      </c>
      <c r="E190" s="10" t="s">
        <v>9154</v>
      </c>
      <c r="F190" s="10" t="s">
        <v>9155</v>
      </c>
      <c r="G190" s="10" t="s">
        <v>89</v>
      </c>
      <c r="H190" s="10" t="s">
        <v>14</v>
      </c>
      <c r="I190" s="10" t="s">
        <v>45</v>
      </c>
      <c r="J190" s="10" t="s">
        <v>10</v>
      </c>
      <c r="K190" s="10" t="s">
        <v>7</v>
      </c>
      <c r="L190" s="10" t="s">
        <v>7901</v>
      </c>
      <c r="M190" s="10" t="s">
        <v>89</v>
      </c>
      <c r="N190" s="10" t="s">
        <v>11567</v>
      </c>
      <c r="O190" s="10" t="s">
        <v>2135</v>
      </c>
      <c r="P190" s="10" t="s">
        <v>2149</v>
      </c>
      <c r="Q190" s="10" t="s">
        <v>8805</v>
      </c>
      <c r="R190" s="5" t="s">
        <v>13403</v>
      </c>
      <c r="S190" s="5">
        <v>24468281</v>
      </c>
      <c r="T190" s="5">
        <v>24463901</v>
      </c>
      <c r="U190" t="s">
        <v>42</v>
      </c>
      <c r="V190" t="s">
        <v>9684</v>
      </c>
      <c r="W190" t="s">
        <v>16617</v>
      </c>
      <c r="X190" t="s">
        <v>9155</v>
      </c>
    </row>
    <row r="191" spans="1:24" x14ac:dyDescent="0.3">
      <c r="A191" s="5" t="s">
        <v>8803</v>
      </c>
      <c r="B191" s="10" t="s">
        <v>9023</v>
      </c>
      <c r="C191" s="10" t="s">
        <v>13963</v>
      </c>
      <c r="E191" s="10" t="s">
        <v>9133</v>
      </c>
      <c r="F191" s="10" t="s">
        <v>9132</v>
      </c>
      <c r="G191" s="10" t="s">
        <v>51</v>
      </c>
      <c r="H191" s="10" t="s">
        <v>6</v>
      </c>
      <c r="I191" s="10" t="s">
        <v>42</v>
      </c>
      <c r="J191" s="10" t="s">
        <v>14</v>
      </c>
      <c r="K191" s="10" t="s">
        <v>6</v>
      </c>
      <c r="L191" s="10" t="s">
        <v>7793</v>
      </c>
      <c r="M191" s="10" t="s">
        <v>43</v>
      </c>
      <c r="N191" s="10" t="s">
        <v>14369</v>
      </c>
      <c r="O191" s="10" t="s">
        <v>555</v>
      </c>
      <c r="P191" s="10" t="s">
        <v>10289</v>
      </c>
      <c r="Q191" s="10" t="s">
        <v>8805</v>
      </c>
      <c r="R191" s="5" t="s">
        <v>9158</v>
      </c>
      <c r="S191" s="5">
        <v>22241374</v>
      </c>
      <c r="U191" t="s">
        <v>45</v>
      </c>
      <c r="V191" t="s">
        <v>13574</v>
      </c>
    </row>
    <row r="192" spans="1:24" x14ac:dyDescent="0.3">
      <c r="A192" s="5" t="s">
        <v>8803</v>
      </c>
      <c r="B192" s="10" t="s">
        <v>15111</v>
      </c>
      <c r="C192" s="10" t="s">
        <v>6810</v>
      </c>
      <c r="E192" s="10" t="s">
        <v>6706</v>
      </c>
      <c r="F192" s="10" t="s">
        <v>9159</v>
      </c>
      <c r="G192" s="10" t="s">
        <v>89</v>
      </c>
      <c r="H192" s="10" t="s">
        <v>12</v>
      </c>
      <c r="I192" s="10" t="s">
        <v>45</v>
      </c>
      <c r="J192" s="10" t="s">
        <v>14</v>
      </c>
      <c r="K192" s="10" t="s">
        <v>9</v>
      </c>
      <c r="L192" s="10" t="s">
        <v>7927</v>
      </c>
      <c r="M192" s="10" t="s">
        <v>89</v>
      </c>
      <c r="N192" s="10" t="s">
        <v>11518</v>
      </c>
      <c r="O192" s="10" t="s">
        <v>12494</v>
      </c>
      <c r="P192" s="10" t="s">
        <v>10290</v>
      </c>
      <c r="Q192" s="10" t="s">
        <v>8805</v>
      </c>
      <c r="R192" s="5" t="s">
        <v>9160</v>
      </c>
      <c r="S192" s="5">
        <v>24584839</v>
      </c>
      <c r="T192" s="5">
        <v>24584839</v>
      </c>
      <c r="U192" t="s">
        <v>42</v>
      </c>
      <c r="V192" t="s">
        <v>9685</v>
      </c>
      <c r="W192" t="s">
        <v>16618</v>
      </c>
      <c r="X192" t="s">
        <v>9159</v>
      </c>
    </row>
    <row r="193" spans="1:24" x14ac:dyDescent="0.3">
      <c r="A193" s="5" t="s">
        <v>8803</v>
      </c>
      <c r="B193" s="10" t="s">
        <v>9024</v>
      </c>
      <c r="C193" s="10" t="s">
        <v>6892</v>
      </c>
      <c r="E193" s="10" t="s">
        <v>8635</v>
      </c>
      <c r="F193" s="10" t="s">
        <v>2723</v>
      </c>
      <c r="G193" s="10" t="s">
        <v>1634</v>
      </c>
      <c r="H193" s="10" t="s">
        <v>8</v>
      </c>
      <c r="I193" s="10" t="s">
        <v>218</v>
      </c>
      <c r="J193" s="10" t="s">
        <v>14</v>
      </c>
      <c r="K193" s="10" t="s">
        <v>6</v>
      </c>
      <c r="L193" s="10" t="s">
        <v>8111</v>
      </c>
      <c r="M193" s="10" t="s">
        <v>219</v>
      </c>
      <c r="N193" s="10" t="s">
        <v>2723</v>
      </c>
      <c r="O193" s="10" t="s">
        <v>2723</v>
      </c>
      <c r="P193" s="10" t="s">
        <v>1514</v>
      </c>
      <c r="Q193" s="10" t="s">
        <v>8805</v>
      </c>
      <c r="R193" s="5" t="s">
        <v>9161</v>
      </c>
      <c r="S193" s="5">
        <v>26958255</v>
      </c>
      <c r="T193" s="5">
        <v>26692119</v>
      </c>
      <c r="U193" t="s">
        <v>42</v>
      </c>
      <c r="V193" t="s">
        <v>9686</v>
      </c>
      <c r="W193" t="s">
        <v>16619</v>
      </c>
      <c r="X193" t="s">
        <v>2723</v>
      </c>
    </row>
    <row r="194" spans="1:24" x14ac:dyDescent="0.3">
      <c r="A194" s="5" t="s">
        <v>8803</v>
      </c>
      <c r="B194" s="10" t="s">
        <v>13449</v>
      </c>
      <c r="C194" s="10" t="s">
        <v>7176</v>
      </c>
      <c r="E194" s="10" t="s">
        <v>9164</v>
      </c>
      <c r="F194" s="10" t="s">
        <v>9165</v>
      </c>
      <c r="G194" s="10" t="s">
        <v>9787</v>
      </c>
      <c r="H194" s="10" t="s">
        <v>8</v>
      </c>
      <c r="I194" s="10" t="s">
        <v>42</v>
      </c>
      <c r="J194" s="10" t="s">
        <v>7</v>
      </c>
      <c r="K194" s="10" t="s">
        <v>8</v>
      </c>
      <c r="L194" s="10" t="s">
        <v>7754</v>
      </c>
      <c r="M194" s="10" t="s">
        <v>43</v>
      </c>
      <c r="N194" s="10" t="s">
        <v>12418</v>
      </c>
      <c r="O194" s="10" t="s">
        <v>153</v>
      </c>
      <c r="P194" s="10" t="s">
        <v>9797</v>
      </c>
      <c r="Q194" s="10" t="s">
        <v>8805</v>
      </c>
      <c r="R194" s="5" t="s">
        <v>9166</v>
      </c>
      <c r="S194" s="5">
        <v>22151154</v>
      </c>
      <c r="T194" s="5">
        <v>22151339</v>
      </c>
      <c r="U194" t="s">
        <v>42</v>
      </c>
      <c r="V194" t="s">
        <v>9688</v>
      </c>
      <c r="W194" t="s">
        <v>16620</v>
      </c>
      <c r="X194" t="s">
        <v>9165</v>
      </c>
    </row>
    <row r="195" spans="1:24" x14ac:dyDescent="0.3">
      <c r="A195" s="5" t="s">
        <v>8803</v>
      </c>
      <c r="B195" s="10" t="s">
        <v>9025</v>
      </c>
      <c r="C195" s="10" t="s">
        <v>6677</v>
      </c>
      <c r="E195" s="10" t="s">
        <v>9167</v>
      </c>
      <c r="F195" s="10" t="s">
        <v>11094</v>
      </c>
      <c r="G195" s="10" t="s">
        <v>194</v>
      </c>
      <c r="H195" s="10" t="s">
        <v>12</v>
      </c>
      <c r="I195" s="10" t="s">
        <v>193</v>
      </c>
      <c r="J195" s="10" t="s">
        <v>14</v>
      </c>
      <c r="K195" s="10" t="s">
        <v>6</v>
      </c>
      <c r="L195" s="10" t="s">
        <v>8063</v>
      </c>
      <c r="M195" s="10" t="s">
        <v>194</v>
      </c>
      <c r="N195" s="10" t="s">
        <v>14439</v>
      </c>
      <c r="O195" s="10" t="s">
        <v>2805</v>
      </c>
      <c r="P195" s="10" t="s">
        <v>2805</v>
      </c>
      <c r="Q195" s="10" t="s">
        <v>8805</v>
      </c>
      <c r="R195" s="5" t="s">
        <v>13977</v>
      </c>
      <c r="S195" s="5">
        <v>22658060</v>
      </c>
      <c r="T195" s="5">
        <v>22658060</v>
      </c>
      <c r="U195" t="s">
        <v>42</v>
      </c>
      <c r="V195" t="s">
        <v>9689</v>
      </c>
      <c r="W195" t="s">
        <v>16621</v>
      </c>
      <c r="X195" t="s">
        <v>15365</v>
      </c>
    </row>
    <row r="196" spans="1:24" x14ac:dyDescent="0.3">
      <c r="A196" s="5" t="s">
        <v>8803</v>
      </c>
      <c r="B196" s="10" t="s">
        <v>9513</v>
      </c>
      <c r="C196" s="10" t="s">
        <v>9028</v>
      </c>
      <c r="E196" s="10" t="s">
        <v>8999</v>
      </c>
      <c r="F196" s="10" t="s">
        <v>8998</v>
      </c>
      <c r="G196" s="10" t="s">
        <v>194</v>
      </c>
      <c r="H196" s="10" t="s">
        <v>9</v>
      </c>
      <c r="I196" s="10" t="s">
        <v>193</v>
      </c>
      <c r="J196" s="10" t="s">
        <v>7</v>
      </c>
      <c r="K196" s="10" t="s">
        <v>9</v>
      </c>
      <c r="L196" s="10" t="s">
        <v>8034</v>
      </c>
      <c r="M196" s="10" t="s">
        <v>194</v>
      </c>
      <c r="N196" s="10" t="s">
        <v>11617</v>
      </c>
      <c r="O196" s="10" t="s">
        <v>1966</v>
      </c>
      <c r="P196" s="10" t="s">
        <v>1966</v>
      </c>
      <c r="Q196" s="10" t="s">
        <v>8805</v>
      </c>
      <c r="R196" s="5" t="s">
        <v>15317</v>
      </c>
      <c r="S196" s="5">
        <v>21017459</v>
      </c>
      <c r="T196" s="5">
        <v>85076363</v>
      </c>
      <c r="U196" t="s">
        <v>42</v>
      </c>
      <c r="V196" t="s">
        <v>9690</v>
      </c>
      <c r="W196" t="s">
        <v>16622</v>
      </c>
      <c r="X196" t="s">
        <v>8998</v>
      </c>
    </row>
    <row r="197" spans="1:24" x14ac:dyDescent="0.3">
      <c r="A197" s="5" t="s">
        <v>8803</v>
      </c>
      <c r="B197" s="10" t="s">
        <v>9017</v>
      </c>
      <c r="C197" s="10" t="s">
        <v>6603</v>
      </c>
      <c r="E197" s="10" t="s">
        <v>9168</v>
      </c>
      <c r="F197" s="10" t="s">
        <v>15100</v>
      </c>
      <c r="G197" s="10" t="s">
        <v>194</v>
      </c>
      <c r="H197" s="10" t="s">
        <v>11</v>
      </c>
      <c r="I197" s="10" t="s">
        <v>193</v>
      </c>
      <c r="J197" s="10" t="s">
        <v>11</v>
      </c>
      <c r="K197" s="10" t="s">
        <v>9</v>
      </c>
      <c r="L197" s="10" t="s">
        <v>8059</v>
      </c>
      <c r="M197" s="10" t="s">
        <v>194</v>
      </c>
      <c r="N197" s="10" t="s">
        <v>249</v>
      </c>
      <c r="O197" s="10" t="s">
        <v>483</v>
      </c>
      <c r="P197" s="10" t="s">
        <v>13978</v>
      </c>
      <c r="Q197" s="10" t="s">
        <v>8805</v>
      </c>
      <c r="R197" s="5" t="s">
        <v>15318</v>
      </c>
      <c r="S197" s="5">
        <v>22689114</v>
      </c>
      <c r="T197" s="5">
        <v>22682855</v>
      </c>
      <c r="U197" t="s">
        <v>42</v>
      </c>
      <c r="V197" t="s">
        <v>9691</v>
      </c>
      <c r="W197" t="s">
        <v>16623</v>
      </c>
      <c r="X197" t="s">
        <v>15100</v>
      </c>
    </row>
    <row r="198" spans="1:24" x14ac:dyDescent="0.3">
      <c r="A198" s="5" t="s">
        <v>8803</v>
      </c>
      <c r="B198" s="10" t="s">
        <v>12362</v>
      </c>
      <c r="C198" s="10" t="s">
        <v>8808</v>
      </c>
      <c r="E198" s="10" t="s">
        <v>8847</v>
      </c>
      <c r="F198" s="10" t="s">
        <v>8846</v>
      </c>
      <c r="G198" s="10" t="s">
        <v>135</v>
      </c>
      <c r="H198" s="10" t="s">
        <v>6</v>
      </c>
      <c r="I198" s="10" t="s">
        <v>134</v>
      </c>
      <c r="J198" s="10" t="s">
        <v>6</v>
      </c>
      <c r="K198" s="10" t="s">
        <v>14</v>
      </c>
      <c r="L198" s="10" t="s">
        <v>8139</v>
      </c>
      <c r="M198" s="10" t="s">
        <v>135</v>
      </c>
      <c r="N198" s="10" t="s">
        <v>135</v>
      </c>
      <c r="O198" s="10" t="s">
        <v>11634</v>
      </c>
      <c r="P198" s="10" t="s">
        <v>10291</v>
      </c>
      <c r="Q198" s="10" t="s">
        <v>8805</v>
      </c>
      <c r="R198" s="5" t="s">
        <v>15101</v>
      </c>
      <c r="S198" s="5">
        <v>26633839</v>
      </c>
      <c r="T198" s="5">
        <v>26632505</v>
      </c>
      <c r="U198" t="s">
        <v>42</v>
      </c>
      <c r="V198" t="s">
        <v>9692</v>
      </c>
      <c r="W198" t="s">
        <v>16624</v>
      </c>
      <c r="X198" t="s">
        <v>8846</v>
      </c>
    </row>
    <row r="199" spans="1:24" x14ac:dyDescent="0.3">
      <c r="A199" s="5" t="s">
        <v>8803</v>
      </c>
      <c r="B199" s="10" t="s">
        <v>8807</v>
      </c>
      <c r="C199" s="10" t="s">
        <v>8806</v>
      </c>
      <c r="E199" s="10" t="s">
        <v>9163</v>
      </c>
      <c r="F199" s="10" t="s">
        <v>9162</v>
      </c>
      <c r="G199" s="10" t="s">
        <v>9788</v>
      </c>
      <c r="H199" s="10" t="s">
        <v>6</v>
      </c>
      <c r="I199" s="10" t="s">
        <v>42</v>
      </c>
      <c r="J199" s="10" t="s">
        <v>6</v>
      </c>
      <c r="K199" s="10" t="s">
        <v>20</v>
      </c>
      <c r="L199" s="10" t="s">
        <v>7751</v>
      </c>
      <c r="M199" s="10" t="s">
        <v>43</v>
      </c>
      <c r="N199" s="10" t="s">
        <v>43</v>
      </c>
      <c r="O199" s="10" t="s">
        <v>14356</v>
      </c>
      <c r="P199" s="10" t="s">
        <v>10292</v>
      </c>
      <c r="Q199" s="10" t="s">
        <v>8805</v>
      </c>
      <c r="R199" s="5" t="s">
        <v>9530</v>
      </c>
      <c r="S199" s="5">
        <v>22864176</v>
      </c>
      <c r="U199" t="s">
        <v>42</v>
      </c>
      <c r="V199" t="s">
        <v>9693</v>
      </c>
      <c r="W199" t="s">
        <v>16625</v>
      </c>
      <c r="X199" t="s">
        <v>9162</v>
      </c>
    </row>
    <row r="200" spans="1:24" x14ac:dyDescent="0.3">
      <c r="A200" s="5" t="s">
        <v>8803</v>
      </c>
      <c r="B200" s="10" t="s">
        <v>9036</v>
      </c>
      <c r="C200" s="10" t="s">
        <v>9037</v>
      </c>
      <c r="E200" s="10" t="s">
        <v>6715</v>
      </c>
      <c r="F200" s="10" t="s">
        <v>15102</v>
      </c>
      <c r="G200" s="10" t="s">
        <v>805</v>
      </c>
      <c r="H200" s="10" t="s">
        <v>7</v>
      </c>
      <c r="I200" s="10" t="s">
        <v>218</v>
      </c>
      <c r="J200" s="10" t="s">
        <v>6</v>
      </c>
      <c r="K200" s="10" t="s">
        <v>6</v>
      </c>
      <c r="L200" s="10" t="s">
        <v>8073</v>
      </c>
      <c r="M200" s="10" t="s">
        <v>219</v>
      </c>
      <c r="N200" s="10" t="s">
        <v>805</v>
      </c>
      <c r="O200" s="10" t="s">
        <v>805</v>
      </c>
      <c r="P200" s="10" t="s">
        <v>61</v>
      </c>
      <c r="Q200" s="10" t="s">
        <v>8805</v>
      </c>
      <c r="R200" s="5" t="s">
        <v>15319</v>
      </c>
      <c r="S200" s="5">
        <v>26663000</v>
      </c>
      <c r="T200" s="5">
        <v>26664146</v>
      </c>
      <c r="U200" t="s">
        <v>42</v>
      </c>
      <c r="V200" t="s">
        <v>9694</v>
      </c>
      <c r="W200" t="s">
        <v>16626</v>
      </c>
      <c r="X200" t="s">
        <v>15102</v>
      </c>
    </row>
    <row r="201" spans="1:24" x14ac:dyDescent="0.3">
      <c r="A201" s="5" t="s">
        <v>8803</v>
      </c>
      <c r="B201" s="10" t="s">
        <v>8852</v>
      </c>
      <c r="C201" s="10" t="s">
        <v>8851</v>
      </c>
      <c r="E201" s="10" t="s">
        <v>9171</v>
      </c>
      <c r="F201" s="10" t="s">
        <v>2836</v>
      </c>
      <c r="G201" s="10" t="s">
        <v>89</v>
      </c>
      <c r="H201" s="10" t="s">
        <v>7</v>
      </c>
      <c r="I201" s="10" t="s">
        <v>45</v>
      </c>
      <c r="J201" s="10" t="s">
        <v>6</v>
      </c>
      <c r="K201" s="10" t="s">
        <v>16</v>
      </c>
      <c r="L201" s="10" t="s">
        <v>7871</v>
      </c>
      <c r="M201" s="10" t="s">
        <v>89</v>
      </c>
      <c r="N201" s="10" t="s">
        <v>89</v>
      </c>
      <c r="O201" s="10" t="s">
        <v>57</v>
      </c>
      <c r="P201" s="10" t="s">
        <v>57</v>
      </c>
      <c r="Q201" s="10" t="s">
        <v>8805</v>
      </c>
      <c r="R201" s="5" t="s">
        <v>13404</v>
      </c>
      <c r="S201" s="5">
        <v>21002277</v>
      </c>
      <c r="T201" s="5">
        <v>21002277</v>
      </c>
      <c r="U201" t="s">
        <v>42</v>
      </c>
      <c r="V201" t="s">
        <v>9695</v>
      </c>
      <c r="W201" t="s">
        <v>16627</v>
      </c>
      <c r="X201" t="s">
        <v>2836</v>
      </c>
    </row>
    <row r="202" spans="1:24" x14ac:dyDescent="0.3">
      <c r="A202" s="5" t="s">
        <v>8803</v>
      </c>
      <c r="B202" s="10" t="s">
        <v>13337</v>
      </c>
      <c r="C202" s="10" t="s">
        <v>11008</v>
      </c>
      <c r="E202" s="10" t="s">
        <v>6718</v>
      </c>
      <c r="F202" s="10" t="s">
        <v>12363</v>
      </c>
      <c r="G202" s="10" t="s">
        <v>1259</v>
      </c>
      <c r="H202" s="10" t="s">
        <v>10</v>
      </c>
      <c r="I202" s="10" t="s">
        <v>134</v>
      </c>
      <c r="J202" s="10" t="s">
        <v>20</v>
      </c>
      <c r="K202" s="10" t="s">
        <v>6</v>
      </c>
      <c r="L202" s="10" t="s">
        <v>8185</v>
      </c>
      <c r="M202" s="10" t="s">
        <v>135</v>
      </c>
      <c r="N202" s="10" t="s">
        <v>11894</v>
      </c>
      <c r="O202" s="10" t="s">
        <v>2076</v>
      </c>
      <c r="P202" s="10" t="s">
        <v>1304</v>
      </c>
      <c r="Q202" s="10" t="s">
        <v>8805</v>
      </c>
      <c r="R202" s="5" t="s">
        <v>9172</v>
      </c>
      <c r="S202" s="5">
        <v>26432440</v>
      </c>
      <c r="T202" s="5">
        <v>26432421</v>
      </c>
      <c r="U202" t="s">
        <v>42</v>
      </c>
      <c r="V202" t="s">
        <v>9696</v>
      </c>
      <c r="W202" t="s">
        <v>16628</v>
      </c>
      <c r="X202" t="s">
        <v>12363</v>
      </c>
    </row>
    <row r="203" spans="1:24" x14ac:dyDescent="0.3">
      <c r="A203" s="5" t="s">
        <v>8803</v>
      </c>
      <c r="B203" s="10" t="s">
        <v>15140</v>
      </c>
      <c r="C203" s="10" t="s">
        <v>13288</v>
      </c>
      <c r="E203" s="10" t="s">
        <v>8885</v>
      </c>
      <c r="F203" s="10" t="s">
        <v>8884</v>
      </c>
      <c r="G203" s="10" t="s">
        <v>224</v>
      </c>
      <c r="H203" s="10" t="s">
        <v>6</v>
      </c>
      <c r="I203" s="10" t="s">
        <v>74</v>
      </c>
      <c r="J203" s="10" t="s">
        <v>6</v>
      </c>
      <c r="K203" s="10" t="s">
        <v>6</v>
      </c>
      <c r="L203" s="10" t="s">
        <v>7975</v>
      </c>
      <c r="M203" s="10" t="s">
        <v>224</v>
      </c>
      <c r="N203" s="10" t="s">
        <v>224</v>
      </c>
      <c r="O203" s="10" t="s">
        <v>14413</v>
      </c>
      <c r="P203" s="10" t="s">
        <v>10294</v>
      </c>
      <c r="Q203" s="10" t="s">
        <v>8805</v>
      </c>
      <c r="R203" s="5" t="s">
        <v>15320</v>
      </c>
      <c r="S203" s="5">
        <v>25510832</v>
      </c>
      <c r="T203" s="5">
        <v>25914581</v>
      </c>
      <c r="U203" t="s">
        <v>42</v>
      </c>
      <c r="V203" t="s">
        <v>9698</v>
      </c>
      <c r="W203" t="s">
        <v>16629</v>
      </c>
      <c r="X203" t="s">
        <v>15366</v>
      </c>
    </row>
    <row r="204" spans="1:24" x14ac:dyDescent="0.3">
      <c r="A204" s="5" t="s">
        <v>8803</v>
      </c>
      <c r="B204" s="10" t="s">
        <v>4752</v>
      </c>
      <c r="C204" s="10" t="s">
        <v>9014</v>
      </c>
      <c r="E204" s="10" t="s">
        <v>7659</v>
      </c>
      <c r="F204" s="10" t="s">
        <v>554</v>
      </c>
      <c r="G204" s="10" t="s">
        <v>133</v>
      </c>
      <c r="H204" s="10" t="s">
        <v>15</v>
      </c>
      <c r="I204" s="10" t="s">
        <v>134</v>
      </c>
      <c r="J204" s="10" t="s">
        <v>16</v>
      </c>
      <c r="K204" s="10" t="s">
        <v>8</v>
      </c>
      <c r="L204" s="10" t="s">
        <v>8183</v>
      </c>
      <c r="M204" s="10" t="s">
        <v>135</v>
      </c>
      <c r="N204" s="10" t="s">
        <v>14484</v>
      </c>
      <c r="O204" s="10" t="s">
        <v>11540</v>
      </c>
      <c r="P204" s="10" t="s">
        <v>10295</v>
      </c>
      <c r="Q204" s="10" t="s">
        <v>8805</v>
      </c>
      <c r="R204" s="5" t="s">
        <v>8353</v>
      </c>
      <c r="S204" s="5">
        <v>89459126</v>
      </c>
      <c r="U204" t="s">
        <v>42</v>
      </c>
      <c r="V204" t="s">
        <v>9699</v>
      </c>
      <c r="W204" t="s">
        <v>16630</v>
      </c>
      <c r="X204" t="s">
        <v>554</v>
      </c>
    </row>
    <row r="205" spans="1:24" x14ac:dyDescent="0.3">
      <c r="A205" s="5" t="s">
        <v>8803</v>
      </c>
      <c r="B205" s="10" t="s">
        <v>13923</v>
      </c>
      <c r="C205" s="10" t="s">
        <v>10875</v>
      </c>
      <c r="E205" s="10" t="s">
        <v>9174</v>
      </c>
      <c r="F205" s="10" t="s">
        <v>9173</v>
      </c>
      <c r="G205" s="10" t="s">
        <v>9787</v>
      </c>
      <c r="H205" s="10" t="s">
        <v>9</v>
      </c>
      <c r="I205" s="10" t="s">
        <v>42</v>
      </c>
      <c r="J205" s="10" t="s">
        <v>15</v>
      </c>
      <c r="K205" s="10" t="s">
        <v>6</v>
      </c>
      <c r="L205" s="10" t="s">
        <v>7800</v>
      </c>
      <c r="M205" s="10" t="s">
        <v>43</v>
      </c>
      <c r="N205" s="10" t="s">
        <v>306</v>
      </c>
      <c r="O205" s="10" t="s">
        <v>306</v>
      </c>
      <c r="P205" s="10" t="s">
        <v>10296</v>
      </c>
      <c r="Q205" s="10" t="s">
        <v>8805</v>
      </c>
      <c r="R205" s="5" t="s">
        <v>10297</v>
      </c>
      <c r="S205" s="5">
        <v>22038498</v>
      </c>
      <c r="T205" s="5">
        <v>22827593</v>
      </c>
      <c r="U205" t="s">
        <v>42</v>
      </c>
      <c r="V205" t="s">
        <v>9700</v>
      </c>
      <c r="W205" t="s">
        <v>16631</v>
      </c>
      <c r="X205" t="s">
        <v>9173</v>
      </c>
    </row>
    <row r="206" spans="1:24" x14ac:dyDescent="0.3">
      <c r="A206" s="5" t="s">
        <v>8803</v>
      </c>
      <c r="B206" s="10" t="s">
        <v>15117</v>
      </c>
      <c r="C206" s="10" t="s">
        <v>15116</v>
      </c>
      <c r="E206" s="10" t="s">
        <v>9175</v>
      </c>
      <c r="F206" s="10" t="s">
        <v>9176</v>
      </c>
      <c r="G206" s="10" t="s">
        <v>9787</v>
      </c>
      <c r="H206" s="10" t="s">
        <v>9</v>
      </c>
      <c r="I206" s="10" t="s">
        <v>42</v>
      </c>
      <c r="J206" s="10" t="s">
        <v>15</v>
      </c>
      <c r="K206" s="10" t="s">
        <v>10</v>
      </c>
      <c r="L206" s="10" t="s">
        <v>7804</v>
      </c>
      <c r="M206" s="10" t="s">
        <v>43</v>
      </c>
      <c r="N206" s="10" t="s">
        <v>306</v>
      </c>
      <c r="O206" s="10" t="s">
        <v>355</v>
      </c>
      <c r="P206" s="10" t="s">
        <v>355</v>
      </c>
      <c r="Q206" s="10" t="s">
        <v>8805</v>
      </c>
      <c r="R206" s="5" t="s">
        <v>10298</v>
      </c>
      <c r="S206" s="5">
        <v>22827263</v>
      </c>
      <c r="U206" t="s">
        <v>42</v>
      </c>
      <c r="V206" t="s">
        <v>9701</v>
      </c>
      <c r="W206" t="s">
        <v>16632</v>
      </c>
      <c r="X206" t="s">
        <v>9176</v>
      </c>
    </row>
    <row r="207" spans="1:24" x14ac:dyDescent="0.3">
      <c r="A207" s="5" t="s">
        <v>8803</v>
      </c>
      <c r="B207" s="10" t="s">
        <v>8818</v>
      </c>
      <c r="C207" s="10" t="s">
        <v>8817</v>
      </c>
      <c r="E207" s="10" t="s">
        <v>6721</v>
      </c>
      <c r="F207" s="10" t="s">
        <v>13295</v>
      </c>
      <c r="G207" s="10" t="s">
        <v>51</v>
      </c>
      <c r="H207" s="10" t="s">
        <v>7</v>
      </c>
      <c r="I207" s="10" t="s">
        <v>42</v>
      </c>
      <c r="J207" s="10" t="s">
        <v>14</v>
      </c>
      <c r="K207" s="10" t="s">
        <v>10</v>
      </c>
      <c r="L207" s="10" t="s">
        <v>7797</v>
      </c>
      <c r="M207" s="10" t="s">
        <v>43</v>
      </c>
      <c r="N207" s="10" t="s">
        <v>14369</v>
      </c>
      <c r="O207" s="10" t="s">
        <v>14370</v>
      </c>
      <c r="P207" s="10" t="s">
        <v>10299</v>
      </c>
      <c r="Q207" s="10" t="s">
        <v>8805</v>
      </c>
      <c r="R207" s="5" t="s">
        <v>13979</v>
      </c>
      <c r="S207" s="5">
        <v>83918091</v>
      </c>
      <c r="T207" s="5">
        <v>22291223</v>
      </c>
      <c r="U207" t="s">
        <v>45</v>
      </c>
      <c r="V207" t="s">
        <v>13574</v>
      </c>
    </row>
    <row r="208" spans="1:24" x14ac:dyDescent="0.3">
      <c r="A208" s="5" t="s">
        <v>8803</v>
      </c>
      <c r="B208" s="10" t="s">
        <v>9044</v>
      </c>
      <c r="C208" s="10" t="s">
        <v>9045</v>
      </c>
      <c r="E208" s="10" t="s">
        <v>8904</v>
      </c>
      <c r="F208" s="10" t="s">
        <v>10238</v>
      </c>
      <c r="G208" s="10" t="s">
        <v>51</v>
      </c>
      <c r="H208" s="10" t="s">
        <v>10</v>
      </c>
      <c r="I208" s="10" t="s">
        <v>42</v>
      </c>
      <c r="J208" s="10" t="s">
        <v>208</v>
      </c>
      <c r="K208" s="10" t="s">
        <v>6</v>
      </c>
      <c r="L208" s="10" t="s">
        <v>7826</v>
      </c>
      <c r="M208" s="10" t="s">
        <v>43</v>
      </c>
      <c r="N208" s="10" t="s">
        <v>12028</v>
      </c>
      <c r="O208" s="10" t="s">
        <v>611</v>
      </c>
      <c r="P208" s="10" t="s">
        <v>10300</v>
      </c>
      <c r="Q208" s="10" t="s">
        <v>8805</v>
      </c>
      <c r="R208" s="5" t="s">
        <v>15321</v>
      </c>
      <c r="S208" s="5">
        <v>22852626</v>
      </c>
      <c r="T208" s="5">
        <v>22850926</v>
      </c>
      <c r="U208" t="s">
        <v>42</v>
      </c>
      <c r="V208" t="s">
        <v>9702</v>
      </c>
      <c r="W208" t="s">
        <v>16633</v>
      </c>
      <c r="X208" t="s">
        <v>15367</v>
      </c>
    </row>
    <row r="209" spans="1:24" x14ac:dyDescent="0.3">
      <c r="A209" s="5" t="s">
        <v>8803</v>
      </c>
      <c r="B209" s="10" t="s">
        <v>13314</v>
      </c>
      <c r="C209" s="10" t="s">
        <v>7279</v>
      </c>
      <c r="E209" s="10" t="s">
        <v>9179</v>
      </c>
      <c r="F209" s="10" t="s">
        <v>9180</v>
      </c>
      <c r="G209" s="10" t="s">
        <v>194</v>
      </c>
      <c r="H209" s="10" t="s">
        <v>7</v>
      </c>
      <c r="I209" s="10" t="s">
        <v>193</v>
      </c>
      <c r="J209" s="10" t="s">
        <v>6</v>
      </c>
      <c r="K209" s="10" t="s">
        <v>8</v>
      </c>
      <c r="L209" s="10" t="s">
        <v>8028</v>
      </c>
      <c r="M209" s="10" t="s">
        <v>194</v>
      </c>
      <c r="N209" s="10" t="s">
        <v>194</v>
      </c>
      <c r="O209" s="10" t="s">
        <v>483</v>
      </c>
      <c r="P209" s="10" t="s">
        <v>483</v>
      </c>
      <c r="Q209" s="10" t="s">
        <v>8805</v>
      </c>
      <c r="R209" s="5" t="s">
        <v>9181</v>
      </c>
      <c r="S209" s="5">
        <v>22659026</v>
      </c>
      <c r="T209" s="5">
        <v>22659026</v>
      </c>
      <c r="U209" t="s">
        <v>42</v>
      </c>
      <c r="V209" t="s">
        <v>9703</v>
      </c>
      <c r="W209" t="s">
        <v>16634</v>
      </c>
      <c r="X209" t="s">
        <v>9180</v>
      </c>
    </row>
    <row r="210" spans="1:24" x14ac:dyDescent="0.3">
      <c r="A210" s="5" t="s">
        <v>8803</v>
      </c>
      <c r="B210" s="10" t="s">
        <v>9049</v>
      </c>
      <c r="C210" s="10" t="s">
        <v>7207</v>
      </c>
      <c r="E210" s="10" t="s">
        <v>9184</v>
      </c>
      <c r="F210" s="10" t="s">
        <v>3655</v>
      </c>
      <c r="G210" s="10" t="s">
        <v>194</v>
      </c>
      <c r="H210" s="10" t="s">
        <v>8</v>
      </c>
      <c r="I210" s="10" t="s">
        <v>193</v>
      </c>
      <c r="J210" s="10" t="s">
        <v>9</v>
      </c>
      <c r="K210" s="10" t="s">
        <v>6</v>
      </c>
      <c r="L210" s="10" t="s">
        <v>8045</v>
      </c>
      <c r="M210" s="10" t="s">
        <v>194</v>
      </c>
      <c r="N210" s="10" t="s">
        <v>3655</v>
      </c>
      <c r="O210" s="10" t="s">
        <v>3655</v>
      </c>
      <c r="P210" s="10" t="s">
        <v>9992</v>
      </c>
      <c r="Q210" s="10" t="s">
        <v>8805</v>
      </c>
      <c r="R210" s="5" t="s">
        <v>9185</v>
      </c>
      <c r="S210" s="5">
        <v>22697762</v>
      </c>
      <c r="T210" s="5">
        <v>22699204</v>
      </c>
      <c r="U210" t="s">
        <v>42</v>
      </c>
      <c r="V210" t="s">
        <v>9704</v>
      </c>
      <c r="W210" t="s">
        <v>16635</v>
      </c>
      <c r="X210" t="s">
        <v>3655</v>
      </c>
    </row>
    <row r="211" spans="1:24" x14ac:dyDescent="0.3">
      <c r="A211" s="5" t="s">
        <v>8803</v>
      </c>
      <c r="B211" s="10" t="s">
        <v>13929</v>
      </c>
      <c r="C211" s="10" t="s">
        <v>7149</v>
      </c>
      <c r="E211" s="10" t="s">
        <v>6724</v>
      </c>
      <c r="F211" s="10" t="s">
        <v>8927</v>
      </c>
      <c r="G211" s="10" t="s">
        <v>224</v>
      </c>
      <c r="H211" s="10" t="s">
        <v>11</v>
      </c>
      <c r="I211" s="10" t="s">
        <v>74</v>
      </c>
      <c r="J211" s="10" t="s">
        <v>8</v>
      </c>
      <c r="K211" s="10" t="s">
        <v>9</v>
      </c>
      <c r="L211" s="10" t="s">
        <v>7994</v>
      </c>
      <c r="M211" s="10" t="s">
        <v>224</v>
      </c>
      <c r="N211" s="10" t="s">
        <v>225</v>
      </c>
      <c r="O211" s="10" t="s">
        <v>153</v>
      </c>
      <c r="P211" s="10" t="s">
        <v>10301</v>
      </c>
      <c r="Q211" s="10" t="s">
        <v>8805</v>
      </c>
      <c r="R211" s="5" t="s">
        <v>9186</v>
      </c>
      <c r="S211" s="5">
        <v>25180103</v>
      </c>
      <c r="T211" s="5">
        <v>22784865</v>
      </c>
      <c r="U211" t="s">
        <v>42</v>
      </c>
      <c r="V211" t="s">
        <v>9705</v>
      </c>
      <c r="W211" t="s">
        <v>16636</v>
      </c>
      <c r="X211" t="s">
        <v>15368</v>
      </c>
    </row>
    <row r="212" spans="1:24" x14ac:dyDescent="0.3">
      <c r="A212" s="5" t="s">
        <v>8803</v>
      </c>
      <c r="B212" s="10" t="s">
        <v>8843</v>
      </c>
      <c r="C212" s="10" t="s">
        <v>7486</v>
      </c>
      <c r="E212" s="10" t="s">
        <v>8895</v>
      </c>
      <c r="F212" s="10" t="s">
        <v>15103</v>
      </c>
      <c r="G212" s="10" t="s">
        <v>57</v>
      </c>
      <c r="H212" s="10" t="s">
        <v>7</v>
      </c>
      <c r="I212" s="10" t="s">
        <v>42</v>
      </c>
      <c r="J212" s="10" t="s">
        <v>8</v>
      </c>
      <c r="K212" s="10" t="s">
        <v>7</v>
      </c>
      <c r="L212" s="10" t="s">
        <v>7756</v>
      </c>
      <c r="M212" s="10" t="s">
        <v>43</v>
      </c>
      <c r="N212" s="10" t="s">
        <v>57</v>
      </c>
      <c r="O212" s="10" t="s">
        <v>61</v>
      </c>
      <c r="P212" s="10" t="s">
        <v>290</v>
      </c>
      <c r="Q212" s="10" t="s">
        <v>8805</v>
      </c>
      <c r="R212" s="5" t="s">
        <v>9189</v>
      </c>
      <c r="S212" s="5">
        <v>22701091</v>
      </c>
      <c r="T212" s="5">
        <v>22590110</v>
      </c>
      <c r="U212" t="s">
        <v>42</v>
      </c>
      <c r="V212" t="s">
        <v>9706</v>
      </c>
      <c r="W212" t="s">
        <v>16637</v>
      </c>
      <c r="X212" t="s">
        <v>15103</v>
      </c>
    </row>
    <row r="213" spans="1:24" x14ac:dyDescent="0.3">
      <c r="A213" s="5" t="s">
        <v>8803</v>
      </c>
      <c r="B213" s="10" t="s">
        <v>11104</v>
      </c>
      <c r="C213" s="10" t="s">
        <v>7231</v>
      </c>
      <c r="E213" s="10" t="s">
        <v>9068</v>
      </c>
      <c r="F213" s="10" t="s">
        <v>9067</v>
      </c>
      <c r="G213" s="10" t="s">
        <v>57</v>
      </c>
      <c r="H213" s="10" t="s">
        <v>8</v>
      </c>
      <c r="I213" s="10" t="s">
        <v>42</v>
      </c>
      <c r="J213" s="10" t="s">
        <v>11</v>
      </c>
      <c r="K213" s="10" t="s">
        <v>6</v>
      </c>
      <c r="L213" s="10" t="s">
        <v>7780</v>
      </c>
      <c r="M213" s="10" t="s">
        <v>43</v>
      </c>
      <c r="N213" s="10" t="s">
        <v>467</v>
      </c>
      <c r="O213" s="10" t="s">
        <v>467</v>
      </c>
      <c r="P213" s="10" t="s">
        <v>467</v>
      </c>
      <c r="Q213" s="10" t="s">
        <v>8805</v>
      </c>
      <c r="R213" s="5" t="s">
        <v>9190</v>
      </c>
      <c r="S213" s="5">
        <v>22307417</v>
      </c>
      <c r="T213" s="5">
        <v>22303147</v>
      </c>
      <c r="U213" t="s">
        <v>42</v>
      </c>
      <c r="V213" t="s">
        <v>9707</v>
      </c>
      <c r="W213" t="s">
        <v>16638</v>
      </c>
      <c r="X213" t="s">
        <v>9067</v>
      </c>
    </row>
    <row r="214" spans="1:24" x14ac:dyDescent="0.3">
      <c r="A214" s="5" t="s">
        <v>8803</v>
      </c>
      <c r="B214" s="10" t="s">
        <v>9053</v>
      </c>
      <c r="C214" s="10" t="s">
        <v>9054</v>
      </c>
      <c r="E214" s="10" t="s">
        <v>9005</v>
      </c>
      <c r="F214" s="10" t="s">
        <v>9004</v>
      </c>
      <c r="G214" s="10" t="s">
        <v>3042</v>
      </c>
      <c r="H214" s="10" t="s">
        <v>6</v>
      </c>
      <c r="I214" s="10" t="s">
        <v>93</v>
      </c>
      <c r="J214" s="10" t="s">
        <v>7</v>
      </c>
      <c r="K214" s="10" t="s">
        <v>6</v>
      </c>
      <c r="L214" s="10" t="s">
        <v>8191</v>
      </c>
      <c r="M214" s="10" t="s">
        <v>92</v>
      </c>
      <c r="N214" s="10" t="s">
        <v>3043</v>
      </c>
      <c r="O214" s="10" t="s">
        <v>3042</v>
      </c>
      <c r="P214" s="10" t="s">
        <v>10302</v>
      </c>
      <c r="Q214" s="10" t="s">
        <v>8805</v>
      </c>
      <c r="R214" s="5" t="s">
        <v>9191</v>
      </c>
      <c r="S214" s="5">
        <v>27106171</v>
      </c>
      <c r="U214" t="s">
        <v>42</v>
      </c>
      <c r="V214" t="s">
        <v>9708</v>
      </c>
      <c r="W214" t="s">
        <v>16639</v>
      </c>
      <c r="X214" t="s">
        <v>9004</v>
      </c>
    </row>
    <row r="215" spans="1:24" x14ac:dyDescent="0.3">
      <c r="A215" s="5" t="s">
        <v>8803</v>
      </c>
      <c r="B215" s="10" t="s">
        <v>13942</v>
      </c>
      <c r="C215" s="10" t="s">
        <v>13941</v>
      </c>
      <c r="E215" s="10" t="s">
        <v>6729</v>
      </c>
      <c r="F215" s="10" t="s">
        <v>15104</v>
      </c>
      <c r="G215" s="10" t="s">
        <v>805</v>
      </c>
      <c r="H215" s="10" t="s">
        <v>9</v>
      </c>
      <c r="I215" s="10" t="s">
        <v>218</v>
      </c>
      <c r="J215" s="10" t="s">
        <v>6</v>
      </c>
      <c r="K215" s="10" t="s">
        <v>6</v>
      </c>
      <c r="L215" s="10" t="s">
        <v>8073</v>
      </c>
      <c r="M215" s="10" t="s">
        <v>219</v>
      </c>
      <c r="N215" s="10" t="s">
        <v>805</v>
      </c>
      <c r="O215" s="10" t="s">
        <v>805</v>
      </c>
      <c r="P215" s="10" t="s">
        <v>6511</v>
      </c>
      <c r="Q215" s="10" t="s">
        <v>8805</v>
      </c>
      <c r="R215" s="5" t="s">
        <v>15322</v>
      </c>
      <c r="S215" s="5">
        <v>26662134</v>
      </c>
      <c r="U215" t="s">
        <v>42</v>
      </c>
      <c r="V215" t="s">
        <v>9709</v>
      </c>
      <c r="W215" t="s">
        <v>16640</v>
      </c>
      <c r="X215" t="s">
        <v>15369</v>
      </c>
    </row>
    <row r="216" spans="1:24" x14ac:dyDescent="0.3">
      <c r="A216" s="5" t="s">
        <v>8803</v>
      </c>
      <c r="B216" s="10" t="s">
        <v>15149</v>
      </c>
      <c r="C216" s="10" t="s">
        <v>15148</v>
      </c>
      <c r="E216" s="10" t="s">
        <v>6730</v>
      </c>
      <c r="F216" s="10" t="s">
        <v>10239</v>
      </c>
      <c r="G216" s="10" t="s">
        <v>9787</v>
      </c>
      <c r="H216" s="10" t="s">
        <v>8</v>
      </c>
      <c r="I216" s="10" t="s">
        <v>42</v>
      </c>
      <c r="J216" s="10" t="s">
        <v>7</v>
      </c>
      <c r="K216" s="10" t="s">
        <v>8</v>
      </c>
      <c r="L216" s="10" t="s">
        <v>7754</v>
      </c>
      <c r="M216" s="10" t="s">
        <v>43</v>
      </c>
      <c r="N216" s="10" t="s">
        <v>12418</v>
      </c>
      <c r="O216" s="10" t="s">
        <v>153</v>
      </c>
      <c r="P216" s="10" t="s">
        <v>153</v>
      </c>
      <c r="Q216" s="10" t="s">
        <v>8805</v>
      </c>
      <c r="R216" s="5" t="s">
        <v>9192</v>
      </c>
      <c r="S216" s="5">
        <v>22281439</v>
      </c>
      <c r="T216" s="5">
        <v>25881910</v>
      </c>
      <c r="U216" t="s">
        <v>42</v>
      </c>
      <c r="V216" t="s">
        <v>9710</v>
      </c>
      <c r="W216" t="s">
        <v>16641</v>
      </c>
      <c r="X216" t="s">
        <v>15370</v>
      </c>
    </row>
    <row r="217" spans="1:24" x14ac:dyDescent="0.3">
      <c r="A217" s="5" t="s">
        <v>8803</v>
      </c>
      <c r="B217" s="10" t="s">
        <v>13327</v>
      </c>
      <c r="C217" s="10" t="s">
        <v>7265</v>
      </c>
      <c r="E217" s="10" t="s">
        <v>9054</v>
      </c>
      <c r="F217" s="10" t="s">
        <v>9053</v>
      </c>
      <c r="G217" s="10" t="s">
        <v>9788</v>
      </c>
      <c r="H217" s="10" t="s">
        <v>11</v>
      </c>
      <c r="I217" s="10" t="s">
        <v>42</v>
      </c>
      <c r="J217" s="10" t="s">
        <v>16</v>
      </c>
      <c r="K217" s="10" t="s">
        <v>6</v>
      </c>
      <c r="L217" s="10" t="s">
        <v>7806</v>
      </c>
      <c r="M217" s="10" t="s">
        <v>43</v>
      </c>
      <c r="N217" s="10" t="s">
        <v>11502</v>
      </c>
      <c r="O217" s="10" t="s">
        <v>11502</v>
      </c>
      <c r="P217" s="10" t="s">
        <v>10274</v>
      </c>
      <c r="Q217" s="10" t="s">
        <v>8805</v>
      </c>
      <c r="R217" s="5" t="s">
        <v>9193</v>
      </c>
      <c r="S217" s="5">
        <v>22540924</v>
      </c>
      <c r="T217" s="5">
        <v>86602234</v>
      </c>
      <c r="U217" t="s">
        <v>42</v>
      </c>
      <c r="V217" t="s">
        <v>9711</v>
      </c>
      <c r="W217" t="s">
        <v>16642</v>
      </c>
      <c r="X217" t="s">
        <v>9053</v>
      </c>
    </row>
    <row r="218" spans="1:24" x14ac:dyDescent="0.3">
      <c r="A218" s="5" t="s">
        <v>8803</v>
      </c>
      <c r="B218" s="10" t="s">
        <v>15100</v>
      </c>
      <c r="C218" s="10" t="s">
        <v>9168</v>
      </c>
      <c r="E218" s="10" t="s">
        <v>6731</v>
      </c>
      <c r="F218" s="10" t="s">
        <v>8994</v>
      </c>
      <c r="G218" s="10" t="s">
        <v>9788</v>
      </c>
      <c r="H218" s="10" t="s">
        <v>8</v>
      </c>
      <c r="I218" s="10" t="s">
        <v>42</v>
      </c>
      <c r="J218" s="10" t="s">
        <v>96</v>
      </c>
      <c r="K218" s="10" t="s">
        <v>9</v>
      </c>
      <c r="L218" s="10" t="s">
        <v>7844</v>
      </c>
      <c r="M218" s="10" t="s">
        <v>43</v>
      </c>
      <c r="N218" s="10" t="s">
        <v>11484</v>
      </c>
      <c r="O218" s="10" t="s">
        <v>11487</v>
      </c>
      <c r="P218" s="10" t="s">
        <v>10303</v>
      </c>
      <c r="Q218" s="10" t="s">
        <v>8805</v>
      </c>
      <c r="R218" s="5" t="s">
        <v>11119</v>
      </c>
      <c r="S218" s="5">
        <v>22767639</v>
      </c>
      <c r="T218" s="5">
        <v>22769942</v>
      </c>
      <c r="U218" t="s">
        <v>42</v>
      </c>
      <c r="V218" t="s">
        <v>9712</v>
      </c>
      <c r="W218" t="s">
        <v>16643</v>
      </c>
      <c r="X218" t="s">
        <v>8994</v>
      </c>
    </row>
    <row r="219" spans="1:24" x14ac:dyDescent="0.3">
      <c r="A219" s="5" t="s">
        <v>8803</v>
      </c>
      <c r="B219" s="10" t="s">
        <v>15178</v>
      </c>
      <c r="C219" s="10" t="s">
        <v>11044</v>
      </c>
      <c r="E219" s="10" t="s">
        <v>6737</v>
      </c>
      <c r="F219" s="10" t="s">
        <v>10240</v>
      </c>
      <c r="G219" s="10" t="s">
        <v>9787</v>
      </c>
      <c r="H219" s="10" t="s">
        <v>9</v>
      </c>
      <c r="I219" s="10" t="s">
        <v>42</v>
      </c>
      <c r="J219" s="10" t="s">
        <v>15</v>
      </c>
      <c r="K219" s="10" t="s">
        <v>6</v>
      </c>
      <c r="L219" s="10" t="s">
        <v>7800</v>
      </c>
      <c r="M219" s="10" t="s">
        <v>43</v>
      </c>
      <c r="N219" s="10" t="s">
        <v>306</v>
      </c>
      <c r="O219" s="10" t="s">
        <v>306</v>
      </c>
      <c r="P219" s="10" t="s">
        <v>12476</v>
      </c>
      <c r="Q219" s="10" t="s">
        <v>8805</v>
      </c>
      <c r="R219" s="5" t="s">
        <v>12460</v>
      </c>
      <c r="S219" s="5">
        <v>22034621</v>
      </c>
      <c r="U219" t="s">
        <v>42</v>
      </c>
      <c r="V219" t="s">
        <v>9713</v>
      </c>
      <c r="W219" t="s">
        <v>16644</v>
      </c>
      <c r="X219" t="s">
        <v>10240</v>
      </c>
    </row>
    <row r="220" spans="1:24" x14ac:dyDescent="0.3">
      <c r="A220" s="5" t="s">
        <v>8803</v>
      </c>
      <c r="B220" s="10" t="s">
        <v>15339</v>
      </c>
      <c r="C220" s="10" t="s">
        <v>11052</v>
      </c>
      <c r="E220" s="10" t="s">
        <v>8861</v>
      </c>
      <c r="F220" s="10" t="s">
        <v>8860</v>
      </c>
      <c r="G220" s="10" t="s">
        <v>89</v>
      </c>
      <c r="H220" s="10" t="s">
        <v>7</v>
      </c>
      <c r="I220" s="10" t="s">
        <v>45</v>
      </c>
      <c r="J220" s="10" t="s">
        <v>6</v>
      </c>
      <c r="K220" s="10" t="s">
        <v>16</v>
      </c>
      <c r="L220" s="10" t="s">
        <v>7871</v>
      </c>
      <c r="M220" s="10" t="s">
        <v>89</v>
      </c>
      <c r="N220" s="10" t="s">
        <v>89</v>
      </c>
      <c r="O220" s="10" t="s">
        <v>57</v>
      </c>
      <c r="P220" s="10" t="s">
        <v>10304</v>
      </c>
      <c r="Q220" s="10" t="s">
        <v>8805</v>
      </c>
      <c r="R220" s="5" t="s">
        <v>9194</v>
      </c>
      <c r="S220" s="5">
        <v>61271522</v>
      </c>
      <c r="U220" t="s">
        <v>45</v>
      </c>
      <c r="V220" t="s">
        <v>13574</v>
      </c>
    </row>
    <row r="221" spans="1:24" x14ac:dyDescent="0.3">
      <c r="A221" s="5" t="s">
        <v>8803</v>
      </c>
      <c r="B221" s="10" t="s">
        <v>11103</v>
      </c>
      <c r="C221" s="10" t="s">
        <v>10865</v>
      </c>
      <c r="E221" s="10" t="s">
        <v>8642</v>
      </c>
      <c r="F221" s="10" t="s">
        <v>8848</v>
      </c>
      <c r="G221" s="10" t="s">
        <v>135</v>
      </c>
      <c r="H221" s="10" t="s">
        <v>11</v>
      </c>
      <c r="I221" s="10" t="s">
        <v>134</v>
      </c>
      <c r="J221" s="10" t="s">
        <v>21</v>
      </c>
      <c r="K221" s="10" t="s">
        <v>6</v>
      </c>
      <c r="L221" s="10" t="s">
        <v>15218</v>
      </c>
      <c r="M221" s="10" t="s">
        <v>135</v>
      </c>
      <c r="N221" s="10" t="s">
        <v>5388</v>
      </c>
      <c r="O221" s="10" t="s">
        <v>5388</v>
      </c>
      <c r="P221" s="10" t="s">
        <v>4306</v>
      </c>
      <c r="Q221" s="10" t="s">
        <v>8805</v>
      </c>
      <c r="R221" s="5" t="s">
        <v>15105</v>
      </c>
      <c r="S221" s="5">
        <v>26455530</v>
      </c>
      <c r="T221" s="5">
        <v>26455302</v>
      </c>
      <c r="U221" t="s">
        <v>42</v>
      </c>
      <c r="V221" t="s">
        <v>9714</v>
      </c>
      <c r="W221" t="s">
        <v>16645</v>
      </c>
      <c r="X221" t="s">
        <v>8848</v>
      </c>
    </row>
    <row r="222" spans="1:24" x14ac:dyDescent="0.3">
      <c r="A222" s="5" t="s">
        <v>8803</v>
      </c>
      <c r="B222" s="10" t="s">
        <v>9056</v>
      </c>
      <c r="C222" s="10" t="s">
        <v>6622</v>
      </c>
      <c r="E222" s="10" t="s">
        <v>9150</v>
      </c>
      <c r="F222" s="10" t="s">
        <v>9149</v>
      </c>
      <c r="G222" s="10" t="s">
        <v>224</v>
      </c>
      <c r="H222" s="10" t="s">
        <v>11</v>
      </c>
      <c r="I222" s="10" t="s">
        <v>74</v>
      </c>
      <c r="J222" s="10" t="s">
        <v>8</v>
      </c>
      <c r="K222" s="10" t="s">
        <v>12</v>
      </c>
      <c r="L222" s="10" t="s">
        <v>7997</v>
      </c>
      <c r="M222" s="10" t="s">
        <v>224</v>
      </c>
      <c r="N222" s="10" t="s">
        <v>225</v>
      </c>
      <c r="O222" s="10" t="s">
        <v>90</v>
      </c>
      <c r="P222" s="10" t="s">
        <v>10293</v>
      </c>
      <c r="Q222" s="10" t="s">
        <v>8805</v>
      </c>
      <c r="R222" s="5" t="s">
        <v>12461</v>
      </c>
      <c r="S222" s="5">
        <v>22730024</v>
      </c>
      <c r="T222" s="5">
        <v>22730280</v>
      </c>
      <c r="U222" t="s">
        <v>42</v>
      </c>
      <c r="V222" t="s">
        <v>9716</v>
      </c>
      <c r="W222" t="s">
        <v>16646</v>
      </c>
      <c r="X222" t="s">
        <v>9149</v>
      </c>
    </row>
    <row r="223" spans="1:24" x14ac:dyDescent="0.3">
      <c r="A223" s="5" t="s">
        <v>8803</v>
      </c>
      <c r="B223" s="10" t="s">
        <v>9057</v>
      </c>
      <c r="C223" s="10" t="s">
        <v>7096</v>
      </c>
      <c r="E223" s="10" t="s">
        <v>9178</v>
      </c>
      <c r="F223" s="10" t="s">
        <v>9177</v>
      </c>
      <c r="G223" s="10" t="s">
        <v>194</v>
      </c>
      <c r="H223" s="10" t="s">
        <v>9</v>
      </c>
      <c r="I223" s="10" t="s">
        <v>193</v>
      </c>
      <c r="J223" s="10" t="s">
        <v>10</v>
      </c>
      <c r="K223" s="10" t="s">
        <v>9</v>
      </c>
      <c r="L223" s="10" t="s">
        <v>8054</v>
      </c>
      <c r="M223" s="10" t="s">
        <v>194</v>
      </c>
      <c r="N223" s="10" t="s">
        <v>153</v>
      </c>
      <c r="O223" s="10" t="s">
        <v>11768</v>
      </c>
      <c r="P223" s="10" t="s">
        <v>79</v>
      </c>
      <c r="Q223" s="10" t="s">
        <v>8805</v>
      </c>
      <c r="R223" s="5" t="s">
        <v>9195</v>
      </c>
      <c r="S223" s="5">
        <v>22378927</v>
      </c>
      <c r="T223" s="5">
        <v>22606137</v>
      </c>
      <c r="U223" t="s">
        <v>42</v>
      </c>
      <c r="V223" t="s">
        <v>9717</v>
      </c>
      <c r="W223" t="s">
        <v>16647</v>
      </c>
      <c r="X223" t="s">
        <v>9177</v>
      </c>
    </row>
    <row r="224" spans="1:24" x14ac:dyDescent="0.3">
      <c r="A224" s="5" t="s">
        <v>8803</v>
      </c>
      <c r="B224" s="10" t="s">
        <v>15338</v>
      </c>
      <c r="C224" s="10" t="s">
        <v>11055</v>
      </c>
      <c r="E224" s="10" t="s">
        <v>6749</v>
      </c>
      <c r="F224" s="10" t="s">
        <v>8983</v>
      </c>
      <c r="G224" s="10" t="s">
        <v>194</v>
      </c>
      <c r="H224" s="10" t="s">
        <v>9</v>
      </c>
      <c r="I224" s="10" t="s">
        <v>193</v>
      </c>
      <c r="J224" s="10" t="s">
        <v>7</v>
      </c>
      <c r="K224" s="10" t="s">
        <v>8</v>
      </c>
      <c r="L224" s="10" t="s">
        <v>8033</v>
      </c>
      <c r="M224" s="10" t="s">
        <v>194</v>
      </c>
      <c r="N224" s="10" t="s">
        <v>11617</v>
      </c>
      <c r="O224" s="10" t="s">
        <v>985</v>
      </c>
      <c r="P224" s="10" t="s">
        <v>985</v>
      </c>
      <c r="Q224" s="10" t="s">
        <v>8805</v>
      </c>
      <c r="R224" s="5" t="s">
        <v>12462</v>
      </c>
      <c r="S224" s="5">
        <v>22615060</v>
      </c>
      <c r="U224" t="s">
        <v>42</v>
      </c>
      <c r="V224" t="s">
        <v>6366</v>
      </c>
      <c r="W224" t="s">
        <v>16648</v>
      </c>
      <c r="X224" t="s">
        <v>8983</v>
      </c>
    </row>
    <row r="225" spans="1:24" x14ac:dyDescent="0.3">
      <c r="A225" s="5" t="s">
        <v>8803</v>
      </c>
      <c r="B225" s="10" t="s">
        <v>12376</v>
      </c>
      <c r="C225" s="10" t="s">
        <v>12375</v>
      </c>
      <c r="E225" s="10" t="s">
        <v>6754</v>
      </c>
      <c r="F225" s="10" t="s">
        <v>15106</v>
      </c>
      <c r="G225" s="10" t="s">
        <v>135</v>
      </c>
      <c r="H225" s="10" t="s">
        <v>11</v>
      </c>
      <c r="I225" s="10" t="s">
        <v>134</v>
      </c>
      <c r="J225" s="10" t="s">
        <v>21</v>
      </c>
      <c r="K225" s="10" t="s">
        <v>6</v>
      </c>
      <c r="L225" s="10" t="s">
        <v>15218</v>
      </c>
      <c r="M225" s="10" t="s">
        <v>135</v>
      </c>
      <c r="N225" s="10" t="s">
        <v>5388</v>
      </c>
      <c r="O225" s="10" t="s">
        <v>5388</v>
      </c>
      <c r="P225" s="10" t="s">
        <v>10066</v>
      </c>
      <c r="Q225" s="10" t="s">
        <v>8805</v>
      </c>
      <c r="R225" s="5" t="s">
        <v>15107</v>
      </c>
      <c r="S225" s="5">
        <v>26455161</v>
      </c>
      <c r="T225" s="5">
        <v>89301415</v>
      </c>
      <c r="U225" t="s">
        <v>42</v>
      </c>
      <c r="V225" t="s">
        <v>9719</v>
      </c>
      <c r="W225" t="s">
        <v>16649</v>
      </c>
      <c r="X225" t="s">
        <v>15106</v>
      </c>
    </row>
    <row r="226" spans="1:24" x14ac:dyDescent="0.3">
      <c r="A226" s="5" t="s">
        <v>8803</v>
      </c>
      <c r="B226" s="10" t="s">
        <v>8954</v>
      </c>
      <c r="C226" s="10" t="s">
        <v>8953</v>
      </c>
      <c r="E226" s="10" t="s">
        <v>6757</v>
      </c>
      <c r="F226" s="10" t="s">
        <v>9196</v>
      </c>
      <c r="G226" s="10" t="s">
        <v>194</v>
      </c>
      <c r="H226" s="10" t="s">
        <v>12</v>
      </c>
      <c r="I226" s="10" t="s">
        <v>193</v>
      </c>
      <c r="J226" s="10" t="s">
        <v>12</v>
      </c>
      <c r="K226" s="10" t="s">
        <v>6</v>
      </c>
      <c r="L226" s="10" t="s">
        <v>8060</v>
      </c>
      <c r="M226" s="10" t="s">
        <v>194</v>
      </c>
      <c r="N226" s="10" t="s">
        <v>3676</v>
      </c>
      <c r="O226" s="10" t="s">
        <v>231</v>
      </c>
      <c r="P226" s="10" t="s">
        <v>231</v>
      </c>
      <c r="Q226" s="10" t="s">
        <v>8805</v>
      </c>
      <c r="R226" s="5" t="s">
        <v>15323</v>
      </c>
      <c r="S226" s="5">
        <v>22930928</v>
      </c>
      <c r="T226" s="5">
        <v>22391070</v>
      </c>
      <c r="U226" t="s">
        <v>42</v>
      </c>
      <c r="V226" t="s">
        <v>9720</v>
      </c>
      <c r="W226" t="s">
        <v>16650</v>
      </c>
      <c r="X226" t="s">
        <v>9196</v>
      </c>
    </row>
    <row r="227" spans="1:24" x14ac:dyDescent="0.3">
      <c r="A227" s="5" t="s">
        <v>8803</v>
      </c>
      <c r="B227" s="10" t="s">
        <v>9061</v>
      </c>
      <c r="C227" s="10" t="s">
        <v>9062</v>
      </c>
      <c r="E227" s="10" t="s">
        <v>6759</v>
      </c>
      <c r="F227" s="10" t="s">
        <v>13339</v>
      </c>
      <c r="G227" s="10" t="s">
        <v>805</v>
      </c>
      <c r="H227" s="10" t="s">
        <v>8</v>
      </c>
      <c r="I227" s="10" t="s">
        <v>218</v>
      </c>
      <c r="J227" s="10" t="s">
        <v>9</v>
      </c>
      <c r="K227" s="10" t="s">
        <v>6</v>
      </c>
      <c r="L227" s="10" t="s">
        <v>8094</v>
      </c>
      <c r="M227" s="10" t="s">
        <v>219</v>
      </c>
      <c r="N227" s="10" t="s">
        <v>14458</v>
      </c>
      <c r="O227" s="10" t="s">
        <v>14458</v>
      </c>
      <c r="P227" s="10" t="s">
        <v>13423</v>
      </c>
      <c r="Q227" s="10" t="s">
        <v>8805</v>
      </c>
      <c r="R227" s="5" t="s">
        <v>13424</v>
      </c>
      <c r="S227" s="5">
        <v>83161578</v>
      </c>
      <c r="T227" s="5">
        <v>86930624</v>
      </c>
      <c r="U227" t="s">
        <v>45</v>
      </c>
      <c r="V227" t="s">
        <v>13574</v>
      </c>
    </row>
    <row r="228" spans="1:24" x14ac:dyDescent="0.3">
      <c r="A228" s="5" t="s">
        <v>8803</v>
      </c>
      <c r="B228" s="10" t="s">
        <v>11095</v>
      </c>
      <c r="C228" s="10" t="s">
        <v>7032</v>
      </c>
      <c r="E228" s="10" t="s">
        <v>6760</v>
      </c>
      <c r="F228" s="10" t="s">
        <v>9086</v>
      </c>
      <c r="G228" s="10" t="s">
        <v>224</v>
      </c>
      <c r="H228" s="10" t="s">
        <v>11</v>
      </c>
      <c r="I228" s="10" t="s">
        <v>74</v>
      </c>
      <c r="J228" s="10" t="s">
        <v>8</v>
      </c>
      <c r="K228" s="10" t="s">
        <v>8</v>
      </c>
      <c r="L228" s="10" t="s">
        <v>7993</v>
      </c>
      <c r="M228" s="10" t="s">
        <v>224</v>
      </c>
      <c r="N228" s="10" t="s">
        <v>225</v>
      </c>
      <c r="O228" s="10" t="s">
        <v>166</v>
      </c>
      <c r="P228" s="10" t="s">
        <v>10305</v>
      </c>
      <c r="Q228" s="10" t="s">
        <v>8805</v>
      </c>
      <c r="R228" s="5" t="s">
        <v>9198</v>
      </c>
      <c r="S228" s="5">
        <v>22727589</v>
      </c>
      <c r="T228" s="5">
        <v>22727589</v>
      </c>
      <c r="U228" t="s">
        <v>45</v>
      </c>
      <c r="V228" t="s">
        <v>13574</v>
      </c>
    </row>
    <row r="229" spans="1:24" x14ac:dyDescent="0.3">
      <c r="A229" s="5" t="s">
        <v>8803</v>
      </c>
      <c r="B229" s="10" t="s">
        <v>8822</v>
      </c>
      <c r="C229" s="10" t="s">
        <v>8821</v>
      </c>
      <c r="E229" s="10" t="s">
        <v>6761</v>
      </c>
      <c r="F229" s="10" t="s">
        <v>9197</v>
      </c>
      <c r="G229" s="10" t="s">
        <v>89</v>
      </c>
      <c r="H229" s="10" t="s">
        <v>9</v>
      </c>
      <c r="I229" s="10" t="s">
        <v>45</v>
      </c>
      <c r="J229" s="10" t="s">
        <v>6</v>
      </c>
      <c r="K229" s="10" t="s">
        <v>10</v>
      </c>
      <c r="L229" s="10" t="s">
        <v>7866</v>
      </c>
      <c r="M229" s="10" t="s">
        <v>89</v>
      </c>
      <c r="N229" s="10" t="s">
        <v>89</v>
      </c>
      <c r="O229" s="10" t="s">
        <v>1887</v>
      </c>
      <c r="P229" s="10" t="s">
        <v>1887</v>
      </c>
      <c r="Q229" s="10" t="s">
        <v>8805</v>
      </c>
      <c r="R229" s="5" t="s">
        <v>9199</v>
      </c>
      <c r="S229" s="5">
        <v>24385729</v>
      </c>
      <c r="T229" s="5">
        <v>24385868</v>
      </c>
      <c r="U229" t="s">
        <v>42</v>
      </c>
      <c r="V229" t="s">
        <v>13439</v>
      </c>
      <c r="W229" t="s">
        <v>16651</v>
      </c>
      <c r="X229" t="s">
        <v>9197</v>
      </c>
    </row>
    <row r="230" spans="1:24" x14ac:dyDescent="0.3">
      <c r="A230" s="5" t="s">
        <v>8803</v>
      </c>
      <c r="B230" s="10" t="s">
        <v>12399</v>
      </c>
      <c r="C230" s="10" t="s">
        <v>7653</v>
      </c>
      <c r="E230" s="10" t="s">
        <v>7045</v>
      </c>
      <c r="F230" s="10" t="s">
        <v>8832</v>
      </c>
      <c r="G230" s="10" t="s">
        <v>135</v>
      </c>
      <c r="H230" s="10" t="s">
        <v>11</v>
      </c>
      <c r="I230" s="10" t="s">
        <v>134</v>
      </c>
      <c r="J230" s="10" t="s">
        <v>21</v>
      </c>
      <c r="K230" s="10" t="s">
        <v>6</v>
      </c>
      <c r="L230" s="10" t="s">
        <v>15218</v>
      </c>
      <c r="M230" s="10" t="s">
        <v>135</v>
      </c>
      <c r="N230" s="10" t="s">
        <v>5388</v>
      </c>
      <c r="O230" s="10" t="s">
        <v>5388</v>
      </c>
      <c r="P230" s="10" t="s">
        <v>5388</v>
      </c>
      <c r="Q230" s="10" t="s">
        <v>8805</v>
      </c>
      <c r="R230" s="5" t="s">
        <v>15324</v>
      </c>
      <c r="S230" s="5">
        <v>26455467</v>
      </c>
      <c r="T230" s="5">
        <v>62857770</v>
      </c>
      <c r="U230" t="s">
        <v>42</v>
      </c>
      <c r="V230" t="s">
        <v>9721</v>
      </c>
      <c r="W230" t="s">
        <v>16652</v>
      </c>
      <c r="X230" t="s">
        <v>8832</v>
      </c>
    </row>
    <row r="231" spans="1:24" x14ac:dyDescent="0.3">
      <c r="A231" s="5" t="s">
        <v>8803</v>
      </c>
      <c r="B231" s="10" t="s">
        <v>12374</v>
      </c>
      <c r="C231" s="10" t="s">
        <v>7055</v>
      </c>
      <c r="E231" s="10" t="s">
        <v>6762</v>
      </c>
      <c r="F231" s="10" t="s">
        <v>8915</v>
      </c>
      <c r="G231" s="10" t="s">
        <v>135</v>
      </c>
      <c r="H231" s="10" t="s">
        <v>12</v>
      </c>
      <c r="I231" s="10" t="s">
        <v>134</v>
      </c>
      <c r="J231" s="10" t="s">
        <v>7</v>
      </c>
      <c r="K231" s="10" t="s">
        <v>8</v>
      </c>
      <c r="L231" s="10" t="s">
        <v>8148</v>
      </c>
      <c r="M231" s="10" t="s">
        <v>135</v>
      </c>
      <c r="N231" s="10" t="s">
        <v>11641</v>
      </c>
      <c r="O231" s="10" t="s">
        <v>14474</v>
      </c>
      <c r="P231" s="10" t="s">
        <v>10030</v>
      </c>
      <c r="Q231" s="10" t="s">
        <v>8805</v>
      </c>
      <c r="R231" s="5" t="s">
        <v>9202</v>
      </c>
      <c r="S231" s="5">
        <v>26367771</v>
      </c>
      <c r="T231" s="5">
        <v>26367775</v>
      </c>
      <c r="U231" t="s">
        <v>42</v>
      </c>
      <c r="V231" t="s">
        <v>9722</v>
      </c>
      <c r="W231" t="s">
        <v>16653</v>
      </c>
      <c r="X231" t="s">
        <v>8915</v>
      </c>
    </row>
    <row r="232" spans="1:24" x14ac:dyDescent="0.3">
      <c r="A232" s="5" t="s">
        <v>8803</v>
      </c>
      <c r="B232" s="10" t="s">
        <v>13945</v>
      </c>
      <c r="C232" s="10" t="s">
        <v>9691</v>
      </c>
      <c r="E232" s="10" t="s">
        <v>9037</v>
      </c>
      <c r="F232" s="10" t="s">
        <v>9036</v>
      </c>
      <c r="G232" s="10" t="s">
        <v>57</v>
      </c>
      <c r="H232" s="10" t="s">
        <v>7</v>
      </c>
      <c r="I232" s="10" t="s">
        <v>42</v>
      </c>
      <c r="J232" s="10" t="s">
        <v>8</v>
      </c>
      <c r="K232" s="10" t="s">
        <v>9</v>
      </c>
      <c r="L232" s="10" t="s">
        <v>7758</v>
      </c>
      <c r="M232" s="10" t="s">
        <v>43</v>
      </c>
      <c r="N232" s="10" t="s">
        <v>57</v>
      </c>
      <c r="O232" s="10" t="s">
        <v>282</v>
      </c>
      <c r="P232" s="10" t="s">
        <v>4845</v>
      </c>
      <c r="Q232" s="10" t="s">
        <v>8805</v>
      </c>
      <c r="R232" s="5" t="s">
        <v>12463</v>
      </c>
      <c r="S232" s="5">
        <v>22508539</v>
      </c>
      <c r="T232" s="5">
        <v>62480615</v>
      </c>
      <c r="U232" t="s">
        <v>42</v>
      </c>
      <c r="V232" t="s">
        <v>9723</v>
      </c>
      <c r="W232" t="s">
        <v>16654</v>
      </c>
      <c r="X232" t="s">
        <v>9036</v>
      </c>
    </row>
    <row r="233" spans="1:24" x14ac:dyDescent="0.3">
      <c r="A233" s="5" t="s">
        <v>8803</v>
      </c>
      <c r="B233" s="10" t="s">
        <v>12361</v>
      </c>
      <c r="C233" s="10" t="s">
        <v>9065</v>
      </c>
      <c r="E233" s="10" t="s">
        <v>6763</v>
      </c>
      <c r="F233" s="10" t="s">
        <v>9203</v>
      </c>
      <c r="G233" s="10" t="s">
        <v>4066</v>
      </c>
      <c r="H233" s="10" t="s">
        <v>6</v>
      </c>
      <c r="I233" s="10" t="s">
        <v>218</v>
      </c>
      <c r="J233" s="10" t="s">
        <v>7</v>
      </c>
      <c r="K233" s="10" t="s">
        <v>6</v>
      </c>
      <c r="L233" s="10" t="s">
        <v>8078</v>
      </c>
      <c r="M233" s="10" t="s">
        <v>219</v>
      </c>
      <c r="N233" s="10" t="s">
        <v>4066</v>
      </c>
      <c r="O233" s="10" t="s">
        <v>4066</v>
      </c>
      <c r="P233" s="10" t="s">
        <v>12464</v>
      </c>
      <c r="Q233" s="10" t="s">
        <v>8805</v>
      </c>
      <c r="R233" s="5" t="s">
        <v>15325</v>
      </c>
      <c r="T233" s="5">
        <v>26864838</v>
      </c>
      <c r="U233" t="s">
        <v>42</v>
      </c>
      <c r="V233" t="s">
        <v>9724</v>
      </c>
      <c r="W233" t="s">
        <v>16655</v>
      </c>
      <c r="X233" t="s">
        <v>9203</v>
      </c>
    </row>
    <row r="234" spans="1:24" x14ac:dyDescent="0.3">
      <c r="A234" s="5" t="s">
        <v>8803</v>
      </c>
      <c r="B234" s="10" t="s">
        <v>9067</v>
      </c>
      <c r="C234" s="10" t="s">
        <v>9068</v>
      </c>
      <c r="E234" s="10" t="s">
        <v>9101</v>
      </c>
      <c r="F234" s="10" t="s">
        <v>9100</v>
      </c>
      <c r="G234" s="10" t="s">
        <v>194</v>
      </c>
      <c r="H234" s="10" t="s">
        <v>10</v>
      </c>
      <c r="I234" s="10" t="s">
        <v>193</v>
      </c>
      <c r="J234" s="10" t="s">
        <v>8</v>
      </c>
      <c r="K234" s="10" t="s">
        <v>10</v>
      </c>
      <c r="L234" s="10" t="s">
        <v>8041</v>
      </c>
      <c r="M234" s="10" t="s">
        <v>194</v>
      </c>
      <c r="N234" s="10" t="s">
        <v>1455</v>
      </c>
      <c r="O234" s="10" t="s">
        <v>3760</v>
      </c>
      <c r="P234" s="10" t="s">
        <v>12465</v>
      </c>
      <c r="Q234" s="10" t="s">
        <v>8805</v>
      </c>
      <c r="R234" s="5" t="s">
        <v>9204</v>
      </c>
      <c r="S234" s="5">
        <v>22445686</v>
      </c>
      <c r="T234" s="5">
        <v>22445686</v>
      </c>
      <c r="U234" t="s">
        <v>42</v>
      </c>
      <c r="V234" t="s">
        <v>9725</v>
      </c>
      <c r="W234" t="s">
        <v>16656</v>
      </c>
      <c r="X234" t="s">
        <v>9100</v>
      </c>
    </row>
    <row r="235" spans="1:24" x14ac:dyDescent="0.3">
      <c r="A235" s="5" t="s">
        <v>8803</v>
      </c>
      <c r="B235" s="10" t="s">
        <v>15160</v>
      </c>
      <c r="C235" s="10" t="s">
        <v>14964</v>
      </c>
      <c r="E235" s="10" t="s">
        <v>6765</v>
      </c>
      <c r="F235" s="10" t="s">
        <v>8893</v>
      </c>
      <c r="G235" s="10" t="s">
        <v>194</v>
      </c>
      <c r="H235" s="10" t="s">
        <v>10</v>
      </c>
      <c r="I235" s="10" t="s">
        <v>193</v>
      </c>
      <c r="J235" s="10" t="s">
        <v>8</v>
      </c>
      <c r="K235" s="10" t="s">
        <v>8</v>
      </c>
      <c r="L235" s="10" t="s">
        <v>8039</v>
      </c>
      <c r="M235" s="10" t="s">
        <v>194</v>
      </c>
      <c r="N235" s="10" t="s">
        <v>1455</v>
      </c>
      <c r="O235" s="10" t="s">
        <v>61</v>
      </c>
      <c r="P235" s="10" t="s">
        <v>3729</v>
      </c>
      <c r="Q235" s="10" t="s">
        <v>8805</v>
      </c>
      <c r="R235" s="5" t="s">
        <v>9531</v>
      </c>
      <c r="S235" s="5">
        <v>22353355</v>
      </c>
      <c r="T235" s="5">
        <v>22358855</v>
      </c>
      <c r="U235" t="s">
        <v>42</v>
      </c>
      <c r="V235" t="s">
        <v>9727</v>
      </c>
      <c r="W235" t="s">
        <v>16657</v>
      </c>
      <c r="X235" t="s">
        <v>15371</v>
      </c>
    </row>
    <row r="236" spans="1:24" x14ac:dyDescent="0.3">
      <c r="A236" s="5" t="s">
        <v>8803</v>
      </c>
      <c r="B236" s="10" t="s">
        <v>12379</v>
      </c>
      <c r="C236" s="10" t="s">
        <v>12378</v>
      </c>
      <c r="E236" s="10" t="s">
        <v>6766</v>
      </c>
      <c r="F236" s="10" t="s">
        <v>9206</v>
      </c>
      <c r="G236" s="10" t="s">
        <v>194</v>
      </c>
      <c r="H236" s="10" t="s">
        <v>10</v>
      </c>
      <c r="I236" s="10" t="s">
        <v>193</v>
      </c>
      <c r="J236" s="10" t="s">
        <v>8</v>
      </c>
      <c r="K236" s="10" t="s">
        <v>10</v>
      </c>
      <c r="L236" s="10" t="s">
        <v>8041</v>
      </c>
      <c r="M236" s="10" t="s">
        <v>194</v>
      </c>
      <c r="N236" s="10" t="s">
        <v>1455</v>
      </c>
      <c r="O236" s="10" t="s">
        <v>3760</v>
      </c>
      <c r="P236" s="10" t="s">
        <v>3760</v>
      </c>
      <c r="Q236" s="10" t="s">
        <v>8805</v>
      </c>
      <c r="R236" s="5" t="s">
        <v>9207</v>
      </c>
      <c r="S236" s="5">
        <v>22448719</v>
      </c>
      <c r="U236" t="s">
        <v>42</v>
      </c>
      <c r="V236" t="s">
        <v>9728</v>
      </c>
      <c r="W236" t="s">
        <v>16658</v>
      </c>
      <c r="X236" t="s">
        <v>9206</v>
      </c>
    </row>
    <row r="237" spans="1:24" x14ac:dyDescent="0.3">
      <c r="A237" s="5" t="s">
        <v>8803</v>
      </c>
      <c r="B237" s="10" t="s">
        <v>13323</v>
      </c>
      <c r="C237" s="10" t="s">
        <v>7526</v>
      </c>
      <c r="E237" s="10" t="s">
        <v>8974</v>
      </c>
      <c r="F237" s="10" t="s">
        <v>9512</v>
      </c>
      <c r="G237" s="10" t="s">
        <v>194</v>
      </c>
      <c r="H237" s="10" t="s">
        <v>7</v>
      </c>
      <c r="I237" s="10" t="s">
        <v>193</v>
      </c>
      <c r="J237" s="10" t="s">
        <v>6</v>
      </c>
      <c r="K237" s="10" t="s">
        <v>7</v>
      </c>
      <c r="L237" s="10" t="s">
        <v>8027</v>
      </c>
      <c r="M237" s="10" t="s">
        <v>194</v>
      </c>
      <c r="N237" s="10" t="s">
        <v>194</v>
      </c>
      <c r="O237" s="10" t="s">
        <v>750</v>
      </c>
      <c r="P237" s="10" t="s">
        <v>784</v>
      </c>
      <c r="Q237" s="10" t="s">
        <v>8805</v>
      </c>
      <c r="R237" s="5" t="s">
        <v>9208</v>
      </c>
      <c r="S237" s="5">
        <v>22374346</v>
      </c>
      <c r="T237" s="5">
        <v>22374346</v>
      </c>
      <c r="U237" t="s">
        <v>45</v>
      </c>
      <c r="V237" t="s">
        <v>13574</v>
      </c>
    </row>
    <row r="238" spans="1:24" x14ac:dyDescent="0.3">
      <c r="A238" s="5" t="s">
        <v>8803</v>
      </c>
      <c r="B238" s="10" t="s">
        <v>13334</v>
      </c>
      <c r="C238" s="10" t="s">
        <v>7703</v>
      </c>
      <c r="E238" s="10" t="s">
        <v>6768</v>
      </c>
      <c r="F238" s="10" t="s">
        <v>9582</v>
      </c>
      <c r="G238" s="10" t="s">
        <v>1063</v>
      </c>
      <c r="H238" s="10" t="s">
        <v>6</v>
      </c>
      <c r="I238" s="10" t="s">
        <v>42</v>
      </c>
      <c r="J238" s="10" t="s">
        <v>1064</v>
      </c>
      <c r="K238" s="10" t="s">
        <v>6</v>
      </c>
      <c r="L238" s="10" t="s">
        <v>7845</v>
      </c>
      <c r="M238" s="10" t="s">
        <v>43</v>
      </c>
      <c r="N238" s="10" t="s">
        <v>1063</v>
      </c>
      <c r="O238" s="10" t="s">
        <v>15295</v>
      </c>
      <c r="P238" s="10" t="s">
        <v>12466</v>
      </c>
      <c r="Q238" s="10" t="s">
        <v>8805</v>
      </c>
      <c r="R238" s="5" t="s">
        <v>15326</v>
      </c>
      <c r="S238" s="5">
        <v>27710766</v>
      </c>
      <c r="U238" t="s">
        <v>42</v>
      </c>
      <c r="V238" t="s">
        <v>9729</v>
      </c>
      <c r="W238" t="s">
        <v>16659</v>
      </c>
      <c r="X238" t="s">
        <v>9582</v>
      </c>
    </row>
    <row r="239" spans="1:24" x14ac:dyDescent="0.3">
      <c r="A239" s="5" t="s">
        <v>8803</v>
      </c>
      <c r="B239" s="10" t="s">
        <v>13355</v>
      </c>
      <c r="C239" s="10" t="s">
        <v>13354</v>
      </c>
      <c r="E239" s="10" t="s">
        <v>6772</v>
      </c>
      <c r="F239" s="10" t="s">
        <v>1182</v>
      </c>
      <c r="G239" s="10" t="s">
        <v>51</v>
      </c>
      <c r="H239" s="10" t="s">
        <v>8</v>
      </c>
      <c r="I239" s="10" t="s">
        <v>42</v>
      </c>
      <c r="J239" s="10" t="s">
        <v>189</v>
      </c>
      <c r="K239" s="10" t="s">
        <v>6</v>
      </c>
      <c r="L239" s="10" t="s">
        <v>7829</v>
      </c>
      <c r="M239" s="10" t="s">
        <v>43</v>
      </c>
      <c r="N239" s="10" t="s">
        <v>14378</v>
      </c>
      <c r="O239" s="10" t="s">
        <v>603</v>
      </c>
      <c r="P239" s="10" t="s">
        <v>471</v>
      </c>
      <c r="Q239" s="10" t="s">
        <v>8805</v>
      </c>
      <c r="R239" s="5" t="s">
        <v>9212</v>
      </c>
      <c r="S239" s="5">
        <v>22241289</v>
      </c>
      <c r="U239" t="s">
        <v>42</v>
      </c>
      <c r="V239" t="s">
        <v>9730</v>
      </c>
      <c r="W239" t="s">
        <v>16660</v>
      </c>
      <c r="X239" t="s">
        <v>15372</v>
      </c>
    </row>
    <row r="240" spans="1:24" x14ac:dyDescent="0.3">
      <c r="A240" s="5" t="s">
        <v>8803</v>
      </c>
      <c r="B240" s="10" t="s">
        <v>9073</v>
      </c>
      <c r="C240" s="10" t="s">
        <v>9074</v>
      </c>
      <c r="E240" s="10" t="s">
        <v>8979</v>
      </c>
      <c r="F240" s="10" t="s">
        <v>15108</v>
      </c>
      <c r="G240" s="10" t="s">
        <v>9788</v>
      </c>
      <c r="H240" s="10" t="s">
        <v>7</v>
      </c>
      <c r="I240" s="10" t="s">
        <v>42</v>
      </c>
      <c r="J240" s="10" t="s">
        <v>6</v>
      </c>
      <c r="K240" s="10" t="s">
        <v>9</v>
      </c>
      <c r="L240" s="10" t="s">
        <v>7744</v>
      </c>
      <c r="M240" s="10" t="s">
        <v>43</v>
      </c>
      <c r="N240" s="10" t="s">
        <v>43</v>
      </c>
      <c r="O240" s="10" t="s">
        <v>14337</v>
      </c>
      <c r="P240" s="10" t="s">
        <v>12468</v>
      </c>
      <c r="Q240" s="10" t="s">
        <v>8805</v>
      </c>
      <c r="R240" s="5" t="s">
        <v>9213</v>
      </c>
      <c r="S240" s="5">
        <v>22953913</v>
      </c>
      <c r="T240" s="5">
        <v>22582739</v>
      </c>
      <c r="U240" t="s">
        <v>45</v>
      </c>
      <c r="V240" t="s">
        <v>13574</v>
      </c>
    </row>
    <row r="241" spans="1:24" x14ac:dyDescent="0.3">
      <c r="A241" s="5" t="s">
        <v>8803</v>
      </c>
      <c r="B241" s="10" t="s">
        <v>13350</v>
      </c>
      <c r="C241" s="10" t="s">
        <v>9706</v>
      </c>
      <c r="E241" s="10" t="s">
        <v>6773</v>
      </c>
      <c r="F241" s="10" t="s">
        <v>9170</v>
      </c>
      <c r="G241" s="10" t="s">
        <v>207</v>
      </c>
      <c r="H241" s="10" t="s">
        <v>8</v>
      </c>
      <c r="I241" s="10" t="s">
        <v>45</v>
      </c>
      <c r="J241" s="10" t="s">
        <v>16</v>
      </c>
      <c r="K241" s="10" t="s">
        <v>6</v>
      </c>
      <c r="L241" s="10" t="s">
        <v>7934</v>
      </c>
      <c r="M241" s="10" t="s">
        <v>89</v>
      </c>
      <c r="N241" s="10" t="s">
        <v>207</v>
      </c>
      <c r="O241" s="10" t="s">
        <v>12489</v>
      </c>
      <c r="P241" s="10" t="s">
        <v>1966</v>
      </c>
      <c r="Q241" s="10" t="s">
        <v>8805</v>
      </c>
      <c r="R241" s="5" t="s">
        <v>9214</v>
      </c>
      <c r="S241" s="5">
        <v>24603932</v>
      </c>
      <c r="T241" s="5">
        <v>24602115</v>
      </c>
      <c r="U241" t="s">
        <v>45</v>
      </c>
      <c r="V241" t="s">
        <v>13574</v>
      </c>
    </row>
    <row r="242" spans="1:24" x14ac:dyDescent="0.3">
      <c r="A242" s="5" t="s">
        <v>8803</v>
      </c>
      <c r="B242" s="10" t="s">
        <v>8880</v>
      </c>
      <c r="C242" s="10" t="s">
        <v>7482</v>
      </c>
      <c r="E242" s="10" t="s">
        <v>8466</v>
      </c>
      <c r="F242" s="10" t="s">
        <v>8909</v>
      </c>
      <c r="G242" s="10" t="s">
        <v>207</v>
      </c>
      <c r="H242" s="10" t="s">
        <v>10</v>
      </c>
      <c r="I242" s="10" t="s">
        <v>45</v>
      </c>
      <c r="J242" s="10" t="s">
        <v>16</v>
      </c>
      <c r="K242" s="10" t="s">
        <v>11</v>
      </c>
      <c r="L242" s="10" t="s">
        <v>7939</v>
      </c>
      <c r="M242" s="10" t="s">
        <v>89</v>
      </c>
      <c r="N242" s="10" t="s">
        <v>207</v>
      </c>
      <c r="O242" s="10" t="s">
        <v>11581</v>
      </c>
      <c r="P242" s="10" t="s">
        <v>12469</v>
      </c>
      <c r="Q242" s="10" t="s">
        <v>8805</v>
      </c>
      <c r="R242" s="5" t="s">
        <v>9215</v>
      </c>
      <c r="S242" s="5">
        <v>24734204</v>
      </c>
      <c r="T242" s="5">
        <v>24734204</v>
      </c>
      <c r="U242" t="s">
        <v>42</v>
      </c>
      <c r="V242" t="s">
        <v>9731</v>
      </c>
      <c r="W242" t="s">
        <v>16661</v>
      </c>
      <c r="X242" t="s">
        <v>8909</v>
      </c>
    </row>
    <row r="243" spans="1:24" x14ac:dyDescent="0.3">
      <c r="A243" s="5" t="s">
        <v>8803</v>
      </c>
      <c r="B243" s="10" t="s">
        <v>15278</v>
      </c>
      <c r="C243" s="10" t="s">
        <v>8924</v>
      </c>
      <c r="E243" s="10" t="s">
        <v>6774</v>
      </c>
      <c r="F243" s="10" t="s">
        <v>8962</v>
      </c>
      <c r="G243" s="10" t="s">
        <v>194</v>
      </c>
      <c r="H243" s="10" t="s">
        <v>9</v>
      </c>
      <c r="I243" s="10" t="s">
        <v>193</v>
      </c>
      <c r="J243" s="10" t="s">
        <v>7</v>
      </c>
      <c r="K243" s="10" t="s">
        <v>10</v>
      </c>
      <c r="L243" s="10" t="s">
        <v>8035</v>
      </c>
      <c r="M243" s="10" t="s">
        <v>194</v>
      </c>
      <c r="N243" s="10" t="s">
        <v>11617</v>
      </c>
      <c r="O243" s="10" t="s">
        <v>2991</v>
      </c>
      <c r="P243" s="10" t="s">
        <v>2991</v>
      </c>
      <c r="Q243" s="10" t="s">
        <v>8805</v>
      </c>
      <c r="R243" s="5" t="s">
        <v>15327</v>
      </c>
      <c r="S243" s="5">
        <v>22607806</v>
      </c>
      <c r="T243" s="5">
        <v>22607991</v>
      </c>
      <c r="U243" t="s">
        <v>42</v>
      </c>
      <c r="V243" t="s">
        <v>13980</v>
      </c>
      <c r="W243" t="s">
        <v>16662</v>
      </c>
      <c r="X243" t="s">
        <v>15373</v>
      </c>
    </row>
    <row r="244" spans="1:24" x14ac:dyDescent="0.3">
      <c r="A244" s="5" t="s">
        <v>8803</v>
      </c>
      <c r="B244" s="10" t="s">
        <v>15071</v>
      </c>
      <c r="C244" s="10" t="s">
        <v>8872</v>
      </c>
      <c r="E244" s="10" t="s">
        <v>6776</v>
      </c>
      <c r="F244" s="10" t="s">
        <v>10241</v>
      </c>
      <c r="G244" s="10" t="s">
        <v>194</v>
      </c>
      <c r="H244" s="10" t="s">
        <v>7</v>
      </c>
      <c r="I244" s="10" t="s">
        <v>193</v>
      </c>
      <c r="J244" s="10" t="s">
        <v>6</v>
      </c>
      <c r="K244" s="10" t="s">
        <v>8</v>
      </c>
      <c r="L244" s="10" t="s">
        <v>8028</v>
      </c>
      <c r="M244" s="10" t="s">
        <v>194</v>
      </c>
      <c r="N244" s="10" t="s">
        <v>194</v>
      </c>
      <c r="O244" s="10" t="s">
        <v>483</v>
      </c>
      <c r="P244" s="10" t="s">
        <v>12470</v>
      </c>
      <c r="Q244" s="10" t="s">
        <v>8805</v>
      </c>
      <c r="R244" s="5" t="s">
        <v>15237</v>
      </c>
      <c r="S244" s="5">
        <v>22611482</v>
      </c>
      <c r="U244" t="s">
        <v>45</v>
      </c>
      <c r="V244" t="s">
        <v>13574</v>
      </c>
    </row>
    <row r="245" spans="1:24" x14ac:dyDescent="0.3">
      <c r="A245" s="5" t="s">
        <v>8803</v>
      </c>
      <c r="B245" s="10" t="s">
        <v>10241</v>
      </c>
      <c r="C245" s="10" t="s">
        <v>6776</v>
      </c>
      <c r="E245" s="10" t="s">
        <v>6778</v>
      </c>
      <c r="F245" s="10" t="s">
        <v>9188</v>
      </c>
      <c r="G245" s="10" t="s">
        <v>194</v>
      </c>
      <c r="H245" s="10" t="s">
        <v>9</v>
      </c>
      <c r="I245" s="10" t="s">
        <v>193</v>
      </c>
      <c r="J245" s="10" t="s">
        <v>7</v>
      </c>
      <c r="K245" s="10" t="s">
        <v>6</v>
      </c>
      <c r="L245" s="10" t="s">
        <v>8031</v>
      </c>
      <c r="M245" s="10" t="s">
        <v>194</v>
      </c>
      <c r="N245" s="10" t="s">
        <v>11617</v>
      </c>
      <c r="O245" s="10" t="s">
        <v>11617</v>
      </c>
      <c r="P245" s="10" t="s">
        <v>12471</v>
      </c>
      <c r="Q245" s="10" t="s">
        <v>8805</v>
      </c>
      <c r="R245" s="5" t="s">
        <v>9532</v>
      </c>
      <c r="S245" s="5">
        <v>22374454</v>
      </c>
      <c r="U245" t="s">
        <v>42</v>
      </c>
      <c r="V245" t="s">
        <v>9732</v>
      </c>
      <c r="W245" t="s">
        <v>16663</v>
      </c>
      <c r="X245" t="s">
        <v>9188</v>
      </c>
    </row>
    <row r="246" spans="1:24" x14ac:dyDescent="0.3">
      <c r="A246" s="5" t="s">
        <v>8803</v>
      </c>
      <c r="B246" s="10" t="s">
        <v>15067</v>
      </c>
      <c r="C246" s="10" t="s">
        <v>8819</v>
      </c>
      <c r="E246" s="10" t="s">
        <v>6779</v>
      </c>
      <c r="F246" s="10" t="s">
        <v>8886</v>
      </c>
      <c r="G246" s="10" t="s">
        <v>194</v>
      </c>
      <c r="H246" s="10" t="s">
        <v>7</v>
      </c>
      <c r="I246" s="10" t="s">
        <v>193</v>
      </c>
      <c r="J246" s="10" t="s">
        <v>6</v>
      </c>
      <c r="K246" s="10" t="s">
        <v>8</v>
      </c>
      <c r="L246" s="10" t="s">
        <v>8028</v>
      </c>
      <c r="M246" s="10" t="s">
        <v>194</v>
      </c>
      <c r="N246" s="10" t="s">
        <v>194</v>
      </c>
      <c r="O246" s="10" t="s">
        <v>483</v>
      </c>
      <c r="P246" s="10" t="s">
        <v>483</v>
      </c>
      <c r="Q246" s="10" t="s">
        <v>8805</v>
      </c>
      <c r="R246" s="5" t="s">
        <v>10306</v>
      </c>
      <c r="S246" s="5">
        <v>22386052</v>
      </c>
      <c r="T246" s="5">
        <v>83565759</v>
      </c>
      <c r="U246" t="s">
        <v>45</v>
      </c>
      <c r="V246" t="s">
        <v>13574</v>
      </c>
    </row>
    <row r="247" spans="1:24" x14ac:dyDescent="0.3">
      <c r="A247" s="5" t="s">
        <v>8803</v>
      </c>
      <c r="B247" s="10" t="s">
        <v>15312</v>
      </c>
      <c r="C247" s="10" t="s">
        <v>6692</v>
      </c>
      <c r="E247" s="10" t="s">
        <v>9062</v>
      </c>
      <c r="F247" s="10" t="s">
        <v>9061</v>
      </c>
      <c r="G247" s="10" t="s">
        <v>194</v>
      </c>
      <c r="H247" s="10" t="s">
        <v>11</v>
      </c>
      <c r="I247" s="10" t="s">
        <v>193</v>
      </c>
      <c r="J247" s="10" t="s">
        <v>15</v>
      </c>
      <c r="K247" s="10" t="s">
        <v>6</v>
      </c>
      <c r="L247" s="10" t="s">
        <v>8066</v>
      </c>
      <c r="M247" s="10" t="s">
        <v>194</v>
      </c>
      <c r="N247" s="10" t="s">
        <v>985</v>
      </c>
      <c r="O247" s="10" t="s">
        <v>985</v>
      </c>
      <c r="P247" s="10" t="s">
        <v>985</v>
      </c>
      <c r="Q247" s="10" t="s">
        <v>8805</v>
      </c>
      <c r="R247" s="5" t="s">
        <v>9217</v>
      </c>
      <c r="S247" s="5">
        <v>22635012</v>
      </c>
      <c r="T247" s="5">
        <v>22634971</v>
      </c>
      <c r="U247" t="s">
        <v>42</v>
      </c>
      <c r="V247" t="s">
        <v>9733</v>
      </c>
      <c r="W247" t="s">
        <v>16664</v>
      </c>
      <c r="X247" t="s">
        <v>9061</v>
      </c>
    </row>
    <row r="248" spans="1:24" x14ac:dyDescent="0.3">
      <c r="A248" s="5" t="s">
        <v>8803</v>
      </c>
      <c r="B248" s="10" t="s">
        <v>8988</v>
      </c>
      <c r="C248" s="10" t="s">
        <v>6583</v>
      </c>
      <c r="E248" s="10" t="s">
        <v>6785</v>
      </c>
      <c r="F248" s="10" t="s">
        <v>9018</v>
      </c>
      <c r="G248" s="10" t="s">
        <v>9788</v>
      </c>
      <c r="H248" s="10" t="s">
        <v>11</v>
      </c>
      <c r="I248" s="10" t="s">
        <v>42</v>
      </c>
      <c r="J248" s="10" t="s">
        <v>16</v>
      </c>
      <c r="K248" s="10" t="s">
        <v>7</v>
      </c>
      <c r="L248" s="10" t="s">
        <v>7807</v>
      </c>
      <c r="M248" s="10" t="s">
        <v>43</v>
      </c>
      <c r="N248" s="10" t="s">
        <v>11502</v>
      </c>
      <c r="O248" s="10" t="s">
        <v>11483</v>
      </c>
      <c r="P248" s="10" t="s">
        <v>12472</v>
      </c>
      <c r="Q248" s="10" t="s">
        <v>8805</v>
      </c>
      <c r="R248" s="5" t="s">
        <v>15109</v>
      </c>
      <c r="S248" s="5">
        <v>22143092</v>
      </c>
      <c r="T248" s="5">
        <v>60528552</v>
      </c>
      <c r="U248" t="s">
        <v>45</v>
      </c>
      <c r="V248" t="s">
        <v>13574</v>
      </c>
    </row>
    <row r="249" spans="1:24" x14ac:dyDescent="0.3">
      <c r="A249" s="5" t="s">
        <v>8803</v>
      </c>
      <c r="B249" s="10" t="s">
        <v>12366</v>
      </c>
      <c r="C249" s="10" t="s">
        <v>7272</v>
      </c>
      <c r="E249" s="10" t="s">
        <v>6786</v>
      </c>
      <c r="F249" s="10" t="s">
        <v>10242</v>
      </c>
      <c r="G249" s="10" t="s">
        <v>9787</v>
      </c>
      <c r="H249" s="10" t="s">
        <v>9</v>
      </c>
      <c r="I249" s="10" t="s">
        <v>42</v>
      </c>
      <c r="J249" s="10" t="s">
        <v>15</v>
      </c>
      <c r="K249" s="10" t="s">
        <v>6</v>
      </c>
      <c r="L249" s="10" t="s">
        <v>7800</v>
      </c>
      <c r="M249" s="10" t="s">
        <v>43</v>
      </c>
      <c r="N249" s="10" t="s">
        <v>306</v>
      </c>
      <c r="O249" s="10" t="s">
        <v>306</v>
      </c>
      <c r="P249" s="10" t="s">
        <v>153</v>
      </c>
      <c r="Q249" s="10" t="s">
        <v>8805</v>
      </c>
      <c r="R249" s="5" t="s">
        <v>9218</v>
      </c>
      <c r="S249" s="5">
        <v>22827777</v>
      </c>
      <c r="T249" s="5">
        <v>85592927</v>
      </c>
      <c r="U249" t="s">
        <v>42</v>
      </c>
      <c r="V249" t="s">
        <v>9734</v>
      </c>
      <c r="W249" t="s">
        <v>16665</v>
      </c>
      <c r="X249" t="s">
        <v>10242</v>
      </c>
    </row>
    <row r="250" spans="1:24" x14ac:dyDescent="0.3">
      <c r="A250" s="5" t="s">
        <v>8803</v>
      </c>
      <c r="B250" s="10" t="s">
        <v>9055</v>
      </c>
      <c r="C250" s="10" t="s">
        <v>6621</v>
      </c>
      <c r="E250" s="10" t="s">
        <v>6788</v>
      </c>
      <c r="F250" s="10" t="s">
        <v>1381</v>
      </c>
      <c r="G250" s="10" t="s">
        <v>89</v>
      </c>
      <c r="H250" s="10" t="s">
        <v>10</v>
      </c>
      <c r="I250" s="10" t="s">
        <v>45</v>
      </c>
      <c r="J250" s="10" t="s">
        <v>6</v>
      </c>
      <c r="K250" s="10" t="s">
        <v>9</v>
      </c>
      <c r="L250" s="10" t="s">
        <v>7865</v>
      </c>
      <c r="M250" s="10" t="s">
        <v>89</v>
      </c>
      <c r="N250" s="10" t="s">
        <v>89</v>
      </c>
      <c r="O250" s="10" t="s">
        <v>231</v>
      </c>
      <c r="P250" s="10" t="s">
        <v>1905</v>
      </c>
      <c r="Q250" s="10" t="s">
        <v>8805</v>
      </c>
      <c r="R250" s="5" t="s">
        <v>13405</v>
      </c>
      <c r="S250" s="5">
        <v>24428703</v>
      </c>
      <c r="U250" t="s">
        <v>42</v>
      </c>
      <c r="V250" t="s">
        <v>9735</v>
      </c>
      <c r="W250" t="s">
        <v>16666</v>
      </c>
      <c r="X250" t="s">
        <v>1381</v>
      </c>
    </row>
    <row r="251" spans="1:24" x14ac:dyDescent="0.3">
      <c r="A251" s="5" t="s">
        <v>8803</v>
      </c>
      <c r="B251" s="10" t="s">
        <v>15091</v>
      </c>
      <c r="C251" s="10" t="s">
        <v>6654</v>
      </c>
      <c r="E251" s="10" t="s">
        <v>6796</v>
      </c>
      <c r="F251" s="10" t="s">
        <v>9219</v>
      </c>
      <c r="G251" s="10" t="s">
        <v>51</v>
      </c>
      <c r="H251" s="10" t="s">
        <v>6</v>
      </c>
      <c r="I251" s="10" t="s">
        <v>42</v>
      </c>
      <c r="J251" s="10" t="s">
        <v>14</v>
      </c>
      <c r="K251" s="10" t="s">
        <v>8</v>
      </c>
      <c r="L251" s="10" t="s">
        <v>7795</v>
      </c>
      <c r="M251" s="10" t="s">
        <v>43</v>
      </c>
      <c r="N251" s="10" t="s">
        <v>14369</v>
      </c>
      <c r="O251" s="10" t="s">
        <v>568</v>
      </c>
      <c r="P251" s="10" t="s">
        <v>12473</v>
      </c>
      <c r="Q251" s="10" t="s">
        <v>8805</v>
      </c>
      <c r="R251" s="5" t="s">
        <v>13410</v>
      </c>
      <c r="S251" s="5">
        <v>88385927</v>
      </c>
      <c r="U251" t="s">
        <v>42</v>
      </c>
      <c r="V251" t="s">
        <v>9736</v>
      </c>
      <c r="W251" t="s">
        <v>16667</v>
      </c>
      <c r="X251" t="s">
        <v>15374</v>
      </c>
    </row>
    <row r="252" spans="1:24" x14ac:dyDescent="0.3">
      <c r="A252" s="5" t="s">
        <v>8803</v>
      </c>
      <c r="B252" s="10" t="s">
        <v>15083</v>
      </c>
      <c r="C252" s="10" t="s">
        <v>6602</v>
      </c>
      <c r="E252" s="10" t="s">
        <v>6797</v>
      </c>
      <c r="F252" s="10" t="s">
        <v>12364</v>
      </c>
      <c r="G252" s="10" t="s">
        <v>217</v>
      </c>
      <c r="H252" s="10" t="s">
        <v>10</v>
      </c>
      <c r="I252" s="10" t="s">
        <v>218</v>
      </c>
      <c r="J252" s="10" t="s">
        <v>10</v>
      </c>
      <c r="K252" s="10" t="s">
        <v>6</v>
      </c>
      <c r="L252" s="10" t="s">
        <v>8098</v>
      </c>
      <c r="M252" s="10" t="s">
        <v>219</v>
      </c>
      <c r="N252" s="10" t="s">
        <v>14465</v>
      </c>
      <c r="O252" s="10" t="s">
        <v>1800</v>
      </c>
      <c r="P252" s="10" t="s">
        <v>4005</v>
      </c>
      <c r="Q252" s="10" t="s">
        <v>8805</v>
      </c>
      <c r="R252" s="5" t="s">
        <v>9221</v>
      </c>
      <c r="S252" s="5">
        <v>26888174</v>
      </c>
      <c r="T252" s="5">
        <v>26888174</v>
      </c>
      <c r="U252" t="s">
        <v>42</v>
      </c>
      <c r="V252" t="s">
        <v>9737</v>
      </c>
      <c r="W252" t="s">
        <v>16668</v>
      </c>
      <c r="X252" t="s">
        <v>12364</v>
      </c>
    </row>
    <row r="253" spans="1:24" x14ac:dyDescent="0.3">
      <c r="A253" s="5" t="s">
        <v>8803</v>
      </c>
      <c r="B253" s="10" t="s">
        <v>9082</v>
      </c>
      <c r="C253" s="10" t="s">
        <v>9083</v>
      </c>
      <c r="E253" s="10" t="s">
        <v>9211</v>
      </c>
      <c r="F253" s="10" t="s">
        <v>9210</v>
      </c>
      <c r="G253" s="10" t="s">
        <v>9788</v>
      </c>
      <c r="H253" s="10" t="s">
        <v>8</v>
      </c>
      <c r="I253" s="10" t="s">
        <v>42</v>
      </c>
      <c r="J253" s="10" t="s">
        <v>6</v>
      </c>
      <c r="K253" s="10" t="s">
        <v>10</v>
      </c>
      <c r="L253" s="10" t="s">
        <v>7745</v>
      </c>
      <c r="M253" s="10" t="s">
        <v>43</v>
      </c>
      <c r="N253" s="10" t="s">
        <v>43</v>
      </c>
      <c r="O253" s="10" t="s">
        <v>100</v>
      </c>
      <c r="P253" s="10" t="s">
        <v>100</v>
      </c>
      <c r="Q253" s="10" t="s">
        <v>8805</v>
      </c>
      <c r="R253" s="5" t="s">
        <v>9222</v>
      </c>
      <c r="S253" s="5">
        <v>22252707</v>
      </c>
      <c r="U253" t="s">
        <v>42</v>
      </c>
      <c r="V253" t="s">
        <v>9739</v>
      </c>
      <c r="W253" t="s">
        <v>16669</v>
      </c>
      <c r="X253" t="s">
        <v>9210</v>
      </c>
    </row>
    <row r="254" spans="1:24" x14ac:dyDescent="0.3">
      <c r="A254" s="5" t="s">
        <v>8803</v>
      </c>
      <c r="B254" s="10" t="s">
        <v>13351</v>
      </c>
      <c r="C254" s="10" t="s">
        <v>9712</v>
      </c>
      <c r="E254" s="10" t="s">
        <v>6801</v>
      </c>
      <c r="F254" s="10" t="s">
        <v>9093</v>
      </c>
      <c r="G254" s="10" t="s">
        <v>89</v>
      </c>
      <c r="H254" s="10" t="s">
        <v>7</v>
      </c>
      <c r="I254" s="10" t="s">
        <v>45</v>
      </c>
      <c r="J254" s="10" t="s">
        <v>6</v>
      </c>
      <c r="K254" s="10" t="s">
        <v>6</v>
      </c>
      <c r="L254" s="10" t="s">
        <v>7862</v>
      </c>
      <c r="M254" s="10" t="s">
        <v>89</v>
      </c>
      <c r="N254" s="10" t="s">
        <v>89</v>
      </c>
      <c r="O254" s="10" t="s">
        <v>89</v>
      </c>
      <c r="P254" s="10" t="s">
        <v>12445</v>
      </c>
      <c r="Q254" s="10" t="s">
        <v>8805</v>
      </c>
      <c r="R254" s="5" t="s">
        <v>9223</v>
      </c>
      <c r="S254" s="5">
        <v>24406501</v>
      </c>
      <c r="U254" t="s">
        <v>45</v>
      </c>
      <c r="V254" t="s">
        <v>13574</v>
      </c>
    </row>
    <row r="255" spans="1:24" x14ac:dyDescent="0.3">
      <c r="A255" s="5" t="s">
        <v>8803</v>
      </c>
      <c r="B255" s="10" t="s">
        <v>9086</v>
      </c>
      <c r="C255" s="10" t="s">
        <v>6760</v>
      </c>
      <c r="E255" s="10" t="s">
        <v>9028</v>
      </c>
      <c r="F255" s="10" t="s">
        <v>9513</v>
      </c>
      <c r="G255" s="10" t="s">
        <v>194</v>
      </c>
      <c r="H255" s="10" t="s">
        <v>9</v>
      </c>
      <c r="I255" s="10" t="s">
        <v>193</v>
      </c>
      <c r="J255" s="10" t="s">
        <v>10</v>
      </c>
      <c r="K255" s="10" t="s">
        <v>10</v>
      </c>
      <c r="L255" s="10" t="s">
        <v>8055</v>
      </c>
      <c r="M255" s="10" t="s">
        <v>194</v>
      </c>
      <c r="N255" s="10" t="s">
        <v>153</v>
      </c>
      <c r="O255" s="10" t="s">
        <v>226</v>
      </c>
      <c r="P255" s="10" t="s">
        <v>12474</v>
      </c>
      <c r="Q255" s="10" t="s">
        <v>8805</v>
      </c>
      <c r="R255" s="5" t="s">
        <v>9224</v>
      </c>
      <c r="S255" s="5">
        <v>22688793</v>
      </c>
      <c r="T255" s="5">
        <v>22447217</v>
      </c>
      <c r="U255" t="s">
        <v>42</v>
      </c>
      <c r="V255" t="s">
        <v>9740</v>
      </c>
      <c r="W255" t="s">
        <v>16670</v>
      </c>
      <c r="X255" t="s">
        <v>9513</v>
      </c>
    </row>
    <row r="256" spans="1:24" x14ac:dyDescent="0.3">
      <c r="A256" s="5" t="s">
        <v>8803</v>
      </c>
      <c r="B256" s="10" t="s">
        <v>13339</v>
      </c>
      <c r="C256" s="10" t="s">
        <v>6759</v>
      </c>
      <c r="E256" s="10" t="s">
        <v>6803</v>
      </c>
      <c r="F256" s="10" t="s">
        <v>9022</v>
      </c>
      <c r="G256" s="10" t="s">
        <v>51</v>
      </c>
      <c r="H256" s="10" t="s">
        <v>8</v>
      </c>
      <c r="I256" s="10" t="s">
        <v>42</v>
      </c>
      <c r="J256" s="10" t="s">
        <v>189</v>
      </c>
      <c r="K256" s="10" t="s">
        <v>6</v>
      </c>
      <c r="L256" s="10" t="s">
        <v>7829</v>
      </c>
      <c r="M256" s="10" t="s">
        <v>43</v>
      </c>
      <c r="N256" s="10" t="s">
        <v>14378</v>
      </c>
      <c r="O256" s="10" t="s">
        <v>603</v>
      </c>
      <c r="P256" s="10" t="s">
        <v>11528</v>
      </c>
      <c r="Q256" s="10" t="s">
        <v>8805</v>
      </c>
      <c r="R256" s="5" t="s">
        <v>9225</v>
      </c>
      <c r="S256" s="5">
        <v>22531448</v>
      </c>
      <c r="T256" s="5">
        <v>22531448</v>
      </c>
      <c r="U256" t="s">
        <v>45</v>
      </c>
      <c r="V256" t="s">
        <v>13574</v>
      </c>
    </row>
    <row r="257" spans="1:24" x14ac:dyDescent="0.3">
      <c r="A257" s="5" t="s">
        <v>8803</v>
      </c>
      <c r="B257" s="10" t="s">
        <v>9001</v>
      </c>
      <c r="C257" s="10" t="s">
        <v>9000</v>
      </c>
      <c r="E257" s="10" t="s">
        <v>6804</v>
      </c>
      <c r="F257" s="10" t="s">
        <v>8868</v>
      </c>
      <c r="G257" s="10" t="s">
        <v>92</v>
      </c>
      <c r="H257" s="10" t="s">
        <v>10</v>
      </c>
      <c r="I257" s="10" t="s">
        <v>93</v>
      </c>
      <c r="J257" s="10" t="s">
        <v>8</v>
      </c>
      <c r="K257" s="10" t="s">
        <v>6</v>
      </c>
      <c r="L257" s="10" t="s">
        <v>8198</v>
      </c>
      <c r="M257" s="10" t="s">
        <v>92</v>
      </c>
      <c r="N257" s="10" t="s">
        <v>14367</v>
      </c>
      <c r="O257" s="10" t="s">
        <v>14367</v>
      </c>
      <c r="P257" s="10" t="s">
        <v>1888</v>
      </c>
      <c r="Q257" s="10" t="s">
        <v>8805</v>
      </c>
      <c r="R257" s="5" t="s">
        <v>11120</v>
      </c>
      <c r="S257" s="5">
        <v>27682847</v>
      </c>
      <c r="U257" t="s">
        <v>42</v>
      </c>
      <c r="V257" t="s">
        <v>9741</v>
      </c>
      <c r="W257" t="s">
        <v>16671</v>
      </c>
      <c r="X257" t="s">
        <v>8868</v>
      </c>
    </row>
    <row r="258" spans="1:24" x14ac:dyDescent="0.3">
      <c r="A258" s="5" t="s">
        <v>8803</v>
      </c>
      <c r="B258" s="10" t="s">
        <v>15104</v>
      </c>
      <c r="C258" s="10" t="s">
        <v>6729</v>
      </c>
      <c r="E258" s="10" t="s">
        <v>6806</v>
      </c>
      <c r="F258" s="10" t="s">
        <v>9514</v>
      </c>
      <c r="G258" s="10" t="s">
        <v>1259</v>
      </c>
      <c r="H258" s="10" t="s">
        <v>11</v>
      </c>
      <c r="I258" s="10" t="s">
        <v>134</v>
      </c>
      <c r="J258" s="10" t="s">
        <v>11</v>
      </c>
      <c r="K258" s="10" t="s">
        <v>6</v>
      </c>
      <c r="L258" s="10" t="s">
        <v>8169</v>
      </c>
      <c r="M258" s="10" t="s">
        <v>135</v>
      </c>
      <c r="N258" s="10" t="s">
        <v>1259</v>
      </c>
      <c r="O258" s="10" t="s">
        <v>14342</v>
      </c>
      <c r="P258" s="10" t="s">
        <v>4795</v>
      </c>
      <c r="Q258" s="10" t="s">
        <v>8805</v>
      </c>
      <c r="R258" s="5" t="s">
        <v>15110</v>
      </c>
      <c r="S258" s="5">
        <v>27772681</v>
      </c>
      <c r="T258" s="5">
        <v>27740244</v>
      </c>
      <c r="U258" t="s">
        <v>42</v>
      </c>
      <c r="V258" t="s">
        <v>9742</v>
      </c>
      <c r="W258" t="s">
        <v>16672</v>
      </c>
      <c r="X258" t="s">
        <v>9514</v>
      </c>
    </row>
    <row r="259" spans="1:24" x14ac:dyDescent="0.3">
      <c r="A259" s="5" t="s">
        <v>8803</v>
      </c>
      <c r="B259" s="10" t="s">
        <v>10234</v>
      </c>
      <c r="C259" s="10" t="s">
        <v>6618</v>
      </c>
      <c r="E259" s="10" t="s">
        <v>6810</v>
      </c>
      <c r="F259" s="10" t="s">
        <v>15111</v>
      </c>
      <c r="G259" s="10" t="s">
        <v>194</v>
      </c>
      <c r="H259" s="10" t="s">
        <v>12</v>
      </c>
      <c r="I259" s="10" t="s">
        <v>193</v>
      </c>
      <c r="J259" s="10" t="s">
        <v>12</v>
      </c>
      <c r="K259" s="10" t="s">
        <v>6</v>
      </c>
      <c r="L259" s="10" t="s">
        <v>8060</v>
      </c>
      <c r="M259" s="10" t="s">
        <v>194</v>
      </c>
      <c r="N259" s="10" t="s">
        <v>3676</v>
      </c>
      <c r="O259" s="10" t="s">
        <v>231</v>
      </c>
      <c r="P259" s="10" t="s">
        <v>231</v>
      </c>
      <c r="Q259" s="10" t="s">
        <v>8805</v>
      </c>
      <c r="R259" s="5" t="s">
        <v>9226</v>
      </c>
      <c r="S259" s="5">
        <v>22397250</v>
      </c>
      <c r="T259" s="5">
        <v>22397250</v>
      </c>
      <c r="U259" t="s">
        <v>42</v>
      </c>
      <c r="V259" t="s">
        <v>9743</v>
      </c>
      <c r="W259" t="s">
        <v>16673</v>
      </c>
      <c r="X259" t="s">
        <v>9023</v>
      </c>
    </row>
    <row r="260" spans="1:24" x14ac:dyDescent="0.3">
      <c r="A260" s="5" t="s">
        <v>8803</v>
      </c>
      <c r="B260" s="10" t="s">
        <v>8995</v>
      </c>
      <c r="C260" s="10" t="s">
        <v>7545</v>
      </c>
      <c r="E260" s="10" t="s">
        <v>8882</v>
      </c>
      <c r="F260" s="10" t="s">
        <v>8881</v>
      </c>
      <c r="G260" s="10" t="s">
        <v>194</v>
      </c>
      <c r="H260" s="10" t="s">
        <v>7</v>
      </c>
      <c r="I260" s="10" t="s">
        <v>193</v>
      </c>
      <c r="J260" s="10" t="s">
        <v>7</v>
      </c>
      <c r="K260" s="10" t="s">
        <v>10</v>
      </c>
      <c r="L260" s="10" t="s">
        <v>8035</v>
      </c>
      <c r="M260" s="10" t="s">
        <v>194</v>
      </c>
      <c r="N260" s="10" t="s">
        <v>11617</v>
      </c>
      <c r="O260" s="10" t="s">
        <v>2991</v>
      </c>
      <c r="P260" s="10" t="s">
        <v>2991</v>
      </c>
      <c r="Q260" s="10" t="s">
        <v>8805</v>
      </c>
      <c r="R260" s="5" t="s">
        <v>9227</v>
      </c>
      <c r="S260" s="5">
        <v>25601683</v>
      </c>
      <c r="T260" s="5">
        <v>25601683</v>
      </c>
      <c r="U260" t="s">
        <v>45</v>
      </c>
      <c r="V260" t="s">
        <v>13574</v>
      </c>
    </row>
    <row r="261" spans="1:24" x14ac:dyDescent="0.3">
      <c r="A261" s="5" t="s">
        <v>8803</v>
      </c>
      <c r="B261" s="10" t="s">
        <v>13958</v>
      </c>
      <c r="C261" s="10" t="s">
        <v>9725</v>
      </c>
      <c r="E261" s="10" t="s">
        <v>6812</v>
      </c>
      <c r="F261" s="10" t="s">
        <v>9745</v>
      </c>
      <c r="G261" s="10" t="s">
        <v>194</v>
      </c>
      <c r="H261" s="10" t="s">
        <v>11</v>
      </c>
      <c r="I261" s="10" t="s">
        <v>193</v>
      </c>
      <c r="J261" s="10" t="s">
        <v>11</v>
      </c>
      <c r="K261" s="10" t="s">
        <v>7</v>
      </c>
      <c r="L261" s="10" t="s">
        <v>8057</v>
      </c>
      <c r="M261" s="10" t="s">
        <v>194</v>
      </c>
      <c r="N261" s="10" t="s">
        <v>249</v>
      </c>
      <c r="O261" s="10" t="s">
        <v>43</v>
      </c>
      <c r="P261" s="10" t="s">
        <v>444</v>
      </c>
      <c r="Q261" s="10" t="s">
        <v>8805</v>
      </c>
      <c r="R261" s="5" t="s">
        <v>9533</v>
      </c>
      <c r="S261" s="5">
        <v>22684309</v>
      </c>
      <c r="T261" s="5">
        <v>22684309</v>
      </c>
      <c r="U261" t="s">
        <v>42</v>
      </c>
      <c r="V261" t="s">
        <v>9744</v>
      </c>
      <c r="W261" t="s">
        <v>16674</v>
      </c>
      <c r="X261" t="s">
        <v>9745</v>
      </c>
    </row>
    <row r="262" spans="1:24" x14ac:dyDescent="0.3">
      <c r="A262" s="5" t="s">
        <v>8803</v>
      </c>
      <c r="B262" s="10" t="s">
        <v>9093</v>
      </c>
      <c r="C262" s="10" t="s">
        <v>6801</v>
      </c>
      <c r="E262" s="10" t="s">
        <v>9074</v>
      </c>
      <c r="F262" s="10" t="s">
        <v>9073</v>
      </c>
      <c r="G262" s="10" t="s">
        <v>224</v>
      </c>
      <c r="H262" s="10" t="s">
        <v>11</v>
      </c>
      <c r="I262" s="10" t="s">
        <v>74</v>
      </c>
      <c r="J262" s="10" t="s">
        <v>8</v>
      </c>
      <c r="K262" s="10" t="s">
        <v>11</v>
      </c>
      <c r="L262" s="10" t="s">
        <v>7996</v>
      </c>
      <c r="M262" s="10" t="s">
        <v>224</v>
      </c>
      <c r="N262" s="10" t="s">
        <v>225</v>
      </c>
      <c r="O262" s="10" t="s">
        <v>15235</v>
      </c>
      <c r="P262" s="10" t="s">
        <v>12475</v>
      </c>
      <c r="Q262" s="10" t="s">
        <v>8805</v>
      </c>
      <c r="R262" s="5" t="s">
        <v>9228</v>
      </c>
      <c r="S262" s="5">
        <v>22793731</v>
      </c>
      <c r="T262" s="5">
        <v>22793251</v>
      </c>
      <c r="U262" t="s">
        <v>45</v>
      </c>
      <c r="V262" t="s">
        <v>13574</v>
      </c>
    </row>
    <row r="263" spans="1:24" x14ac:dyDescent="0.3">
      <c r="A263" s="5" t="s">
        <v>8803</v>
      </c>
      <c r="B263" s="10" t="s">
        <v>8890</v>
      </c>
      <c r="C263" s="10" t="s">
        <v>7491</v>
      </c>
      <c r="E263" s="10" t="s">
        <v>6813</v>
      </c>
      <c r="F263" s="10" t="s">
        <v>9229</v>
      </c>
      <c r="G263" s="10" t="s">
        <v>224</v>
      </c>
      <c r="H263" s="10" t="s">
        <v>11</v>
      </c>
      <c r="I263" s="10" t="s">
        <v>74</v>
      </c>
      <c r="J263" s="10" t="s">
        <v>8</v>
      </c>
      <c r="K263" s="10" t="s">
        <v>10</v>
      </c>
      <c r="L263" s="10" t="s">
        <v>7995</v>
      </c>
      <c r="M263" s="10" t="s">
        <v>224</v>
      </c>
      <c r="N263" s="10" t="s">
        <v>225</v>
      </c>
      <c r="O263" s="10" t="s">
        <v>226</v>
      </c>
      <c r="P263" s="10" t="s">
        <v>223</v>
      </c>
      <c r="Q263" s="10" t="s">
        <v>8805</v>
      </c>
      <c r="R263" s="5" t="s">
        <v>9230</v>
      </c>
      <c r="S263" s="5">
        <v>22737223</v>
      </c>
      <c r="U263" t="s">
        <v>42</v>
      </c>
      <c r="V263" t="s">
        <v>9746</v>
      </c>
      <c r="W263" t="s">
        <v>16675</v>
      </c>
      <c r="X263" t="s">
        <v>9229</v>
      </c>
    </row>
    <row r="264" spans="1:24" x14ac:dyDescent="0.3">
      <c r="A264" s="5" t="s">
        <v>8803</v>
      </c>
      <c r="B264" s="10" t="s">
        <v>12397</v>
      </c>
      <c r="C264" s="10" t="s">
        <v>7341</v>
      </c>
      <c r="E264" s="10" t="s">
        <v>6814</v>
      </c>
      <c r="F264" s="10" t="s">
        <v>9231</v>
      </c>
      <c r="G264" s="10" t="s">
        <v>224</v>
      </c>
      <c r="H264" s="10" t="s">
        <v>11</v>
      </c>
      <c r="I264" s="10" t="s">
        <v>74</v>
      </c>
      <c r="J264" s="10" t="s">
        <v>8</v>
      </c>
      <c r="K264" s="10" t="s">
        <v>8</v>
      </c>
      <c r="L264" s="10" t="s">
        <v>7993</v>
      </c>
      <c r="M264" s="10" t="s">
        <v>224</v>
      </c>
      <c r="N264" s="10" t="s">
        <v>225</v>
      </c>
      <c r="O264" s="10" t="s">
        <v>166</v>
      </c>
      <c r="P264" s="10" t="s">
        <v>12451</v>
      </c>
      <c r="Q264" s="10" t="s">
        <v>8805</v>
      </c>
      <c r="R264" s="5" t="s">
        <v>9232</v>
      </c>
      <c r="S264" s="5">
        <v>22783479</v>
      </c>
      <c r="T264" s="5">
        <v>50082818</v>
      </c>
      <c r="U264" t="s">
        <v>42</v>
      </c>
      <c r="V264" t="s">
        <v>9747</v>
      </c>
      <c r="W264" t="s">
        <v>16676</v>
      </c>
      <c r="X264" t="s">
        <v>9231</v>
      </c>
    </row>
    <row r="265" spans="1:24" x14ac:dyDescent="0.3">
      <c r="A265" s="5" t="s">
        <v>8803</v>
      </c>
      <c r="B265" s="10" t="s">
        <v>10235</v>
      </c>
      <c r="C265" s="10" t="s">
        <v>6632</v>
      </c>
      <c r="E265" s="10" t="s">
        <v>8810</v>
      </c>
      <c r="F265" s="10" t="s">
        <v>9205</v>
      </c>
      <c r="G265" s="10" t="s">
        <v>321</v>
      </c>
      <c r="H265" s="10" t="s">
        <v>6</v>
      </c>
      <c r="I265" s="10" t="s">
        <v>42</v>
      </c>
      <c r="J265" s="10" t="s">
        <v>9</v>
      </c>
      <c r="K265" s="10" t="s">
        <v>6</v>
      </c>
      <c r="L265" s="10" t="s">
        <v>7768</v>
      </c>
      <c r="M265" s="10" t="s">
        <v>43</v>
      </c>
      <c r="N265" s="10" t="s">
        <v>321</v>
      </c>
      <c r="O265" s="10" t="s">
        <v>571</v>
      </c>
      <c r="P265" s="10" t="s">
        <v>1445</v>
      </c>
      <c r="Q265" s="10" t="s">
        <v>8805</v>
      </c>
      <c r="R265" s="5" t="s">
        <v>9233</v>
      </c>
      <c r="S265" s="5">
        <v>24164818</v>
      </c>
      <c r="T265" s="5">
        <v>24164985</v>
      </c>
      <c r="U265" t="s">
        <v>42</v>
      </c>
      <c r="V265" t="s">
        <v>9748</v>
      </c>
      <c r="W265" t="s">
        <v>16677</v>
      </c>
      <c r="X265" t="s">
        <v>9205</v>
      </c>
    </row>
    <row r="266" spans="1:24" x14ac:dyDescent="0.3">
      <c r="A266" s="5" t="s">
        <v>8803</v>
      </c>
      <c r="B266" s="10" t="s">
        <v>10239</v>
      </c>
      <c r="C266" s="10" t="s">
        <v>6730</v>
      </c>
      <c r="E266" s="10" t="s">
        <v>8894</v>
      </c>
      <c r="F266" s="10" t="s">
        <v>9169</v>
      </c>
      <c r="G266" s="10" t="s">
        <v>51</v>
      </c>
      <c r="H266" s="10" t="s">
        <v>10</v>
      </c>
      <c r="I266" s="10" t="s">
        <v>42</v>
      </c>
      <c r="J266" s="10" t="s">
        <v>208</v>
      </c>
      <c r="K266" s="10" t="s">
        <v>6</v>
      </c>
      <c r="L266" s="10" t="s">
        <v>7826</v>
      </c>
      <c r="M266" s="10" t="s">
        <v>43</v>
      </c>
      <c r="N266" s="10" t="s">
        <v>12028</v>
      </c>
      <c r="O266" s="10" t="s">
        <v>611</v>
      </c>
      <c r="P266" s="10" t="s">
        <v>611</v>
      </c>
      <c r="Q266" s="10" t="s">
        <v>8805</v>
      </c>
      <c r="R266" s="5" t="s">
        <v>9234</v>
      </c>
      <c r="S266" s="5">
        <v>22357685</v>
      </c>
      <c r="T266" s="5">
        <v>22367905</v>
      </c>
      <c r="U266" t="s">
        <v>42</v>
      </c>
      <c r="V266" t="s">
        <v>9750</v>
      </c>
      <c r="W266" t="s">
        <v>16678</v>
      </c>
      <c r="X266" t="s">
        <v>15375</v>
      </c>
    </row>
    <row r="267" spans="1:24" x14ac:dyDescent="0.3">
      <c r="A267" s="5" t="s">
        <v>8803</v>
      </c>
      <c r="B267" s="10" t="s">
        <v>9007</v>
      </c>
      <c r="C267" s="10" t="s">
        <v>6591</v>
      </c>
      <c r="E267" s="10" t="s">
        <v>9020</v>
      </c>
      <c r="F267" s="10" t="s">
        <v>9019</v>
      </c>
      <c r="G267" s="10" t="s">
        <v>4066</v>
      </c>
      <c r="H267" s="10" t="s">
        <v>11</v>
      </c>
      <c r="I267" s="10" t="s">
        <v>218</v>
      </c>
      <c r="J267" s="10" t="s">
        <v>7</v>
      </c>
      <c r="K267" s="10" t="s">
        <v>11</v>
      </c>
      <c r="L267" s="10" t="s">
        <v>8083</v>
      </c>
      <c r="M267" s="10" t="s">
        <v>219</v>
      </c>
      <c r="N267" s="10" t="s">
        <v>4066</v>
      </c>
      <c r="O267" s="10" t="s">
        <v>12477</v>
      </c>
      <c r="P267" s="10" t="s">
        <v>12477</v>
      </c>
      <c r="Q267" s="10" t="s">
        <v>8805</v>
      </c>
      <c r="R267" s="5" t="s">
        <v>12478</v>
      </c>
      <c r="S267" s="5">
        <v>26821210</v>
      </c>
      <c r="T267" s="5">
        <v>26568075</v>
      </c>
      <c r="U267" t="s">
        <v>42</v>
      </c>
      <c r="V267" t="s">
        <v>9751</v>
      </c>
      <c r="W267" t="s">
        <v>16679</v>
      </c>
      <c r="X267" t="s">
        <v>9019</v>
      </c>
    </row>
    <row r="268" spans="1:24" x14ac:dyDescent="0.3">
      <c r="A268" s="5" t="s">
        <v>8803</v>
      </c>
      <c r="B268" s="10" t="s">
        <v>9097</v>
      </c>
      <c r="C268" s="10" t="s">
        <v>9098</v>
      </c>
      <c r="E268" s="10" t="s">
        <v>9098</v>
      </c>
      <c r="F268" s="10" t="s">
        <v>9097</v>
      </c>
      <c r="G268" s="10" t="s">
        <v>224</v>
      </c>
      <c r="H268" s="10" t="s">
        <v>6</v>
      </c>
      <c r="I268" s="10" t="s">
        <v>74</v>
      </c>
      <c r="J268" s="10" t="s">
        <v>6</v>
      </c>
      <c r="K268" s="10" t="s">
        <v>8</v>
      </c>
      <c r="L268" s="10" t="s">
        <v>7977</v>
      </c>
      <c r="M268" s="10" t="s">
        <v>224</v>
      </c>
      <c r="N268" s="10" t="s">
        <v>224</v>
      </c>
      <c r="O268" s="10" t="s">
        <v>14336</v>
      </c>
      <c r="P268" s="10" t="s">
        <v>619</v>
      </c>
      <c r="Q268" s="10" t="s">
        <v>8805</v>
      </c>
      <c r="R268" s="5" t="s">
        <v>9235</v>
      </c>
      <c r="S268" s="5">
        <v>25530678</v>
      </c>
      <c r="T268" s="5">
        <v>25920602</v>
      </c>
      <c r="U268" t="s">
        <v>42</v>
      </c>
      <c r="V268" t="s">
        <v>9752</v>
      </c>
      <c r="W268" t="s">
        <v>16680</v>
      </c>
      <c r="X268" t="s">
        <v>15376</v>
      </c>
    </row>
    <row r="269" spans="1:24" x14ac:dyDescent="0.3">
      <c r="A269" s="5" t="s">
        <v>8803</v>
      </c>
      <c r="B269" s="10" t="s">
        <v>15232</v>
      </c>
      <c r="C269" s="10" t="s">
        <v>7523</v>
      </c>
      <c r="E269" s="10" t="s">
        <v>9145</v>
      </c>
      <c r="F269" s="10" t="s">
        <v>72</v>
      </c>
      <c r="G269" s="10" t="s">
        <v>194</v>
      </c>
      <c r="H269" s="10" t="s">
        <v>6</v>
      </c>
      <c r="I269" s="10" t="s">
        <v>193</v>
      </c>
      <c r="J269" s="10" t="s">
        <v>6</v>
      </c>
      <c r="K269" s="10" t="s">
        <v>6</v>
      </c>
      <c r="L269" s="10" t="s">
        <v>8026</v>
      </c>
      <c r="M269" s="10" t="s">
        <v>194</v>
      </c>
      <c r="N269" s="10" t="s">
        <v>194</v>
      </c>
      <c r="O269" s="10" t="s">
        <v>194</v>
      </c>
      <c r="P269" s="10" t="s">
        <v>72</v>
      </c>
      <c r="Q269" s="10" t="s">
        <v>8805</v>
      </c>
      <c r="R269" s="5" t="s">
        <v>15112</v>
      </c>
      <c r="S269" s="5">
        <v>22370296</v>
      </c>
      <c r="T269" s="5">
        <v>22622728</v>
      </c>
      <c r="U269" t="s">
        <v>42</v>
      </c>
      <c r="V269" t="s">
        <v>9753</v>
      </c>
      <c r="W269" t="s">
        <v>16681</v>
      </c>
      <c r="X269" t="s">
        <v>72</v>
      </c>
    </row>
    <row r="270" spans="1:24" x14ac:dyDescent="0.3">
      <c r="A270" s="5" t="s">
        <v>8803</v>
      </c>
      <c r="B270" s="10" t="s">
        <v>8985</v>
      </c>
      <c r="C270" s="10" t="s">
        <v>7541</v>
      </c>
      <c r="E270" s="10" t="s">
        <v>9129</v>
      </c>
      <c r="F270" s="10" t="s">
        <v>699</v>
      </c>
      <c r="G270" s="10" t="s">
        <v>51</v>
      </c>
      <c r="H270" s="10" t="s">
        <v>10</v>
      </c>
      <c r="I270" s="10" t="s">
        <v>42</v>
      </c>
      <c r="J270" s="10" t="s">
        <v>208</v>
      </c>
      <c r="K270" s="10" t="s">
        <v>8</v>
      </c>
      <c r="L270" s="10" t="s">
        <v>7828</v>
      </c>
      <c r="M270" s="10" t="s">
        <v>43</v>
      </c>
      <c r="N270" s="10" t="s">
        <v>12028</v>
      </c>
      <c r="O270" s="10" t="s">
        <v>15236</v>
      </c>
      <c r="P270" s="10" t="s">
        <v>12479</v>
      </c>
      <c r="Q270" s="10" t="s">
        <v>8805</v>
      </c>
      <c r="R270" s="5" t="s">
        <v>9236</v>
      </c>
      <c r="S270" s="5">
        <v>22858383</v>
      </c>
      <c r="U270" t="s">
        <v>45</v>
      </c>
      <c r="V270" t="s">
        <v>13574</v>
      </c>
    </row>
    <row r="271" spans="1:24" x14ac:dyDescent="0.3">
      <c r="A271" s="5" t="s">
        <v>8803</v>
      </c>
      <c r="B271" s="10" t="s">
        <v>9100</v>
      </c>
      <c r="C271" s="10" t="s">
        <v>9101</v>
      </c>
      <c r="E271" s="10" t="s">
        <v>8469</v>
      </c>
      <c r="F271" s="10" t="s">
        <v>9113</v>
      </c>
      <c r="G271" s="10" t="s">
        <v>217</v>
      </c>
      <c r="H271" s="10" t="s">
        <v>8</v>
      </c>
      <c r="I271" s="10" t="s">
        <v>218</v>
      </c>
      <c r="J271" s="10" t="s">
        <v>8</v>
      </c>
      <c r="K271" s="10" t="s">
        <v>14</v>
      </c>
      <c r="L271" s="10" t="s">
        <v>8092</v>
      </c>
      <c r="M271" s="10" t="s">
        <v>219</v>
      </c>
      <c r="N271" s="10" t="s">
        <v>217</v>
      </c>
      <c r="O271" s="10" t="s">
        <v>14580</v>
      </c>
      <c r="P271" s="10" t="s">
        <v>12480</v>
      </c>
      <c r="Q271" s="10" t="s">
        <v>8805</v>
      </c>
      <c r="R271" s="5" t="s">
        <v>15113</v>
      </c>
      <c r="S271" s="5">
        <v>26546087</v>
      </c>
      <c r="U271" t="s">
        <v>42</v>
      </c>
      <c r="V271" t="s">
        <v>9754</v>
      </c>
      <c r="W271" t="s">
        <v>16682</v>
      </c>
      <c r="X271" t="s">
        <v>9113</v>
      </c>
    </row>
    <row r="272" spans="1:24" x14ac:dyDescent="0.3">
      <c r="A272" s="5" t="s">
        <v>8803</v>
      </c>
      <c r="B272" s="10" t="s">
        <v>9103</v>
      </c>
      <c r="C272" s="10" t="s">
        <v>9104</v>
      </c>
      <c r="E272" s="10" t="s">
        <v>8992</v>
      </c>
      <c r="F272" s="10" t="s">
        <v>8991</v>
      </c>
      <c r="G272" s="10" t="s">
        <v>194</v>
      </c>
      <c r="H272" s="10" t="s">
        <v>7</v>
      </c>
      <c r="I272" s="10" t="s">
        <v>193</v>
      </c>
      <c r="J272" s="10" t="s">
        <v>6</v>
      </c>
      <c r="K272" s="10" t="s">
        <v>7</v>
      </c>
      <c r="L272" s="10" t="s">
        <v>8027</v>
      </c>
      <c r="M272" s="10" t="s">
        <v>194</v>
      </c>
      <c r="N272" s="10" t="s">
        <v>194</v>
      </c>
      <c r="O272" s="10" t="s">
        <v>750</v>
      </c>
      <c r="P272" s="10" t="s">
        <v>784</v>
      </c>
      <c r="Q272" s="10" t="s">
        <v>8805</v>
      </c>
      <c r="R272" s="5" t="s">
        <v>13363</v>
      </c>
      <c r="S272" s="5">
        <v>22613640</v>
      </c>
      <c r="T272" s="5">
        <v>22636893</v>
      </c>
      <c r="U272" t="s">
        <v>45</v>
      </c>
      <c r="V272" t="s">
        <v>13574</v>
      </c>
    </row>
    <row r="273" spans="1:24" x14ac:dyDescent="0.3">
      <c r="A273" s="5" t="s">
        <v>8803</v>
      </c>
      <c r="B273" s="10" t="s">
        <v>8840</v>
      </c>
      <c r="C273" s="10" t="s">
        <v>8512</v>
      </c>
      <c r="E273" s="10" t="s">
        <v>8858</v>
      </c>
      <c r="F273" s="10" t="s">
        <v>8857</v>
      </c>
      <c r="G273" s="10" t="s">
        <v>51</v>
      </c>
      <c r="H273" s="10" t="s">
        <v>10</v>
      </c>
      <c r="I273" s="10" t="s">
        <v>42</v>
      </c>
      <c r="J273" s="10" t="s">
        <v>208</v>
      </c>
      <c r="K273" s="10" t="s">
        <v>8</v>
      </c>
      <c r="L273" s="10" t="s">
        <v>7828</v>
      </c>
      <c r="M273" s="10" t="s">
        <v>43</v>
      </c>
      <c r="N273" s="10" t="s">
        <v>12028</v>
      </c>
      <c r="O273" s="10" t="s">
        <v>15236</v>
      </c>
      <c r="P273" s="10" t="s">
        <v>12481</v>
      </c>
      <c r="Q273" s="10" t="s">
        <v>8805</v>
      </c>
      <c r="R273" s="5" t="s">
        <v>9239</v>
      </c>
      <c r="S273" s="5">
        <v>22450101</v>
      </c>
      <c r="T273" s="5">
        <v>71671385</v>
      </c>
      <c r="U273" t="s">
        <v>45</v>
      </c>
      <c r="V273" t="s">
        <v>13574</v>
      </c>
    </row>
    <row r="274" spans="1:24" x14ac:dyDescent="0.3">
      <c r="A274" s="5" t="s">
        <v>8803</v>
      </c>
      <c r="B274" s="10" t="s">
        <v>8855</v>
      </c>
      <c r="C274" s="10" t="s">
        <v>8854</v>
      </c>
      <c r="E274" s="10" t="s">
        <v>9033</v>
      </c>
      <c r="F274" s="10" t="s">
        <v>11201</v>
      </c>
      <c r="G274" s="10" t="s">
        <v>57</v>
      </c>
      <c r="H274" s="10" t="s">
        <v>7</v>
      </c>
      <c r="I274" s="10" t="s">
        <v>42</v>
      </c>
      <c r="J274" s="10" t="s">
        <v>8</v>
      </c>
      <c r="K274" s="10" t="s">
        <v>9</v>
      </c>
      <c r="L274" s="10" t="s">
        <v>7758</v>
      </c>
      <c r="M274" s="10" t="s">
        <v>43</v>
      </c>
      <c r="N274" s="10" t="s">
        <v>57</v>
      </c>
      <c r="O274" s="10" t="s">
        <v>282</v>
      </c>
      <c r="P274" s="10" t="s">
        <v>282</v>
      </c>
      <c r="Q274" s="10" t="s">
        <v>8805</v>
      </c>
      <c r="R274" s="5" t="s">
        <v>9240</v>
      </c>
      <c r="S274" s="5">
        <v>22504242</v>
      </c>
      <c r="U274" t="s">
        <v>42</v>
      </c>
      <c r="V274" t="s">
        <v>9755</v>
      </c>
      <c r="W274" t="s">
        <v>16683</v>
      </c>
      <c r="X274" t="s">
        <v>11201</v>
      </c>
    </row>
    <row r="275" spans="1:24" x14ac:dyDescent="0.3">
      <c r="A275" s="5" t="s">
        <v>8803</v>
      </c>
      <c r="B275" s="10" t="s">
        <v>9107</v>
      </c>
      <c r="C275" s="10" t="s">
        <v>9108</v>
      </c>
      <c r="E275" s="10" t="s">
        <v>8950</v>
      </c>
      <c r="F275" s="10" t="s">
        <v>10243</v>
      </c>
      <c r="G275" s="10" t="s">
        <v>217</v>
      </c>
      <c r="H275" s="10" t="s">
        <v>8</v>
      </c>
      <c r="I275" s="10" t="s">
        <v>218</v>
      </c>
      <c r="J275" s="10" t="s">
        <v>8</v>
      </c>
      <c r="K275" s="10" t="s">
        <v>14</v>
      </c>
      <c r="L275" s="10" t="s">
        <v>8092</v>
      </c>
      <c r="M275" s="10" t="s">
        <v>219</v>
      </c>
      <c r="N275" s="10" t="s">
        <v>217</v>
      </c>
      <c r="O275" s="10" t="s">
        <v>14580</v>
      </c>
      <c r="P275" s="10" t="s">
        <v>12487</v>
      </c>
      <c r="Q275" s="10" t="s">
        <v>8805</v>
      </c>
      <c r="R275" s="5" t="s">
        <v>15328</v>
      </c>
      <c r="S275" s="5">
        <v>26545042</v>
      </c>
      <c r="T275" s="5">
        <v>26545044</v>
      </c>
      <c r="U275" t="s">
        <v>42</v>
      </c>
      <c r="V275" t="s">
        <v>9756</v>
      </c>
      <c r="W275" t="s">
        <v>16684</v>
      </c>
      <c r="X275" t="s">
        <v>10243</v>
      </c>
    </row>
    <row r="276" spans="1:24" x14ac:dyDescent="0.3">
      <c r="A276" s="5" t="s">
        <v>8803</v>
      </c>
      <c r="B276" s="10" t="s">
        <v>13335</v>
      </c>
      <c r="C276" s="10" t="s">
        <v>8754</v>
      </c>
      <c r="E276" s="10" t="s">
        <v>9241</v>
      </c>
      <c r="F276" s="10" t="s">
        <v>12365</v>
      </c>
      <c r="G276" s="10" t="s">
        <v>9788</v>
      </c>
      <c r="H276" s="10" t="s">
        <v>9</v>
      </c>
      <c r="I276" s="10" t="s">
        <v>42</v>
      </c>
      <c r="J276" s="10" t="s">
        <v>96</v>
      </c>
      <c r="K276" s="10" t="s">
        <v>8</v>
      </c>
      <c r="L276" s="10" t="s">
        <v>7843</v>
      </c>
      <c r="M276" s="10" t="s">
        <v>43</v>
      </c>
      <c r="N276" s="10" t="s">
        <v>11484</v>
      </c>
      <c r="O276" s="10" t="s">
        <v>14344</v>
      </c>
      <c r="P276" s="10" t="s">
        <v>11913</v>
      </c>
      <c r="Q276" s="10" t="s">
        <v>8805</v>
      </c>
      <c r="R276" s="5" t="s">
        <v>9095</v>
      </c>
      <c r="S276" s="5">
        <v>22728608</v>
      </c>
      <c r="T276" s="5">
        <v>22710526</v>
      </c>
      <c r="U276" t="s">
        <v>42</v>
      </c>
      <c r="V276" t="s">
        <v>9757</v>
      </c>
      <c r="W276" t="s">
        <v>16685</v>
      </c>
      <c r="X276" t="s">
        <v>12365</v>
      </c>
    </row>
    <row r="277" spans="1:24" x14ac:dyDescent="0.3">
      <c r="A277" s="5" t="s">
        <v>8803</v>
      </c>
      <c r="B277" s="10" t="s">
        <v>12404</v>
      </c>
      <c r="C277" s="10" t="s">
        <v>12403</v>
      </c>
      <c r="E277" s="10" t="s">
        <v>6823</v>
      </c>
      <c r="F277" s="10" t="s">
        <v>9216</v>
      </c>
      <c r="G277" s="10" t="s">
        <v>3042</v>
      </c>
      <c r="H277" s="10" t="s">
        <v>8</v>
      </c>
      <c r="I277" s="10" t="s">
        <v>93</v>
      </c>
      <c r="J277" s="10" t="s">
        <v>7</v>
      </c>
      <c r="K277" s="10" t="s">
        <v>10</v>
      </c>
      <c r="L277" s="10" t="s">
        <v>8195</v>
      </c>
      <c r="M277" s="10" t="s">
        <v>92</v>
      </c>
      <c r="N277" s="10" t="s">
        <v>3043</v>
      </c>
      <c r="O277" s="10" t="s">
        <v>11665</v>
      </c>
      <c r="P277" s="10" t="s">
        <v>11665</v>
      </c>
      <c r="Q277" s="10" t="s">
        <v>8805</v>
      </c>
      <c r="R277" s="5" t="s">
        <v>12482</v>
      </c>
      <c r="S277" s="5">
        <v>27677575</v>
      </c>
      <c r="U277" t="s">
        <v>42</v>
      </c>
      <c r="V277" t="s">
        <v>9758</v>
      </c>
      <c r="W277" t="s">
        <v>16686</v>
      </c>
      <c r="X277" t="s">
        <v>9216</v>
      </c>
    </row>
    <row r="278" spans="1:24" x14ac:dyDescent="0.3">
      <c r="A278" s="5" t="s">
        <v>8803</v>
      </c>
      <c r="B278" s="10" t="s">
        <v>13306</v>
      </c>
      <c r="C278" s="10" t="s">
        <v>13289</v>
      </c>
      <c r="E278" s="10" t="s">
        <v>8859</v>
      </c>
      <c r="F278" s="10" t="s">
        <v>10244</v>
      </c>
      <c r="G278" s="10" t="s">
        <v>9787</v>
      </c>
      <c r="H278" s="10" t="s">
        <v>8</v>
      </c>
      <c r="I278" s="10" t="s">
        <v>42</v>
      </c>
      <c r="J278" s="10" t="s">
        <v>7</v>
      </c>
      <c r="K278" s="10" t="s">
        <v>8</v>
      </c>
      <c r="L278" s="10" t="s">
        <v>7754</v>
      </c>
      <c r="M278" s="10" t="s">
        <v>43</v>
      </c>
      <c r="N278" s="10" t="s">
        <v>12418</v>
      </c>
      <c r="O278" s="10" t="s">
        <v>153</v>
      </c>
      <c r="P278" s="10" t="s">
        <v>3944</v>
      </c>
      <c r="Q278" s="10" t="s">
        <v>8805</v>
      </c>
      <c r="R278" s="5" t="s">
        <v>9242</v>
      </c>
      <c r="S278" s="5">
        <v>22886113</v>
      </c>
      <c r="T278" s="5">
        <v>22281178</v>
      </c>
      <c r="U278" t="s">
        <v>42</v>
      </c>
      <c r="V278" t="s">
        <v>9759</v>
      </c>
      <c r="W278" t="s">
        <v>16687</v>
      </c>
      <c r="X278" t="s">
        <v>10244</v>
      </c>
    </row>
    <row r="279" spans="1:24" x14ac:dyDescent="0.3">
      <c r="A279" s="5" t="s">
        <v>8803</v>
      </c>
      <c r="B279" s="10" t="s">
        <v>13347</v>
      </c>
      <c r="C279" s="10" t="s">
        <v>13346</v>
      </c>
      <c r="E279" s="10" t="s">
        <v>6833</v>
      </c>
      <c r="F279" s="10" t="s">
        <v>15114</v>
      </c>
      <c r="G279" s="10" t="s">
        <v>9787</v>
      </c>
      <c r="H279" s="10" t="s">
        <v>9</v>
      </c>
      <c r="I279" s="10" t="s">
        <v>42</v>
      </c>
      <c r="J279" s="10" t="s">
        <v>15</v>
      </c>
      <c r="K279" s="10" t="s">
        <v>7</v>
      </c>
      <c r="L279" s="10" t="s">
        <v>7801</v>
      </c>
      <c r="M279" s="10" t="s">
        <v>43</v>
      </c>
      <c r="N279" s="10" t="s">
        <v>306</v>
      </c>
      <c r="O279" s="10" t="s">
        <v>334</v>
      </c>
      <c r="P279" s="10" t="s">
        <v>153</v>
      </c>
      <c r="Q279" s="10" t="s">
        <v>8805</v>
      </c>
      <c r="R279" s="5" t="s">
        <v>9243</v>
      </c>
      <c r="S279" s="5">
        <v>22036512</v>
      </c>
      <c r="T279" s="5">
        <v>22826512</v>
      </c>
      <c r="U279" t="s">
        <v>42</v>
      </c>
      <c r="V279" t="s">
        <v>9760</v>
      </c>
      <c r="W279" t="s">
        <v>16688</v>
      </c>
      <c r="X279" t="s">
        <v>15114</v>
      </c>
    </row>
    <row r="280" spans="1:24" x14ac:dyDescent="0.3">
      <c r="A280" s="5" t="s">
        <v>8803</v>
      </c>
      <c r="B280" s="10" t="s">
        <v>15168</v>
      </c>
      <c r="C280" s="10" t="s">
        <v>9703</v>
      </c>
      <c r="E280" s="10" t="s">
        <v>6834</v>
      </c>
      <c r="F280" s="10" t="s">
        <v>9123</v>
      </c>
      <c r="G280" s="10" t="s">
        <v>217</v>
      </c>
      <c r="H280" s="10" t="s">
        <v>11</v>
      </c>
      <c r="I280" s="10" t="s">
        <v>218</v>
      </c>
      <c r="J280" s="10" t="s">
        <v>10</v>
      </c>
      <c r="K280" s="10" t="s">
        <v>8</v>
      </c>
      <c r="L280" s="10" t="s">
        <v>8100</v>
      </c>
      <c r="M280" s="10" t="s">
        <v>219</v>
      </c>
      <c r="N280" s="10" t="s">
        <v>14465</v>
      </c>
      <c r="O280" s="10" t="s">
        <v>11228</v>
      </c>
      <c r="P280" s="10" t="s">
        <v>669</v>
      </c>
      <c r="Q280" s="10" t="s">
        <v>8805</v>
      </c>
      <c r="R280" s="5" t="s">
        <v>9244</v>
      </c>
      <c r="S280" s="5">
        <v>40017993</v>
      </c>
      <c r="U280" t="s">
        <v>42</v>
      </c>
      <c r="V280" t="s">
        <v>9761</v>
      </c>
      <c r="W280" t="s">
        <v>16689</v>
      </c>
      <c r="X280" t="s">
        <v>9123</v>
      </c>
    </row>
    <row r="281" spans="1:24" x14ac:dyDescent="0.3">
      <c r="A281" s="5" t="s">
        <v>8803</v>
      </c>
      <c r="B281" s="10" t="s">
        <v>12385</v>
      </c>
      <c r="C281" s="10" t="s">
        <v>7158</v>
      </c>
      <c r="E281" s="10" t="s">
        <v>7272</v>
      </c>
      <c r="F281" s="10" t="s">
        <v>12366</v>
      </c>
      <c r="G281" s="10" t="s">
        <v>3042</v>
      </c>
      <c r="H281" s="10" t="s">
        <v>9</v>
      </c>
      <c r="I281" s="10" t="s">
        <v>93</v>
      </c>
      <c r="J281" s="10" t="s">
        <v>11</v>
      </c>
      <c r="K281" s="10" t="s">
        <v>7</v>
      </c>
      <c r="L281" s="10" t="s">
        <v>8212</v>
      </c>
      <c r="M281" s="10" t="s">
        <v>92</v>
      </c>
      <c r="N281" s="10" t="s">
        <v>2173</v>
      </c>
      <c r="O281" s="10" t="s">
        <v>750</v>
      </c>
      <c r="P281" s="10" t="s">
        <v>515</v>
      </c>
      <c r="Q281" s="10" t="s">
        <v>8805</v>
      </c>
      <c r="R281" s="5" t="s">
        <v>13408</v>
      </c>
      <c r="S281" s="5">
        <v>40003554</v>
      </c>
      <c r="U281" t="s">
        <v>42</v>
      </c>
      <c r="V281" t="s">
        <v>9762</v>
      </c>
      <c r="W281" t="s">
        <v>16690</v>
      </c>
      <c r="X281" t="s">
        <v>15377</v>
      </c>
    </row>
    <row r="282" spans="1:24" x14ac:dyDescent="0.3">
      <c r="A282" s="5" t="s">
        <v>8803</v>
      </c>
      <c r="B282" s="10" t="s">
        <v>13930</v>
      </c>
      <c r="C282" s="10" t="s">
        <v>13903</v>
      </c>
      <c r="E282" s="10" t="s">
        <v>7193</v>
      </c>
      <c r="F282" s="10" t="s">
        <v>9200</v>
      </c>
      <c r="G282" s="10" t="s">
        <v>194</v>
      </c>
      <c r="H282" s="10" t="s">
        <v>12</v>
      </c>
      <c r="I282" s="10" t="s">
        <v>193</v>
      </c>
      <c r="J282" s="10" t="s">
        <v>12</v>
      </c>
      <c r="K282" s="10" t="s">
        <v>6</v>
      </c>
      <c r="L282" s="10" t="s">
        <v>8060</v>
      </c>
      <c r="M282" s="10" t="s">
        <v>194</v>
      </c>
      <c r="N282" s="10" t="s">
        <v>3676</v>
      </c>
      <c r="O282" s="10" t="s">
        <v>231</v>
      </c>
      <c r="P282" s="10" t="s">
        <v>12484</v>
      </c>
      <c r="Q282" s="10" t="s">
        <v>8805</v>
      </c>
      <c r="R282" s="5" t="s">
        <v>15329</v>
      </c>
      <c r="S282" s="5">
        <v>22934863</v>
      </c>
      <c r="T282" s="5">
        <v>22393567</v>
      </c>
      <c r="U282" t="s">
        <v>42</v>
      </c>
      <c r="V282" t="s">
        <v>9763</v>
      </c>
      <c r="W282" t="s">
        <v>16691</v>
      </c>
      <c r="X282" t="s">
        <v>9200</v>
      </c>
    </row>
    <row r="283" spans="1:24" x14ac:dyDescent="0.3">
      <c r="A283" s="5" t="s">
        <v>8803</v>
      </c>
      <c r="B283" s="10" t="s">
        <v>11192</v>
      </c>
      <c r="C283" s="10" t="s">
        <v>8830</v>
      </c>
      <c r="E283" s="10" t="s">
        <v>8889</v>
      </c>
      <c r="F283" s="10" t="s">
        <v>9583</v>
      </c>
      <c r="G283" s="10" t="s">
        <v>9788</v>
      </c>
      <c r="H283" s="10" t="s">
        <v>8</v>
      </c>
      <c r="I283" s="10" t="s">
        <v>42</v>
      </c>
      <c r="J283" s="10" t="s">
        <v>6</v>
      </c>
      <c r="K283" s="10" t="s">
        <v>11</v>
      </c>
      <c r="L283" s="10" t="s">
        <v>7746</v>
      </c>
      <c r="M283" s="10" t="s">
        <v>43</v>
      </c>
      <c r="N283" s="10" t="s">
        <v>43</v>
      </c>
      <c r="O283" s="10" t="s">
        <v>11486</v>
      </c>
      <c r="P283" s="10" t="s">
        <v>2756</v>
      </c>
      <c r="Q283" s="10" t="s">
        <v>8805</v>
      </c>
      <c r="R283" s="5" t="s">
        <v>15115</v>
      </c>
      <c r="S283" s="5">
        <v>40364554</v>
      </c>
      <c r="T283" s="5">
        <v>22270211</v>
      </c>
      <c r="U283" t="s">
        <v>42</v>
      </c>
      <c r="V283" t="s">
        <v>9764</v>
      </c>
      <c r="W283" t="s">
        <v>16692</v>
      </c>
      <c r="X283" t="s">
        <v>9583</v>
      </c>
    </row>
    <row r="284" spans="1:24" x14ac:dyDescent="0.3">
      <c r="A284" s="5" t="s">
        <v>8803</v>
      </c>
      <c r="B284" s="10" t="s">
        <v>15242</v>
      </c>
      <c r="C284" s="10" t="s">
        <v>9505</v>
      </c>
      <c r="E284" s="10" t="s">
        <v>15116</v>
      </c>
      <c r="F284" s="10" t="s">
        <v>15117</v>
      </c>
      <c r="G284" s="10" t="s">
        <v>135</v>
      </c>
      <c r="H284" s="10" t="s">
        <v>10</v>
      </c>
      <c r="I284" s="10" t="s">
        <v>134</v>
      </c>
      <c r="J284" s="10" t="s">
        <v>6</v>
      </c>
      <c r="K284" s="10" t="s">
        <v>6</v>
      </c>
      <c r="L284" s="10" t="s">
        <v>8132</v>
      </c>
      <c r="M284" s="10" t="s">
        <v>135</v>
      </c>
      <c r="N284" s="10" t="s">
        <v>135</v>
      </c>
      <c r="O284" s="10" t="s">
        <v>135</v>
      </c>
      <c r="P284" s="10" t="s">
        <v>3420</v>
      </c>
      <c r="Q284" s="10" t="s">
        <v>8805</v>
      </c>
      <c r="R284" s="5" t="s">
        <v>15118</v>
      </c>
      <c r="S284" s="5">
        <v>26613564</v>
      </c>
      <c r="U284" t="s">
        <v>42</v>
      </c>
      <c r="V284" t="s">
        <v>15119</v>
      </c>
      <c r="W284" t="s">
        <v>16693</v>
      </c>
      <c r="X284" t="s">
        <v>15117</v>
      </c>
    </row>
    <row r="285" spans="1:24" x14ac:dyDescent="0.3">
      <c r="A285" s="5" t="s">
        <v>8803</v>
      </c>
      <c r="B285" s="10" t="s">
        <v>15114</v>
      </c>
      <c r="C285" s="10" t="s">
        <v>6833</v>
      </c>
      <c r="E285" s="10" t="s">
        <v>9157</v>
      </c>
      <c r="F285" s="10" t="s">
        <v>9156</v>
      </c>
      <c r="G285" s="10" t="s">
        <v>194</v>
      </c>
      <c r="H285" s="10" t="s">
        <v>9</v>
      </c>
      <c r="I285" s="10" t="s">
        <v>193</v>
      </c>
      <c r="J285" s="10" t="s">
        <v>10</v>
      </c>
      <c r="K285" s="10" t="s">
        <v>9</v>
      </c>
      <c r="L285" s="10" t="s">
        <v>8054</v>
      </c>
      <c r="M285" s="10" t="s">
        <v>194</v>
      </c>
      <c r="N285" s="10" t="s">
        <v>153</v>
      </c>
      <c r="O285" s="10" t="s">
        <v>11768</v>
      </c>
      <c r="P285" s="10" t="s">
        <v>8275</v>
      </c>
      <c r="Q285" s="10" t="s">
        <v>8805</v>
      </c>
      <c r="R285" s="5" t="s">
        <v>15238</v>
      </c>
      <c r="S285" s="5">
        <v>25600009</v>
      </c>
      <c r="U285" t="s">
        <v>45</v>
      </c>
      <c r="V285" t="s">
        <v>13574</v>
      </c>
    </row>
    <row r="286" spans="1:24" x14ac:dyDescent="0.3">
      <c r="A286" s="5" t="s">
        <v>8803</v>
      </c>
      <c r="B286" s="10" t="s">
        <v>13311</v>
      </c>
      <c r="C286" s="10" t="s">
        <v>7368</v>
      </c>
      <c r="E286" s="10" t="s">
        <v>6892</v>
      </c>
      <c r="F286" s="10" t="s">
        <v>9024</v>
      </c>
      <c r="G286" s="10" t="s">
        <v>217</v>
      </c>
      <c r="H286" s="10" t="s">
        <v>11</v>
      </c>
      <c r="I286" s="10" t="s">
        <v>218</v>
      </c>
      <c r="J286" s="10" t="s">
        <v>10</v>
      </c>
      <c r="K286" s="10" t="s">
        <v>8</v>
      </c>
      <c r="L286" s="10" t="s">
        <v>8100</v>
      </c>
      <c r="M286" s="10" t="s">
        <v>219</v>
      </c>
      <c r="N286" s="10" t="s">
        <v>14465</v>
      </c>
      <c r="O286" s="10" t="s">
        <v>11228</v>
      </c>
      <c r="P286" s="10" t="s">
        <v>1888</v>
      </c>
      <c r="Q286" s="10" t="s">
        <v>8805</v>
      </c>
      <c r="R286" s="5" t="s">
        <v>9534</v>
      </c>
      <c r="S286" s="5">
        <v>26701064</v>
      </c>
      <c r="T286" s="5">
        <v>26700682</v>
      </c>
      <c r="U286" t="s">
        <v>42</v>
      </c>
      <c r="V286" t="s">
        <v>9765</v>
      </c>
      <c r="W286" t="s">
        <v>16694</v>
      </c>
      <c r="X286" t="s">
        <v>9024</v>
      </c>
    </row>
    <row r="287" spans="1:24" x14ac:dyDescent="0.3">
      <c r="A287" s="5" t="s">
        <v>8803</v>
      </c>
      <c r="B287" s="10" t="s">
        <v>10245</v>
      </c>
      <c r="C287" s="10" t="s">
        <v>9615</v>
      </c>
      <c r="E287" s="10" t="s">
        <v>9040</v>
      </c>
      <c r="F287" s="10" t="s">
        <v>15120</v>
      </c>
      <c r="G287" s="10" t="s">
        <v>135</v>
      </c>
      <c r="H287" s="10" t="s">
        <v>14</v>
      </c>
      <c r="I287" s="10" t="s">
        <v>134</v>
      </c>
      <c r="J287" s="10" t="s">
        <v>7</v>
      </c>
      <c r="K287" s="10" t="s">
        <v>6</v>
      </c>
      <c r="L287" s="10" t="s">
        <v>8146</v>
      </c>
      <c r="M287" s="10" t="s">
        <v>135</v>
      </c>
      <c r="N287" s="10" t="s">
        <v>11641</v>
      </c>
      <c r="O287" s="10" t="s">
        <v>4752</v>
      </c>
      <c r="P287" s="10" t="s">
        <v>11641</v>
      </c>
      <c r="Q287" s="10" t="s">
        <v>8805</v>
      </c>
      <c r="R287" s="5" t="s">
        <v>9245</v>
      </c>
      <c r="S287" s="5">
        <v>26355555</v>
      </c>
      <c r="U287" t="s">
        <v>42</v>
      </c>
      <c r="V287" t="s">
        <v>11129</v>
      </c>
      <c r="W287" t="s">
        <v>16695</v>
      </c>
      <c r="X287" t="s">
        <v>15120</v>
      </c>
    </row>
    <row r="288" spans="1:24" x14ac:dyDescent="0.3">
      <c r="A288" s="5" t="s">
        <v>8803</v>
      </c>
      <c r="B288" s="10" t="s">
        <v>15156</v>
      </c>
      <c r="C288" s="10" t="s">
        <v>15155</v>
      </c>
      <c r="E288" s="10" t="s">
        <v>9220</v>
      </c>
      <c r="F288" s="10" t="s">
        <v>90</v>
      </c>
      <c r="G288" s="10" t="s">
        <v>88</v>
      </c>
      <c r="H288" s="10" t="s">
        <v>6</v>
      </c>
      <c r="I288" s="10" t="s">
        <v>45</v>
      </c>
      <c r="J288" s="10" t="s">
        <v>7</v>
      </c>
      <c r="K288" s="10" t="s">
        <v>6</v>
      </c>
      <c r="L288" s="10" t="s">
        <v>7876</v>
      </c>
      <c r="M288" s="10" t="s">
        <v>89</v>
      </c>
      <c r="N288" s="10" t="s">
        <v>90</v>
      </c>
      <c r="O288" s="10" t="s">
        <v>90</v>
      </c>
      <c r="P288" s="10" t="s">
        <v>12485</v>
      </c>
      <c r="Q288" s="10" t="s">
        <v>8805</v>
      </c>
      <c r="R288" s="5" t="s">
        <v>9246</v>
      </c>
      <c r="S288" s="5">
        <v>24454090</v>
      </c>
      <c r="T288" s="5">
        <v>88309459</v>
      </c>
      <c r="U288" t="s">
        <v>45</v>
      </c>
      <c r="V288" t="s">
        <v>13574</v>
      </c>
    </row>
    <row r="289" spans="1:24" x14ac:dyDescent="0.3">
      <c r="A289" s="5" t="s">
        <v>8803</v>
      </c>
      <c r="B289" s="10" t="s">
        <v>13343</v>
      </c>
      <c r="C289" s="10" t="s">
        <v>10218</v>
      </c>
      <c r="E289" s="10" t="s">
        <v>7009</v>
      </c>
      <c r="F289" s="10" t="s">
        <v>9003</v>
      </c>
      <c r="G289" s="10" t="s">
        <v>9787</v>
      </c>
      <c r="H289" s="10" t="s">
        <v>9</v>
      </c>
      <c r="I289" s="10" t="s">
        <v>42</v>
      </c>
      <c r="J289" s="10" t="s">
        <v>15</v>
      </c>
      <c r="K289" s="10" t="s">
        <v>10</v>
      </c>
      <c r="L289" s="10" t="s">
        <v>7804</v>
      </c>
      <c r="M289" s="10" t="s">
        <v>43</v>
      </c>
      <c r="N289" s="10" t="s">
        <v>306</v>
      </c>
      <c r="O289" s="10" t="s">
        <v>355</v>
      </c>
      <c r="P289" s="10" t="s">
        <v>12486</v>
      </c>
      <c r="Q289" s="10" t="s">
        <v>8805</v>
      </c>
      <c r="R289" s="5" t="s">
        <v>9535</v>
      </c>
      <c r="S289" s="5">
        <v>22821282</v>
      </c>
      <c r="T289" s="5">
        <v>22821282</v>
      </c>
      <c r="U289" t="s">
        <v>42</v>
      </c>
      <c r="V289" t="s">
        <v>9766</v>
      </c>
      <c r="W289" t="s">
        <v>16696</v>
      </c>
      <c r="X289" t="s">
        <v>9003</v>
      </c>
    </row>
    <row r="290" spans="1:24" x14ac:dyDescent="0.3">
      <c r="A290" s="5" t="s">
        <v>8803</v>
      </c>
      <c r="B290" s="10" t="s">
        <v>13295</v>
      </c>
      <c r="C290" s="10" t="s">
        <v>6721</v>
      </c>
      <c r="E290" s="10" t="s">
        <v>9238</v>
      </c>
      <c r="F290" s="10" t="s">
        <v>9237</v>
      </c>
      <c r="G290" s="10" t="s">
        <v>88</v>
      </c>
      <c r="H290" s="10" t="s">
        <v>6</v>
      </c>
      <c r="I290" s="10" t="s">
        <v>45</v>
      </c>
      <c r="J290" s="10" t="s">
        <v>7</v>
      </c>
      <c r="K290" s="10" t="s">
        <v>11</v>
      </c>
      <c r="L290" s="10" t="s">
        <v>7881</v>
      </c>
      <c r="M290" s="10" t="s">
        <v>89</v>
      </c>
      <c r="N290" s="10" t="s">
        <v>90</v>
      </c>
      <c r="O290" s="10" t="s">
        <v>153</v>
      </c>
      <c r="P290" s="10" t="s">
        <v>12488</v>
      </c>
      <c r="Q290" s="10" t="s">
        <v>8805</v>
      </c>
      <c r="R290" s="5" t="s">
        <v>9247</v>
      </c>
      <c r="S290" s="5">
        <v>24560022</v>
      </c>
      <c r="U290" t="s">
        <v>42</v>
      </c>
      <c r="V290" t="s">
        <v>9767</v>
      </c>
      <c r="W290" t="s">
        <v>16697</v>
      </c>
      <c r="X290" t="s">
        <v>9237</v>
      </c>
    </row>
    <row r="291" spans="1:24" x14ac:dyDescent="0.3">
      <c r="A291" s="5" t="s">
        <v>8803</v>
      </c>
      <c r="B291" s="10" t="s">
        <v>13315</v>
      </c>
      <c r="C291" s="10" t="s">
        <v>9689</v>
      </c>
      <c r="E291" s="10" t="s">
        <v>7207</v>
      </c>
      <c r="F291" s="10" t="s">
        <v>9049</v>
      </c>
      <c r="G291" s="10" t="s">
        <v>1259</v>
      </c>
      <c r="H291" s="10" t="s">
        <v>10</v>
      </c>
      <c r="I291" s="10" t="s">
        <v>134</v>
      </c>
      <c r="J291" s="10" t="s">
        <v>20</v>
      </c>
      <c r="K291" s="10" t="s">
        <v>6</v>
      </c>
      <c r="L291" s="10" t="s">
        <v>8185</v>
      </c>
      <c r="M291" s="10" t="s">
        <v>135</v>
      </c>
      <c r="N291" s="10" t="s">
        <v>11894</v>
      </c>
      <c r="O291" s="10" t="s">
        <v>2076</v>
      </c>
      <c r="P291" s="10" t="s">
        <v>9249</v>
      </c>
      <c r="Q291" s="10" t="s">
        <v>8805</v>
      </c>
      <c r="R291" s="5" t="s">
        <v>9066</v>
      </c>
      <c r="S291" s="5">
        <v>26434481</v>
      </c>
      <c r="U291" t="s">
        <v>42</v>
      </c>
      <c r="V291" t="s">
        <v>9768</v>
      </c>
      <c r="W291" t="s">
        <v>16698</v>
      </c>
      <c r="X291" t="s">
        <v>9049</v>
      </c>
    </row>
    <row r="292" spans="1:24" x14ac:dyDescent="0.3">
      <c r="A292" s="5" t="s">
        <v>8803</v>
      </c>
      <c r="B292" s="10" t="s">
        <v>12395</v>
      </c>
      <c r="C292" s="10" t="s">
        <v>7133</v>
      </c>
      <c r="E292" s="10" t="s">
        <v>7415</v>
      </c>
      <c r="F292" s="10" t="s">
        <v>9126</v>
      </c>
      <c r="G292" s="10" t="s">
        <v>9787</v>
      </c>
      <c r="H292" s="10" t="s">
        <v>8</v>
      </c>
      <c r="I292" s="10" t="s">
        <v>42</v>
      </c>
      <c r="J292" s="10" t="s">
        <v>7</v>
      </c>
      <c r="K292" s="10" t="s">
        <v>8</v>
      </c>
      <c r="L292" s="10" t="s">
        <v>7754</v>
      </c>
      <c r="M292" s="10" t="s">
        <v>43</v>
      </c>
      <c r="N292" s="10" t="s">
        <v>12418</v>
      </c>
      <c r="O292" s="10" t="s">
        <v>153</v>
      </c>
      <c r="P292" s="10" t="s">
        <v>9797</v>
      </c>
      <c r="Q292" s="10" t="s">
        <v>8805</v>
      </c>
      <c r="R292" s="5" t="s">
        <v>15330</v>
      </c>
      <c r="S292" s="5">
        <v>22152393</v>
      </c>
      <c r="T292" s="5">
        <v>22152398</v>
      </c>
      <c r="U292" t="s">
        <v>42</v>
      </c>
      <c r="V292" t="s">
        <v>9769</v>
      </c>
      <c r="W292" t="s">
        <v>16699</v>
      </c>
      <c r="X292" t="s">
        <v>9126</v>
      </c>
    </row>
    <row r="293" spans="1:24" x14ac:dyDescent="0.3">
      <c r="A293" s="5" t="s">
        <v>8803</v>
      </c>
      <c r="B293" s="10" t="s">
        <v>9113</v>
      </c>
      <c r="C293" s="10" t="s">
        <v>8469</v>
      </c>
      <c r="E293" s="10" t="s">
        <v>9183</v>
      </c>
      <c r="F293" s="10" t="s">
        <v>9182</v>
      </c>
      <c r="G293" s="10" t="s">
        <v>57</v>
      </c>
      <c r="H293" s="10" t="s">
        <v>7</v>
      </c>
      <c r="I293" s="10" t="s">
        <v>42</v>
      </c>
      <c r="J293" s="10" t="s">
        <v>8</v>
      </c>
      <c r="K293" s="10" t="s">
        <v>9</v>
      </c>
      <c r="L293" s="10" t="s">
        <v>7758</v>
      </c>
      <c r="M293" s="10" t="s">
        <v>43</v>
      </c>
      <c r="N293" s="10" t="s">
        <v>57</v>
      </c>
      <c r="O293" s="10" t="s">
        <v>282</v>
      </c>
      <c r="P293" s="10" t="s">
        <v>282</v>
      </c>
      <c r="Q293" s="10" t="s">
        <v>8805</v>
      </c>
      <c r="R293" s="5" t="s">
        <v>15239</v>
      </c>
      <c r="S293" s="5">
        <v>22191889</v>
      </c>
      <c r="U293" t="s">
        <v>45</v>
      </c>
      <c r="V293" t="s">
        <v>13574</v>
      </c>
    </row>
    <row r="294" spans="1:24" x14ac:dyDescent="0.3">
      <c r="A294" s="5" t="s">
        <v>8803</v>
      </c>
      <c r="B294" s="10" t="s">
        <v>9063</v>
      </c>
      <c r="C294" s="10" t="s">
        <v>6624</v>
      </c>
      <c r="E294" s="10" t="s">
        <v>7414</v>
      </c>
      <c r="F294" s="10" t="s">
        <v>12367</v>
      </c>
      <c r="G294" s="10" t="s">
        <v>207</v>
      </c>
      <c r="H294" s="10" t="s">
        <v>208</v>
      </c>
      <c r="I294" s="10" t="s">
        <v>45</v>
      </c>
      <c r="J294" s="10" t="s">
        <v>16</v>
      </c>
      <c r="K294" s="10" t="s">
        <v>6</v>
      </c>
      <c r="L294" s="10" t="s">
        <v>7934</v>
      </c>
      <c r="M294" s="10" t="s">
        <v>89</v>
      </c>
      <c r="N294" s="10" t="s">
        <v>207</v>
      </c>
      <c r="O294" s="10" t="s">
        <v>12489</v>
      </c>
      <c r="P294" s="10" t="s">
        <v>12489</v>
      </c>
      <c r="Q294" s="10" t="s">
        <v>8805</v>
      </c>
      <c r="R294" s="5" t="s">
        <v>13409</v>
      </c>
      <c r="S294" s="5">
        <v>24602979</v>
      </c>
      <c r="U294" t="s">
        <v>42</v>
      </c>
      <c r="V294" t="s">
        <v>9770</v>
      </c>
      <c r="W294" t="s">
        <v>16700</v>
      </c>
      <c r="X294" t="s">
        <v>12367</v>
      </c>
    </row>
    <row r="295" spans="1:24" x14ac:dyDescent="0.3">
      <c r="A295" s="5" t="s">
        <v>8803</v>
      </c>
      <c r="B295" s="10" t="s">
        <v>451</v>
      </c>
      <c r="C295" s="10" t="s">
        <v>6617</v>
      </c>
      <c r="E295" s="10" t="s">
        <v>9104</v>
      </c>
      <c r="F295" s="10" t="s">
        <v>9103</v>
      </c>
      <c r="G295" s="10" t="s">
        <v>224</v>
      </c>
      <c r="H295" s="10" t="s">
        <v>7</v>
      </c>
      <c r="I295" s="10" t="s">
        <v>74</v>
      </c>
      <c r="J295" s="10" t="s">
        <v>6</v>
      </c>
      <c r="K295" s="10" t="s">
        <v>10</v>
      </c>
      <c r="L295" s="10" t="s">
        <v>7979</v>
      </c>
      <c r="M295" s="10" t="s">
        <v>224</v>
      </c>
      <c r="N295" s="10" t="s">
        <v>224</v>
      </c>
      <c r="O295" s="10" t="s">
        <v>15251</v>
      </c>
      <c r="P295" s="10" t="s">
        <v>3222</v>
      </c>
      <c r="Q295" s="10" t="s">
        <v>8805</v>
      </c>
      <c r="R295" s="5" t="s">
        <v>10307</v>
      </c>
      <c r="S295" s="5">
        <v>25917844</v>
      </c>
      <c r="T295" s="5">
        <v>25918071</v>
      </c>
      <c r="U295" t="s">
        <v>42</v>
      </c>
      <c r="V295" t="s">
        <v>9771</v>
      </c>
      <c r="W295" t="s">
        <v>16701</v>
      </c>
      <c r="X295" t="s">
        <v>9103</v>
      </c>
    </row>
    <row r="296" spans="1:24" x14ac:dyDescent="0.3">
      <c r="A296" s="5" t="s">
        <v>8803</v>
      </c>
      <c r="B296" s="10" t="s">
        <v>9120</v>
      </c>
      <c r="C296" s="10" t="s">
        <v>9121</v>
      </c>
      <c r="E296" s="10" t="s">
        <v>9141</v>
      </c>
      <c r="F296" s="10" t="s">
        <v>9140</v>
      </c>
      <c r="G296" s="10" t="s">
        <v>9788</v>
      </c>
      <c r="H296" s="10" t="s">
        <v>8</v>
      </c>
      <c r="I296" s="10" t="s">
        <v>42</v>
      </c>
      <c r="J296" s="10" t="s">
        <v>6</v>
      </c>
      <c r="K296" s="10" t="s">
        <v>11</v>
      </c>
      <c r="L296" s="10" t="s">
        <v>7746</v>
      </c>
      <c r="M296" s="10" t="s">
        <v>43</v>
      </c>
      <c r="N296" s="10" t="s">
        <v>43</v>
      </c>
      <c r="O296" s="10" t="s">
        <v>11486</v>
      </c>
      <c r="P296" s="10" t="s">
        <v>2756</v>
      </c>
      <c r="Q296" s="10" t="s">
        <v>8805</v>
      </c>
      <c r="R296" s="5" t="s">
        <v>9250</v>
      </c>
      <c r="S296" s="5">
        <v>22140789</v>
      </c>
      <c r="T296" s="5">
        <v>22140485</v>
      </c>
      <c r="U296" t="s">
        <v>42</v>
      </c>
      <c r="V296" t="s">
        <v>9772</v>
      </c>
      <c r="W296" t="s">
        <v>16702</v>
      </c>
      <c r="X296" t="s">
        <v>9140</v>
      </c>
    </row>
    <row r="297" spans="1:24" x14ac:dyDescent="0.3">
      <c r="A297" s="5" t="s">
        <v>8803</v>
      </c>
      <c r="B297" s="10" t="s">
        <v>9123</v>
      </c>
      <c r="C297" s="10" t="s">
        <v>6834</v>
      </c>
      <c r="E297" s="10" t="s">
        <v>8879</v>
      </c>
      <c r="F297" s="10" t="s">
        <v>12368</v>
      </c>
      <c r="G297" s="10" t="s">
        <v>1063</v>
      </c>
      <c r="H297" s="10" t="s">
        <v>8</v>
      </c>
      <c r="I297" s="10" t="s">
        <v>42</v>
      </c>
      <c r="J297" s="10" t="s">
        <v>1064</v>
      </c>
      <c r="K297" s="10" t="s">
        <v>8</v>
      </c>
      <c r="L297" s="10" t="s">
        <v>7847</v>
      </c>
      <c r="M297" s="10" t="s">
        <v>43</v>
      </c>
      <c r="N297" s="10" t="s">
        <v>1063</v>
      </c>
      <c r="O297" s="10" t="s">
        <v>11535</v>
      </c>
      <c r="P297" s="10" t="s">
        <v>1063</v>
      </c>
      <c r="Q297" s="10" t="s">
        <v>8805</v>
      </c>
      <c r="R297" s="5" t="s">
        <v>9251</v>
      </c>
      <c r="S297" s="5">
        <v>27723033</v>
      </c>
      <c r="T297" s="5">
        <v>27723034</v>
      </c>
      <c r="U297" t="s">
        <v>42</v>
      </c>
      <c r="V297" t="s">
        <v>9773</v>
      </c>
      <c r="W297" t="s">
        <v>16703</v>
      </c>
      <c r="X297" t="s">
        <v>12368</v>
      </c>
    </row>
    <row r="298" spans="1:24" x14ac:dyDescent="0.3">
      <c r="A298" s="5" t="s">
        <v>8803</v>
      </c>
      <c r="B298" s="10" t="s">
        <v>12363</v>
      </c>
      <c r="C298" s="10" t="s">
        <v>6718</v>
      </c>
      <c r="E298" s="10" t="s">
        <v>6983</v>
      </c>
      <c r="F298" s="10" t="s">
        <v>9008</v>
      </c>
      <c r="G298" s="10" t="s">
        <v>9807</v>
      </c>
      <c r="H298" s="10" t="s">
        <v>11</v>
      </c>
      <c r="I298" s="10" t="s">
        <v>134</v>
      </c>
      <c r="J298" s="10" t="s">
        <v>10</v>
      </c>
      <c r="K298" s="10" t="s">
        <v>9</v>
      </c>
      <c r="L298" s="10" t="s">
        <v>8166</v>
      </c>
      <c r="M298" s="10" t="s">
        <v>135</v>
      </c>
      <c r="N298" s="10" t="s">
        <v>14477</v>
      </c>
      <c r="O298" s="10" t="s">
        <v>14593</v>
      </c>
      <c r="P298" s="10" t="s">
        <v>12490</v>
      </c>
      <c r="Q298" s="10" t="s">
        <v>8805</v>
      </c>
      <c r="R298" s="5" t="s">
        <v>15122</v>
      </c>
      <c r="S298" s="5">
        <v>87035396</v>
      </c>
      <c r="U298" t="s">
        <v>42</v>
      </c>
      <c r="V298" t="s">
        <v>9774</v>
      </c>
      <c r="W298" t="s">
        <v>16704</v>
      </c>
      <c r="X298" t="s">
        <v>9008</v>
      </c>
    </row>
    <row r="299" spans="1:24" x14ac:dyDescent="0.3">
      <c r="A299" s="5" t="s">
        <v>8803</v>
      </c>
      <c r="B299" s="10" t="s">
        <v>13305</v>
      </c>
      <c r="C299" s="10" t="s">
        <v>11005</v>
      </c>
      <c r="E299" s="10" t="s">
        <v>8976</v>
      </c>
      <c r="F299" s="10" t="s">
        <v>12369</v>
      </c>
      <c r="G299" s="10" t="s">
        <v>89</v>
      </c>
      <c r="H299" s="10" t="s">
        <v>12</v>
      </c>
      <c r="I299" s="10" t="s">
        <v>45</v>
      </c>
      <c r="J299" s="10" t="s">
        <v>14</v>
      </c>
      <c r="K299" s="10" t="s">
        <v>6</v>
      </c>
      <c r="L299" s="10" t="s">
        <v>7924</v>
      </c>
      <c r="M299" s="10" t="s">
        <v>89</v>
      </c>
      <c r="N299" s="10" t="s">
        <v>11518</v>
      </c>
      <c r="O299" s="10" t="s">
        <v>603</v>
      </c>
      <c r="P299" s="10" t="s">
        <v>12491</v>
      </c>
      <c r="Q299" s="10" t="s">
        <v>8805</v>
      </c>
      <c r="R299" s="5" t="s">
        <v>9252</v>
      </c>
      <c r="S299" s="5">
        <v>24483786</v>
      </c>
      <c r="U299" t="s">
        <v>42</v>
      </c>
      <c r="V299" t="s">
        <v>13441</v>
      </c>
      <c r="W299" t="s">
        <v>16705</v>
      </c>
      <c r="X299" t="s">
        <v>12369</v>
      </c>
    </row>
    <row r="300" spans="1:24" x14ac:dyDescent="0.3">
      <c r="A300" s="5" t="s">
        <v>8803</v>
      </c>
      <c r="B300" s="10" t="s">
        <v>9126</v>
      </c>
      <c r="C300" s="10" t="s">
        <v>7415</v>
      </c>
      <c r="E300" s="10" t="s">
        <v>7399</v>
      </c>
      <c r="F300" s="10" t="s">
        <v>8961</v>
      </c>
      <c r="G300" s="10" t="s">
        <v>4066</v>
      </c>
      <c r="H300" s="10" t="s">
        <v>6</v>
      </c>
      <c r="I300" s="10" t="s">
        <v>218</v>
      </c>
      <c r="J300" s="10" t="s">
        <v>7</v>
      </c>
      <c r="K300" s="10" t="s">
        <v>6</v>
      </c>
      <c r="L300" s="10" t="s">
        <v>8078</v>
      </c>
      <c r="M300" s="10" t="s">
        <v>219</v>
      </c>
      <c r="N300" s="10" t="s">
        <v>4066</v>
      </c>
      <c r="O300" s="10" t="s">
        <v>4066</v>
      </c>
      <c r="P300" s="10" t="s">
        <v>79</v>
      </c>
      <c r="Q300" s="10" t="s">
        <v>8805</v>
      </c>
      <c r="R300" s="5" t="s">
        <v>13981</v>
      </c>
      <c r="S300" s="5">
        <v>26853568</v>
      </c>
      <c r="U300" t="s">
        <v>45</v>
      </c>
      <c r="V300" t="s">
        <v>13574</v>
      </c>
    </row>
    <row r="301" spans="1:24" x14ac:dyDescent="0.3">
      <c r="A301" s="5" t="s">
        <v>8803</v>
      </c>
      <c r="B301" s="10" t="s">
        <v>8916</v>
      </c>
      <c r="C301" s="10" t="s">
        <v>7508</v>
      </c>
      <c r="E301" s="10" t="s">
        <v>6920</v>
      </c>
      <c r="F301" s="10" t="s">
        <v>15123</v>
      </c>
      <c r="G301" s="10" t="s">
        <v>88</v>
      </c>
      <c r="H301" s="10" t="s">
        <v>6</v>
      </c>
      <c r="I301" s="10" t="s">
        <v>45</v>
      </c>
      <c r="J301" s="10" t="s">
        <v>7</v>
      </c>
      <c r="K301" s="10" t="s">
        <v>11</v>
      </c>
      <c r="L301" s="10" t="s">
        <v>7881</v>
      </c>
      <c r="M301" s="10" t="s">
        <v>89</v>
      </c>
      <c r="N301" s="10" t="s">
        <v>90</v>
      </c>
      <c r="O301" s="10" t="s">
        <v>153</v>
      </c>
      <c r="P301" s="10" t="s">
        <v>153</v>
      </c>
      <c r="Q301" s="10" t="s">
        <v>8805</v>
      </c>
      <c r="R301" s="5" t="s">
        <v>15240</v>
      </c>
      <c r="S301" s="5">
        <v>40338917</v>
      </c>
      <c r="T301" s="5">
        <v>24455553</v>
      </c>
      <c r="U301" t="s">
        <v>45</v>
      </c>
      <c r="V301" t="s">
        <v>13574</v>
      </c>
    </row>
    <row r="302" spans="1:24" x14ac:dyDescent="0.3">
      <c r="A302" s="5" t="s">
        <v>8803</v>
      </c>
      <c r="B302" s="10" t="s">
        <v>699</v>
      </c>
      <c r="C302" s="10" t="s">
        <v>9129</v>
      </c>
      <c r="E302" s="10" t="s">
        <v>9515</v>
      </c>
      <c r="F302" s="10" t="s">
        <v>9516</v>
      </c>
      <c r="G302" s="10" t="s">
        <v>194</v>
      </c>
      <c r="H302" s="10" t="s">
        <v>7</v>
      </c>
      <c r="I302" s="10" t="s">
        <v>193</v>
      </c>
      <c r="J302" s="10" t="s">
        <v>6</v>
      </c>
      <c r="K302" s="10" t="s">
        <v>8</v>
      </c>
      <c r="L302" s="10" t="s">
        <v>8028</v>
      </c>
      <c r="M302" s="10" t="s">
        <v>194</v>
      </c>
      <c r="N302" s="10" t="s">
        <v>194</v>
      </c>
      <c r="O302" s="10" t="s">
        <v>483</v>
      </c>
      <c r="P302" s="10" t="s">
        <v>1442</v>
      </c>
      <c r="Q302" s="10" t="s">
        <v>8805</v>
      </c>
      <c r="R302" s="5" t="s">
        <v>9536</v>
      </c>
      <c r="S302" s="5">
        <v>40003900</v>
      </c>
      <c r="U302" t="s">
        <v>42</v>
      </c>
      <c r="V302" t="s">
        <v>9775</v>
      </c>
      <c r="W302" t="s">
        <v>16706</v>
      </c>
      <c r="X302" t="s">
        <v>9516</v>
      </c>
    </row>
    <row r="303" spans="1:24" x14ac:dyDescent="0.3">
      <c r="A303" s="5" t="s">
        <v>8803</v>
      </c>
      <c r="B303" s="10" t="s">
        <v>13359</v>
      </c>
      <c r="C303" s="10" t="s">
        <v>9504</v>
      </c>
      <c r="E303" s="10" t="s">
        <v>6884</v>
      </c>
      <c r="F303" s="10" t="s">
        <v>9518</v>
      </c>
      <c r="G303" s="10" t="s">
        <v>207</v>
      </c>
      <c r="H303" s="10" t="s">
        <v>8</v>
      </c>
      <c r="I303" s="10" t="s">
        <v>45</v>
      </c>
      <c r="J303" s="10" t="s">
        <v>16</v>
      </c>
      <c r="K303" s="10" t="s">
        <v>6</v>
      </c>
      <c r="L303" s="10" t="s">
        <v>7934</v>
      </c>
      <c r="M303" s="10" t="s">
        <v>89</v>
      </c>
      <c r="N303" s="10" t="s">
        <v>207</v>
      </c>
      <c r="O303" s="10" t="s">
        <v>12489</v>
      </c>
      <c r="P303" s="10" t="s">
        <v>12492</v>
      </c>
      <c r="Q303" s="10" t="s">
        <v>8805</v>
      </c>
      <c r="R303" s="5" t="s">
        <v>12493</v>
      </c>
      <c r="S303" s="5">
        <v>24603374</v>
      </c>
      <c r="U303" t="s">
        <v>42</v>
      </c>
      <c r="V303" t="s">
        <v>9776</v>
      </c>
      <c r="W303" t="s">
        <v>16707</v>
      </c>
      <c r="X303" t="s">
        <v>9518</v>
      </c>
    </row>
    <row r="304" spans="1:24" x14ac:dyDescent="0.3">
      <c r="A304" s="5" t="s">
        <v>8803</v>
      </c>
      <c r="B304" s="10" t="s">
        <v>13948</v>
      </c>
      <c r="C304" s="10" t="s">
        <v>7382</v>
      </c>
      <c r="E304" s="10" t="s">
        <v>9586</v>
      </c>
      <c r="F304" s="10" t="s">
        <v>9584</v>
      </c>
      <c r="G304" s="10" t="s">
        <v>192</v>
      </c>
      <c r="H304" s="10" t="s">
        <v>8</v>
      </c>
      <c r="I304" s="10" t="s">
        <v>193</v>
      </c>
      <c r="J304" s="10" t="s">
        <v>16</v>
      </c>
      <c r="K304" s="10" t="s">
        <v>6</v>
      </c>
      <c r="L304" s="10" t="s">
        <v>8068</v>
      </c>
      <c r="M304" s="10" t="s">
        <v>194</v>
      </c>
      <c r="N304" s="10" t="s">
        <v>192</v>
      </c>
      <c r="O304" s="10" t="s">
        <v>3065</v>
      </c>
      <c r="P304" s="10" t="s">
        <v>1262</v>
      </c>
      <c r="Q304" s="10" t="s">
        <v>8805</v>
      </c>
      <c r="R304" s="5" t="s">
        <v>9590</v>
      </c>
      <c r="S304" s="5">
        <v>27665737</v>
      </c>
      <c r="U304" t="s">
        <v>42</v>
      </c>
      <c r="V304" t="s">
        <v>9777</v>
      </c>
      <c r="W304" t="s">
        <v>16708</v>
      </c>
      <c r="X304" t="s">
        <v>9584</v>
      </c>
    </row>
    <row r="305" spans="1:24" x14ac:dyDescent="0.3">
      <c r="A305" s="5" t="s">
        <v>8803</v>
      </c>
      <c r="B305" s="10" t="s">
        <v>9131</v>
      </c>
      <c r="C305" s="10" t="s">
        <v>6703</v>
      </c>
      <c r="E305" s="10" t="s">
        <v>9589</v>
      </c>
      <c r="F305" s="10" t="s">
        <v>9585</v>
      </c>
      <c r="G305" s="10" t="s">
        <v>89</v>
      </c>
      <c r="H305" s="10" t="s">
        <v>12</v>
      </c>
      <c r="I305" s="10" t="s">
        <v>45</v>
      </c>
      <c r="J305" s="10" t="s">
        <v>14</v>
      </c>
      <c r="K305" s="10" t="s">
        <v>9</v>
      </c>
      <c r="L305" s="10" t="s">
        <v>7927</v>
      </c>
      <c r="M305" s="10" t="s">
        <v>89</v>
      </c>
      <c r="N305" s="10" t="s">
        <v>11518</v>
      </c>
      <c r="O305" s="10" t="s">
        <v>12494</v>
      </c>
      <c r="P305" s="10" t="s">
        <v>12494</v>
      </c>
      <c r="Q305" s="10" t="s">
        <v>8805</v>
      </c>
      <c r="R305" s="5" t="s">
        <v>13411</v>
      </c>
      <c r="S305" s="5">
        <v>60444193</v>
      </c>
      <c r="T305" s="5">
        <v>24588189</v>
      </c>
      <c r="U305" t="s">
        <v>42</v>
      </c>
      <c r="V305" t="s">
        <v>10308</v>
      </c>
      <c r="W305" t="s">
        <v>16709</v>
      </c>
      <c r="X305" t="s">
        <v>9585</v>
      </c>
    </row>
    <row r="306" spans="1:24" x14ac:dyDescent="0.3">
      <c r="A306" s="5" t="s">
        <v>8803</v>
      </c>
      <c r="B306" s="10" t="s">
        <v>15275</v>
      </c>
      <c r="C306" s="10" t="s">
        <v>8883</v>
      </c>
      <c r="E306" s="10" t="s">
        <v>9615</v>
      </c>
      <c r="F306" s="10" t="s">
        <v>10245</v>
      </c>
      <c r="G306" s="10" t="s">
        <v>321</v>
      </c>
      <c r="H306" s="10" t="s">
        <v>10</v>
      </c>
      <c r="I306" s="10" t="s">
        <v>42</v>
      </c>
      <c r="J306" s="10" t="s">
        <v>12</v>
      </c>
      <c r="K306" s="10" t="s">
        <v>6</v>
      </c>
      <c r="L306" s="10" t="s">
        <v>7787</v>
      </c>
      <c r="M306" s="10" t="s">
        <v>43</v>
      </c>
      <c r="N306" s="10" t="s">
        <v>14382</v>
      </c>
      <c r="O306" s="10" t="s">
        <v>11558</v>
      </c>
      <c r="P306" s="10" t="s">
        <v>11683</v>
      </c>
      <c r="Q306" s="10" t="s">
        <v>8805</v>
      </c>
      <c r="R306" s="5" t="s">
        <v>10309</v>
      </c>
      <c r="S306" s="5">
        <v>22493569</v>
      </c>
      <c r="T306" s="5">
        <v>22494829</v>
      </c>
      <c r="U306" t="s">
        <v>42</v>
      </c>
      <c r="V306" t="s">
        <v>10310</v>
      </c>
      <c r="W306" t="s">
        <v>16710</v>
      </c>
      <c r="X306" t="s">
        <v>15378</v>
      </c>
    </row>
    <row r="307" spans="1:24" x14ac:dyDescent="0.3">
      <c r="A307" s="5" t="s">
        <v>8803</v>
      </c>
      <c r="B307" s="10" t="s">
        <v>79</v>
      </c>
      <c r="C307" s="10" t="s">
        <v>7483</v>
      </c>
      <c r="E307" s="10" t="s">
        <v>10246</v>
      </c>
      <c r="F307" s="10" t="s">
        <v>15124</v>
      </c>
      <c r="G307" s="10" t="s">
        <v>194</v>
      </c>
      <c r="H307" s="10" t="s">
        <v>12</v>
      </c>
      <c r="I307" s="10" t="s">
        <v>193</v>
      </c>
      <c r="J307" s="10" t="s">
        <v>14</v>
      </c>
      <c r="K307" s="10" t="s">
        <v>7</v>
      </c>
      <c r="L307" s="10" t="s">
        <v>8064</v>
      </c>
      <c r="M307" s="10" t="s">
        <v>194</v>
      </c>
      <c r="N307" s="10" t="s">
        <v>14439</v>
      </c>
      <c r="O307" s="10" t="s">
        <v>12438</v>
      </c>
      <c r="P307" s="10" t="s">
        <v>1272</v>
      </c>
      <c r="Q307" s="10" t="s">
        <v>8805</v>
      </c>
      <c r="R307" s="5" t="s">
        <v>11121</v>
      </c>
      <c r="S307" s="5">
        <v>22650290</v>
      </c>
      <c r="T307" s="5">
        <v>83804351</v>
      </c>
      <c r="U307" t="s">
        <v>45</v>
      </c>
      <c r="V307" t="s">
        <v>13574</v>
      </c>
    </row>
    <row r="308" spans="1:24" x14ac:dyDescent="0.3">
      <c r="A308" s="5" t="s">
        <v>8803</v>
      </c>
      <c r="B308" s="10" t="s">
        <v>9132</v>
      </c>
      <c r="C308" s="10" t="s">
        <v>9133</v>
      </c>
      <c r="E308" s="10" t="s">
        <v>7032</v>
      </c>
      <c r="F308" s="10" t="s">
        <v>11095</v>
      </c>
      <c r="G308" s="10" t="s">
        <v>9787</v>
      </c>
      <c r="H308" s="10" t="s">
        <v>8</v>
      </c>
      <c r="I308" s="10" t="s">
        <v>42</v>
      </c>
      <c r="J308" s="10" t="s">
        <v>7</v>
      </c>
      <c r="K308" s="10" t="s">
        <v>7</v>
      </c>
      <c r="L308" s="10" t="s">
        <v>7753</v>
      </c>
      <c r="M308" s="10" t="s">
        <v>43</v>
      </c>
      <c r="N308" s="10" t="s">
        <v>12418</v>
      </c>
      <c r="O308" s="10" t="s">
        <v>231</v>
      </c>
      <c r="P308" s="10" t="s">
        <v>231</v>
      </c>
      <c r="Q308" s="10" t="s">
        <v>8805</v>
      </c>
      <c r="R308" s="5" t="s">
        <v>11122</v>
      </c>
      <c r="S308" s="5">
        <v>22882526</v>
      </c>
      <c r="U308" t="s">
        <v>42</v>
      </c>
      <c r="V308" t="s">
        <v>15125</v>
      </c>
      <c r="W308" t="s">
        <v>16711</v>
      </c>
      <c r="X308" t="s">
        <v>15379</v>
      </c>
    </row>
    <row r="309" spans="1:24" x14ac:dyDescent="0.3">
      <c r="A309" s="5" t="s">
        <v>8803</v>
      </c>
      <c r="B309" s="10" t="s">
        <v>8912</v>
      </c>
      <c r="C309" s="10" t="s">
        <v>7489</v>
      </c>
      <c r="E309" s="10" t="s">
        <v>11096</v>
      </c>
      <c r="F309" s="10" t="s">
        <v>11097</v>
      </c>
      <c r="G309" s="10" t="s">
        <v>194</v>
      </c>
      <c r="H309" s="10" t="s">
        <v>12</v>
      </c>
      <c r="I309" s="10" t="s">
        <v>193</v>
      </c>
      <c r="J309" s="10" t="s">
        <v>12</v>
      </c>
      <c r="K309" s="10" t="s">
        <v>6</v>
      </c>
      <c r="L309" s="10" t="s">
        <v>8060</v>
      </c>
      <c r="M309" s="10" t="s">
        <v>194</v>
      </c>
      <c r="N309" s="10" t="s">
        <v>3676</v>
      </c>
      <c r="O309" s="10" t="s">
        <v>231</v>
      </c>
      <c r="P309" s="10" t="s">
        <v>3676</v>
      </c>
      <c r="Q309" s="10" t="s">
        <v>8805</v>
      </c>
      <c r="R309" s="5" t="s">
        <v>15126</v>
      </c>
      <c r="S309" s="5">
        <v>22933676</v>
      </c>
      <c r="U309" t="s">
        <v>42</v>
      </c>
      <c r="V309" t="s">
        <v>11130</v>
      </c>
      <c r="W309" t="s">
        <v>16712</v>
      </c>
      <c r="X309" t="s">
        <v>11097</v>
      </c>
    </row>
    <row r="310" spans="1:24" x14ac:dyDescent="0.3">
      <c r="A310" s="5" t="s">
        <v>8803</v>
      </c>
      <c r="B310" s="10" t="s">
        <v>9140</v>
      </c>
      <c r="C310" s="10" t="s">
        <v>9141</v>
      </c>
      <c r="E310" s="10" t="s">
        <v>7163</v>
      </c>
      <c r="F310" s="10" t="s">
        <v>15127</v>
      </c>
      <c r="G310" s="10" t="s">
        <v>9788</v>
      </c>
      <c r="H310" s="10" t="s">
        <v>11</v>
      </c>
      <c r="I310" s="10" t="s">
        <v>42</v>
      </c>
      <c r="J310" s="10" t="s">
        <v>16</v>
      </c>
      <c r="K310" s="10" t="s">
        <v>7</v>
      </c>
      <c r="L310" s="10" t="s">
        <v>7807</v>
      </c>
      <c r="M310" s="10" t="s">
        <v>43</v>
      </c>
      <c r="N310" s="10" t="s">
        <v>11502</v>
      </c>
      <c r="O310" s="10" t="s">
        <v>11483</v>
      </c>
      <c r="P310" s="10" t="s">
        <v>15128</v>
      </c>
      <c r="Q310" s="10" t="s">
        <v>8805</v>
      </c>
      <c r="R310" s="5" t="s">
        <v>15129</v>
      </c>
      <c r="S310" s="5">
        <v>47005010</v>
      </c>
      <c r="T310" s="5">
        <v>47005010</v>
      </c>
      <c r="U310" t="s">
        <v>42</v>
      </c>
      <c r="V310" t="s">
        <v>15130</v>
      </c>
      <c r="W310" t="s">
        <v>16713</v>
      </c>
      <c r="X310" t="s">
        <v>15127</v>
      </c>
    </row>
    <row r="311" spans="1:24" x14ac:dyDescent="0.3">
      <c r="A311" s="5" t="s">
        <v>8803</v>
      </c>
      <c r="B311" s="10" t="s">
        <v>554</v>
      </c>
      <c r="C311" s="10" t="s">
        <v>7659</v>
      </c>
      <c r="E311" s="10" t="s">
        <v>6885</v>
      </c>
      <c r="F311" s="10" t="s">
        <v>15131</v>
      </c>
      <c r="G311" s="10" t="s">
        <v>9787</v>
      </c>
      <c r="H311" s="10" t="s">
        <v>8</v>
      </c>
      <c r="I311" s="10" t="s">
        <v>42</v>
      </c>
      <c r="J311" s="10" t="s">
        <v>15</v>
      </c>
      <c r="K311" s="10" t="s">
        <v>6</v>
      </c>
      <c r="L311" s="10" t="s">
        <v>7800</v>
      </c>
      <c r="M311" s="10" t="s">
        <v>43</v>
      </c>
      <c r="N311" s="10" t="s">
        <v>306</v>
      </c>
      <c r="O311" s="10" t="s">
        <v>306</v>
      </c>
      <c r="P311" s="10" t="s">
        <v>153</v>
      </c>
      <c r="Q311" s="10" t="s">
        <v>8805</v>
      </c>
      <c r="R311" s="5" t="s">
        <v>13982</v>
      </c>
      <c r="S311" s="5">
        <v>22885824</v>
      </c>
      <c r="T311" s="5">
        <v>85481245</v>
      </c>
      <c r="U311" t="s">
        <v>42</v>
      </c>
      <c r="V311" t="s">
        <v>11131</v>
      </c>
      <c r="W311" t="s">
        <v>16714</v>
      </c>
      <c r="X311" t="s">
        <v>15131</v>
      </c>
    </row>
    <row r="312" spans="1:24" x14ac:dyDescent="0.3">
      <c r="A312" s="5" t="s">
        <v>8803</v>
      </c>
      <c r="B312" s="10" t="s">
        <v>13950</v>
      </c>
      <c r="C312" s="10" t="s">
        <v>12344</v>
      </c>
      <c r="E312" s="10" t="s">
        <v>7053</v>
      </c>
      <c r="F312" s="10" t="s">
        <v>11098</v>
      </c>
      <c r="G312" s="10" t="s">
        <v>51</v>
      </c>
      <c r="H312" s="10" t="s">
        <v>7</v>
      </c>
      <c r="I312" s="10" t="s">
        <v>42</v>
      </c>
      <c r="J312" s="10" t="s">
        <v>14</v>
      </c>
      <c r="K312" s="10" t="s">
        <v>9</v>
      </c>
      <c r="L312" s="10" t="s">
        <v>7796</v>
      </c>
      <c r="M312" s="10" t="s">
        <v>43</v>
      </c>
      <c r="N312" s="10" t="s">
        <v>14369</v>
      </c>
      <c r="O312" s="10" t="s">
        <v>574</v>
      </c>
      <c r="P312" s="10" t="s">
        <v>574</v>
      </c>
      <c r="Q312" s="10" t="s">
        <v>8805</v>
      </c>
      <c r="R312" s="5" t="s">
        <v>11123</v>
      </c>
      <c r="S312" s="5">
        <v>22452510</v>
      </c>
      <c r="U312" t="s">
        <v>42</v>
      </c>
      <c r="V312" t="s">
        <v>11132</v>
      </c>
      <c r="W312" t="s">
        <v>16715</v>
      </c>
      <c r="X312" t="s">
        <v>11098</v>
      </c>
    </row>
    <row r="313" spans="1:24" x14ac:dyDescent="0.3">
      <c r="A313" s="5" t="s">
        <v>8803</v>
      </c>
      <c r="B313" s="10" t="s">
        <v>9085</v>
      </c>
      <c r="C313" s="10" t="s">
        <v>9084</v>
      </c>
      <c r="E313" s="10" t="s">
        <v>7023</v>
      </c>
      <c r="F313" s="10" t="s">
        <v>11099</v>
      </c>
      <c r="G313" s="10" t="s">
        <v>89</v>
      </c>
      <c r="H313" s="10" t="s">
        <v>14</v>
      </c>
      <c r="I313" s="10" t="s">
        <v>45</v>
      </c>
      <c r="J313" s="10" t="s">
        <v>10</v>
      </c>
      <c r="K313" s="10" t="s">
        <v>10</v>
      </c>
      <c r="L313" s="10" t="s">
        <v>7904</v>
      </c>
      <c r="M313" s="10" t="s">
        <v>89</v>
      </c>
      <c r="N313" s="10" t="s">
        <v>11567</v>
      </c>
      <c r="O313" s="10" t="s">
        <v>226</v>
      </c>
      <c r="P313" s="10" t="s">
        <v>226</v>
      </c>
      <c r="Q313" s="10" t="s">
        <v>8805</v>
      </c>
      <c r="R313" s="5" t="s">
        <v>15132</v>
      </c>
      <c r="S313" s="5">
        <v>24467792</v>
      </c>
      <c r="U313" t="s">
        <v>42</v>
      </c>
      <c r="V313" t="s">
        <v>12522</v>
      </c>
      <c r="W313" t="s">
        <v>16716</v>
      </c>
      <c r="X313" t="s">
        <v>11099</v>
      </c>
    </row>
    <row r="314" spans="1:24" x14ac:dyDescent="0.3">
      <c r="A314" s="5" t="s">
        <v>8803</v>
      </c>
      <c r="B314" s="10" t="s">
        <v>72</v>
      </c>
      <c r="C314" s="10" t="s">
        <v>9145</v>
      </c>
      <c r="E314" s="10" t="s">
        <v>7246</v>
      </c>
      <c r="F314" s="10" t="s">
        <v>11100</v>
      </c>
      <c r="G314" s="10" t="s">
        <v>224</v>
      </c>
      <c r="H314" s="10" t="s">
        <v>6</v>
      </c>
      <c r="I314" s="10" t="s">
        <v>74</v>
      </c>
      <c r="J314" s="10" t="s">
        <v>6</v>
      </c>
      <c r="K314" s="10" t="s">
        <v>8</v>
      </c>
      <c r="L314" s="10" t="s">
        <v>7977</v>
      </c>
      <c r="M314" s="10" t="s">
        <v>224</v>
      </c>
      <c r="N314" s="10" t="s">
        <v>224</v>
      </c>
      <c r="O314" s="10" t="s">
        <v>14336</v>
      </c>
      <c r="P314" s="10" t="s">
        <v>326</v>
      </c>
      <c r="Q314" s="10" t="s">
        <v>8805</v>
      </c>
      <c r="R314" s="5" t="s">
        <v>11124</v>
      </c>
      <c r="S314" s="5">
        <v>25527644</v>
      </c>
      <c r="T314" s="5">
        <v>88945107</v>
      </c>
      <c r="U314" t="s">
        <v>45</v>
      </c>
      <c r="V314" t="s">
        <v>13574</v>
      </c>
    </row>
    <row r="315" spans="1:24" x14ac:dyDescent="0.3">
      <c r="A315" s="5" t="s">
        <v>8803</v>
      </c>
      <c r="B315" s="10" t="s">
        <v>618</v>
      </c>
      <c r="C315" s="10" t="s">
        <v>1842</v>
      </c>
      <c r="E315" s="10" t="s">
        <v>7288</v>
      </c>
      <c r="F315" s="10" t="s">
        <v>13922</v>
      </c>
      <c r="G315" s="10" t="s">
        <v>9787</v>
      </c>
      <c r="H315" s="10" t="s">
        <v>9</v>
      </c>
      <c r="I315" s="10" t="s">
        <v>42</v>
      </c>
      <c r="J315" s="10" t="s">
        <v>15</v>
      </c>
      <c r="K315" s="10" t="s">
        <v>6</v>
      </c>
      <c r="L315" s="10" t="s">
        <v>7800</v>
      </c>
      <c r="M315" s="10" t="s">
        <v>43</v>
      </c>
      <c r="N315" s="10" t="s">
        <v>306</v>
      </c>
      <c r="O315" s="10" t="s">
        <v>306</v>
      </c>
      <c r="P315" s="10" t="s">
        <v>306</v>
      </c>
      <c r="Q315" s="10" t="s">
        <v>8805</v>
      </c>
      <c r="R315" s="5" t="s">
        <v>11125</v>
      </c>
      <c r="S315" s="5">
        <v>22827546</v>
      </c>
      <c r="U315" t="s">
        <v>42</v>
      </c>
      <c r="V315" t="s">
        <v>13983</v>
      </c>
      <c r="W315" t="s">
        <v>16717</v>
      </c>
      <c r="X315" t="s">
        <v>13922</v>
      </c>
    </row>
    <row r="316" spans="1:24" x14ac:dyDescent="0.3">
      <c r="A316" s="5" t="s">
        <v>8803</v>
      </c>
      <c r="B316" s="10" t="s">
        <v>8981</v>
      </c>
      <c r="C316" s="10" t="s">
        <v>7551</v>
      </c>
      <c r="E316" s="10" t="s">
        <v>11101</v>
      </c>
      <c r="F316" s="10" t="s">
        <v>11102</v>
      </c>
      <c r="G316" s="10" t="s">
        <v>89</v>
      </c>
      <c r="H316" s="10" t="s">
        <v>7</v>
      </c>
      <c r="I316" s="10" t="s">
        <v>45</v>
      </c>
      <c r="J316" s="10" t="s">
        <v>6</v>
      </c>
      <c r="K316" s="10" t="s">
        <v>6</v>
      </c>
      <c r="L316" s="10" t="s">
        <v>7862</v>
      </c>
      <c r="M316" s="10" t="s">
        <v>89</v>
      </c>
      <c r="N316" s="10" t="s">
        <v>89</v>
      </c>
      <c r="O316" s="10" t="s">
        <v>89</v>
      </c>
      <c r="P316" s="10" t="s">
        <v>12467</v>
      </c>
      <c r="Q316" s="10" t="s">
        <v>8805</v>
      </c>
      <c r="R316" s="5" t="s">
        <v>11126</v>
      </c>
      <c r="S316" s="5">
        <v>24324947</v>
      </c>
      <c r="U316" t="s">
        <v>45</v>
      </c>
      <c r="V316" t="s">
        <v>13574</v>
      </c>
    </row>
    <row r="317" spans="1:24" x14ac:dyDescent="0.3">
      <c r="A317" s="5" t="s">
        <v>8803</v>
      </c>
      <c r="B317" s="10" t="s">
        <v>10242</v>
      </c>
      <c r="C317" s="10" t="s">
        <v>6786</v>
      </c>
      <c r="E317" s="10" t="s">
        <v>10865</v>
      </c>
      <c r="F317" s="10" t="s">
        <v>11103</v>
      </c>
      <c r="G317" s="10" t="s">
        <v>89</v>
      </c>
      <c r="H317" s="10" t="s">
        <v>9</v>
      </c>
      <c r="I317" s="10" t="s">
        <v>45</v>
      </c>
      <c r="J317" s="10" t="s">
        <v>6</v>
      </c>
      <c r="K317" s="10" t="s">
        <v>10</v>
      </c>
      <c r="L317" s="10" t="s">
        <v>7866</v>
      </c>
      <c r="M317" s="10" t="s">
        <v>89</v>
      </c>
      <c r="N317" s="10" t="s">
        <v>89</v>
      </c>
      <c r="O317" s="10" t="s">
        <v>1887</v>
      </c>
      <c r="P317" s="10" t="s">
        <v>12495</v>
      </c>
      <c r="Q317" s="10" t="s">
        <v>8805</v>
      </c>
      <c r="R317" s="5" t="s">
        <v>15133</v>
      </c>
      <c r="S317" s="5">
        <v>22019467</v>
      </c>
      <c r="U317" t="s">
        <v>42</v>
      </c>
      <c r="V317" t="s">
        <v>11133</v>
      </c>
      <c r="W317" t="s">
        <v>16718</v>
      </c>
      <c r="X317" t="s">
        <v>11103</v>
      </c>
    </row>
    <row r="318" spans="1:24" x14ac:dyDescent="0.3">
      <c r="A318" s="5" t="s">
        <v>8803</v>
      </c>
      <c r="B318" s="10" t="s">
        <v>9149</v>
      </c>
      <c r="C318" s="10" t="s">
        <v>9150</v>
      </c>
      <c r="E318" s="10" t="s">
        <v>9614</v>
      </c>
      <c r="F318" s="10" t="s">
        <v>13326</v>
      </c>
      <c r="G318" s="10" t="s">
        <v>135</v>
      </c>
      <c r="H318" s="10" t="s">
        <v>12</v>
      </c>
      <c r="I318" s="10" t="s">
        <v>134</v>
      </c>
      <c r="J318" s="10" t="s">
        <v>7</v>
      </c>
      <c r="K318" s="10" t="s">
        <v>8</v>
      </c>
      <c r="L318" s="10" t="s">
        <v>8148</v>
      </c>
      <c r="M318" s="10" t="s">
        <v>135</v>
      </c>
      <c r="N318" s="10" t="s">
        <v>11641</v>
      </c>
      <c r="O318" s="10" t="s">
        <v>14474</v>
      </c>
      <c r="P318" s="10" t="s">
        <v>10030</v>
      </c>
      <c r="Q318" s="10" t="s">
        <v>8805</v>
      </c>
      <c r="R318" s="5" t="s">
        <v>13402</v>
      </c>
      <c r="S318" s="5">
        <v>26355873</v>
      </c>
      <c r="T318" s="5">
        <v>26355373</v>
      </c>
      <c r="U318" t="s">
        <v>42</v>
      </c>
      <c r="V318" t="s">
        <v>11134</v>
      </c>
      <c r="W318" t="s">
        <v>16719</v>
      </c>
      <c r="X318" t="s">
        <v>13326</v>
      </c>
    </row>
    <row r="319" spans="1:24" x14ac:dyDescent="0.3">
      <c r="A319" s="5" t="s">
        <v>8803</v>
      </c>
      <c r="B319" s="10" t="s">
        <v>12389</v>
      </c>
      <c r="C319" s="10" t="s">
        <v>7099</v>
      </c>
      <c r="E319" s="10" t="s">
        <v>7231</v>
      </c>
      <c r="F319" s="10" t="s">
        <v>11104</v>
      </c>
      <c r="G319" s="10" t="s">
        <v>9787</v>
      </c>
      <c r="H319" s="10" t="s">
        <v>8</v>
      </c>
      <c r="I319" s="10" t="s">
        <v>42</v>
      </c>
      <c r="J319" s="10" t="s">
        <v>7</v>
      </c>
      <c r="K319" s="10" t="s">
        <v>6</v>
      </c>
      <c r="L319" s="10" t="s">
        <v>7752</v>
      </c>
      <c r="M319" s="10" t="s">
        <v>43</v>
      </c>
      <c r="N319" s="10" t="s">
        <v>12418</v>
      </c>
      <c r="O319" s="10" t="s">
        <v>12418</v>
      </c>
      <c r="P319" s="10" t="s">
        <v>61</v>
      </c>
      <c r="Q319" s="10" t="s">
        <v>8805</v>
      </c>
      <c r="R319" s="5" t="s">
        <v>11127</v>
      </c>
      <c r="S319" s="5">
        <v>22280716</v>
      </c>
      <c r="T319" s="5">
        <v>88808197</v>
      </c>
      <c r="U319" t="s">
        <v>45</v>
      </c>
      <c r="V319" t="s">
        <v>13574</v>
      </c>
    </row>
    <row r="320" spans="1:24" x14ac:dyDescent="0.3">
      <c r="A320" s="5" t="s">
        <v>8803</v>
      </c>
      <c r="B320" s="10" t="s">
        <v>8968</v>
      </c>
      <c r="C320" s="10" t="s">
        <v>6574</v>
      </c>
      <c r="E320" s="10" t="s">
        <v>6964</v>
      </c>
      <c r="F320" s="10" t="s">
        <v>11105</v>
      </c>
      <c r="G320" s="10" t="s">
        <v>51</v>
      </c>
      <c r="H320" s="10" t="s">
        <v>10</v>
      </c>
      <c r="I320" s="10" t="s">
        <v>42</v>
      </c>
      <c r="J320" s="10" t="s">
        <v>208</v>
      </c>
      <c r="K320" s="10" t="s">
        <v>6</v>
      </c>
      <c r="L320" s="10" t="s">
        <v>7826</v>
      </c>
      <c r="M320" s="10" t="s">
        <v>43</v>
      </c>
      <c r="N320" s="10" t="s">
        <v>12028</v>
      </c>
      <c r="O320" s="10" t="s">
        <v>611</v>
      </c>
      <c r="P320" s="10" t="s">
        <v>12496</v>
      </c>
      <c r="Q320" s="10" t="s">
        <v>8805</v>
      </c>
      <c r="R320" s="5" t="s">
        <v>11128</v>
      </c>
      <c r="S320" s="5">
        <v>22851210</v>
      </c>
      <c r="U320" t="s">
        <v>45</v>
      </c>
      <c r="V320" t="s">
        <v>13574</v>
      </c>
    </row>
    <row r="321" spans="1:24" x14ac:dyDescent="0.3">
      <c r="A321" s="5" t="s">
        <v>8803</v>
      </c>
      <c r="B321" s="10" t="s">
        <v>13297</v>
      </c>
      <c r="C321" s="10" t="s">
        <v>11006</v>
      </c>
      <c r="E321" s="10" t="s">
        <v>9653</v>
      </c>
      <c r="F321" s="10" t="s">
        <v>12370</v>
      </c>
      <c r="G321" s="10" t="s">
        <v>194</v>
      </c>
      <c r="H321" s="10" t="s">
        <v>12</v>
      </c>
      <c r="I321" s="10" t="s">
        <v>193</v>
      </c>
      <c r="J321" s="10" t="s">
        <v>14</v>
      </c>
      <c r="K321" s="10" t="s">
        <v>6</v>
      </c>
      <c r="L321" s="10" t="s">
        <v>8063</v>
      </c>
      <c r="M321" s="10" t="s">
        <v>194</v>
      </c>
      <c r="N321" s="10" t="s">
        <v>14439</v>
      </c>
      <c r="O321" s="10" t="s">
        <v>2805</v>
      </c>
      <c r="P321" s="10" t="s">
        <v>2805</v>
      </c>
      <c r="Q321" s="10" t="s">
        <v>8805</v>
      </c>
      <c r="R321" s="5" t="s">
        <v>12497</v>
      </c>
      <c r="S321" s="5">
        <v>40826898</v>
      </c>
      <c r="U321" t="s">
        <v>42</v>
      </c>
      <c r="V321" t="s">
        <v>11135</v>
      </c>
      <c r="W321" t="s">
        <v>16720</v>
      </c>
      <c r="X321" t="s">
        <v>12370</v>
      </c>
    </row>
    <row r="322" spans="1:24" x14ac:dyDescent="0.3">
      <c r="A322" s="5" t="s">
        <v>8803</v>
      </c>
      <c r="B322" s="10" t="s">
        <v>8944</v>
      </c>
      <c r="C322" s="10" t="s">
        <v>6568</v>
      </c>
      <c r="E322" s="10" t="s">
        <v>7674</v>
      </c>
      <c r="F322" s="10" t="s">
        <v>11106</v>
      </c>
      <c r="G322" s="10" t="s">
        <v>217</v>
      </c>
      <c r="H322" s="10" t="s">
        <v>6</v>
      </c>
      <c r="I322" s="10" t="s">
        <v>218</v>
      </c>
      <c r="J322" s="10" t="s">
        <v>8</v>
      </c>
      <c r="K322" s="10" t="s">
        <v>6</v>
      </c>
      <c r="L322" s="10" t="s">
        <v>8085</v>
      </c>
      <c r="M322" s="10" t="s">
        <v>219</v>
      </c>
      <c r="N322" s="10" t="s">
        <v>217</v>
      </c>
      <c r="O322" s="10" t="s">
        <v>217</v>
      </c>
      <c r="P322" s="10" t="s">
        <v>8608</v>
      </c>
      <c r="Q322" s="10" t="s">
        <v>8504</v>
      </c>
      <c r="R322" s="5" t="s">
        <v>15331</v>
      </c>
      <c r="S322" s="5">
        <v>25119557</v>
      </c>
      <c r="T322" s="5">
        <v>88131277</v>
      </c>
      <c r="U322" t="s">
        <v>42</v>
      </c>
      <c r="V322" t="s">
        <v>11136</v>
      </c>
      <c r="W322" t="s">
        <v>16721</v>
      </c>
      <c r="X322" t="s">
        <v>11106</v>
      </c>
    </row>
    <row r="323" spans="1:24" x14ac:dyDescent="0.3">
      <c r="A323" s="5" t="s">
        <v>8803</v>
      </c>
      <c r="B323" s="10" t="s">
        <v>9156</v>
      </c>
      <c r="C323" s="10" t="s">
        <v>9157</v>
      </c>
      <c r="E323" s="10" t="s">
        <v>9610</v>
      </c>
      <c r="F323" s="10" t="s">
        <v>12371</v>
      </c>
      <c r="G323" s="10" t="s">
        <v>9788</v>
      </c>
      <c r="H323" s="10" t="s">
        <v>9</v>
      </c>
      <c r="I323" s="10" t="s">
        <v>42</v>
      </c>
      <c r="J323" s="10" t="s">
        <v>96</v>
      </c>
      <c r="K323" s="10" t="s">
        <v>8</v>
      </c>
      <c r="L323" s="10" t="s">
        <v>7843</v>
      </c>
      <c r="M323" s="10" t="s">
        <v>43</v>
      </c>
      <c r="N323" s="10" t="s">
        <v>11484</v>
      </c>
      <c r="O323" s="10" t="s">
        <v>14344</v>
      </c>
      <c r="P323" s="10" t="s">
        <v>11913</v>
      </c>
      <c r="Q323" s="10" t="s">
        <v>8805</v>
      </c>
      <c r="R323" s="5" t="s">
        <v>11128</v>
      </c>
      <c r="S323" s="5">
        <v>22723200</v>
      </c>
      <c r="U323" t="s">
        <v>45</v>
      </c>
      <c r="V323" t="s">
        <v>13574</v>
      </c>
    </row>
    <row r="324" spans="1:24" x14ac:dyDescent="0.3">
      <c r="A324" s="5" t="s">
        <v>8803</v>
      </c>
      <c r="B324" s="10" t="s">
        <v>8845</v>
      </c>
      <c r="C324" s="10" t="s">
        <v>7480</v>
      </c>
      <c r="E324" s="10" t="s">
        <v>7164</v>
      </c>
      <c r="F324" s="10" t="s">
        <v>12372</v>
      </c>
      <c r="G324" s="10" t="s">
        <v>88</v>
      </c>
      <c r="H324" s="10" t="s">
        <v>6</v>
      </c>
      <c r="I324" s="10" t="s">
        <v>45</v>
      </c>
      <c r="J324" s="10" t="s">
        <v>7</v>
      </c>
      <c r="K324" s="10" t="s">
        <v>11</v>
      </c>
      <c r="L324" s="10" t="s">
        <v>7881</v>
      </c>
      <c r="M324" s="10" t="s">
        <v>89</v>
      </c>
      <c r="N324" s="10" t="s">
        <v>90</v>
      </c>
      <c r="O324" s="10" t="s">
        <v>153</v>
      </c>
      <c r="P324" s="10" t="s">
        <v>13849</v>
      </c>
      <c r="Q324" s="10" t="s">
        <v>8805</v>
      </c>
      <c r="R324" s="5" t="s">
        <v>12498</v>
      </c>
      <c r="S324" s="5">
        <v>24471812</v>
      </c>
      <c r="T324" s="5">
        <v>87999802</v>
      </c>
      <c r="U324" t="s">
        <v>45</v>
      </c>
      <c r="V324" t="s">
        <v>13574</v>
      </c>
    </row>
    <row r="325" spans="1:24" x14ac:dyDescent="0.3">
      <c r="A325" s="5" t="s">
        <v>8803</v>
      </c>
      <c r="B325" s="10" t="s">
        <v>9102</v>
      </c>
      <c r="C325" s="10" t="s">
        <v>6656</v>
      </c>
      <c r="E325" s="10" t="s">
        <v>7077</v>
      </c>
      <c r="F325" s="10" t="s">
        <v>12373</v>
      </c>
      <c r="G325" s="10" t="s">
        <v>57</v>
      </c>
      <c r="H325" s="10" t="s">
        <v>7</v>
      </c>
      <c r="I325" s="10" t="s">
        <v>42</v>
      </c>
      <c r="J325" s="10" t="s">
        <v>8</v>
      </c>
      <c r="K325" s="10" t="s">
        <v>9</v>
      </c>
      <c r="L325" s="10" t="s">
        <v>7758</v>
      </c>
      <c r="M325" s="10" t="s">
        <v>43</v>
      </c>
      <c r="N325" s="10" t="s">
        <v>57</v>
      </c>
      <c r="O325" s="10" t="s">
        <v>282</v>
      </c>
      <c r="P325" s="10" t="s">
        <v>12499</v>
      </c>
      <c r="Q325" s="10" t="s">
        <v>8805</v>
      </c>
      <c r="R325" s="5" t="s">
        <v>12500</v>
      </c>
      <c r="S325" s="5">
        <v>22592275</v>
      </c>
      <c r="T325" s="5">
        <v>22504963</v>
      </c>
      <c r="U325" t="s">
        <v>42</v>
      </c>
      <c r="V325" t="s">
        <v>12523</v>
      </c>
      <c r="W325" t="s">
        <v>16722</v>
      </c>
      <c r="X325" t="s">
        <v>12373</v>
      </c>
    </row>
    <row r="326" spans="1:24" x14ac:dyDescent="0.3">
      <c r="A326" s="5" t="s">
        <v>8803</v>
      </c>
      <c r="B326" s="10" t="s">
        <v>9075</v>
      </c>
      <c r="C326" s="10" t="s">
        <v>6631</v>
      </c>
      <c r="E326" s="10" t="s">
        <v>7055</v>
      </c>
      <c r="F326" s="10" t="s">
        <v>12374</v>
      </c>
      <c r="G326" s="10" t="s">
        <v>9787</v>
      </c>
      <c r="H326" s="10" t="s">
        <v>8</v>
      </c>
      <c r="I326" s="10" t="s">
        <v>42</v>
      </c>
      <c r="J326" s="10" t="s">
        <v>7</v>
      </c>
      <c r="K326" s="10" t="s">
        <v>8</v>
      </c>
      <c r="L326" s="10" t="s">
        <v>7754</v>
      </c>
      <c r="M326" s="10" t="s">
        <v>43</v>
      </c>
      <c r="N326" s="10" t="s">
        <v>12418</v>
      </c>
      <c r="O326" s="10" t="s">
        <v>153</v>
      </c>
      <c r="P326" s="10" t="s">
        <v>153</v>
      </c>
      <c r="Q326" s="10" t="s">
        <v>8805</v>
      </c>
      <c r="R326" s="5" t="s">
        <v>15256</v>
      </c>
      <c r="S326" s="5">
        <v>22288674</v>
      </c>
      <c r="U326" t="s">
        <v>45</v>
      </c>
      <c r="V326" t="s">
        <v>13574</v>
      </c>
    </row>
    <row r="327" spans="1:24" x14ac:dyDescent="0.3">
      <c r="A327" s="5" t="s">
        <v>8803</v>
      </c>
      <c r="B327" s="10" t="s">
        <v>9162</v>
      </c>
      <c r="C327" s="10" t="s">
        <v>9163</v>
      </c>
      <c r="E327" s="10" t="s">
        <v>12375</v>
      </c>
      <c r="F327" s="10" t="s">
        <v>12376</v>
      </c>
      <c r="G327" s="10" t="s">
        <v>51</v>
      </c>
      <c r="H327" s="10" t="s">
        <v>8</v>
      </c>
      <c r="I327" s="10" t="s">
        <v>74</v>
      </c>
      <c r="J327" s="10" t="s">
        <v>8</v>
      </c>
      <c r="K327" s="10" t="s">
        <v>12</v>
      </c>
      <c r="L327" s="10" t="s">
        <v>7997</v>
      </c>
      <c r="M327" s="10" t="s">
        <v>224</v>
      </c>
      <c r="N327" s="10" t="s">
        <v>225</v>
      </c>
      <c r="O327" s="10" t="s">
        <v>90</v>
      </c>
      <c r="P327" s="10" t="s">
        <v>13412</v>
      </c>
      <c r="Q327" s="10" t="s">
        <v>8805</v>
      </c>
      <c r="R327" s="5" t="s">
        <v>12501</v>
      </c>
      <c r="S327" s="5">
        <v>22737600</v>
      </c>
      <c r="U327" t="s">
        <v>42</v>
      </c>
      <c r="V327" t="s">
        <v>12524</v>
      </c>
      <c r="W327" t="s">
        <v>16723</v>
      </c>
      <c r="X327" t="s">
        <v>12376</v>
      </c>
    </row>
    <row r="328" spans="1:24" x14ac:dyDescent="0.3">
      <c r="A328" s="5" t="s">
        <v>8803</v>
      </c>
      <c r="B328" s="10" t="s">
        <v>9094</v>
      </c>
      <c r="C328" s="10" t="s">
        <v>6647</v>
      </c>
      <c r="E328" s="10" t="s">
        <v>9491</v>
      </c>
      <c r="F328" s="10" t="s">
        <v>12377</v>
      </c>
      <c r="G328" s="10" t="s">
        <v>217</v>
      </c>
      <c r="H328" s="10" t="s">
        <v>11</v>
      </c>
      <c r="I328" s="10" t="s">
        <v>218</v>
      </c>
      <c r="J328" s="10" t="s">
        <v>10</v>
      </c>
      <c r="K328" s="10" t="s">
        <v>8</v>
      </c>
      <c r="L328" s="10" t="s">
        <v>8100</v>
      </c>
      <c r="M328" s="10" t="s">
        <v>219</v>
      </c>
      <c r="N328" s="10" t="s">
        <v>14465</v>
      </c>
      <c r="O328" s="10" t="s">
        <v>11228</v>
      </c>
      <c r="P328" s="10" t="s">
        <v>12502</v>
      </c>
      <c r="Q328" s="10" t="s">
        <v>8805</v>
      </c>
      <c r="R328" s="5" t="s">
        <v>12503</v>
      </c>
      <c r="S328" s="5">
        <v>26971672</v>
      </c>
      <c r="T328" s="5">
        <v>26971672</v>
      </c>
      <c r="U328" t="s">
        <v>42</v>
      </c>
      <c r="V328" t="s">
        <v>12525</v>
      </c>
      <c r="W328" t="s">
        <v>16724</v>
      </c>
      <c r="X328" t="s">
        <v>12377</v>
      </c>
    </row>
    <row r="329" spans="1:24" x14ac:dyDescent="0.3">
      <c r="A329" s="5" t="s">
        <v>8803</v>
      </c>
      <c r="B329" s="10" t="s">
        <v>1404</v>
      </c>
      <c r="C329" s="10" t="s">
        <v>9080</v>
      </c>
      <c r="E329" s="10" t="s">
        <v>12378</v>
      </c>
      <c r="F329" s="10" t="s">
        <v>12379</v>
      </c>
      <c r="G329" s="10" t="s">
        <v>89</v>
      </c>
      <c r="H329" s="10" t="s">
        <v>10</v>
      </c>
      <c r="I329" s="10" t="s">
        <v>45</v>
      </c>
      <c r="J329" s="10" t="s">
        <v>6</v>
      </c>
      <c r="K329" s="10" t="s">
        <v>7</v>
      </c>
      <c r="L329" s="10" t="s">
        <v>7863</v>
      </c>
      <c r="M329" s="10" t="s">
        <v>89</v>
      </c>
      <c r="N329" s="10" t="s">
        <v>89</v>
      </c>
      <c r="O329" s="10" t="s">
        <v>43</v>
      </c>
      <c r="P329" s="10" t="s">
        <v>9991</v>
      </c>
      <c r="Q329" s="10" t="s">
        <v>8805</v>
      </c>
      <c r="R329" s="5" t="s">
        <v>12504</v>
      </c>
      <c r="S329" s="5">
        <v>24407193</v>
      </c>
      <c r="U329" t="s">
        <v>42</v>
      </c>
      <c r="V329" t="s">
        <v>15346</v>
      </c>
      <c r="W329" t="s">
        <v>16725</v>
      </c>
      <c r="X329" t="s">
        <v>12379</v>
      </c>
    </row>
    <row r="330" spans="1:24" x14ac:dyDescent="0.3">
      <c r="A330" s="5" t="s">
        <v>8803</v>
      </c>
      <c r="B330" s="10" t="s">
        <v>12357</v>
      </c>
      <c r="C330" s="10" t="s">
        <v>466</v>
      </c>
      <c r="E330" s="10" t="s">
        <v>7161</v>
      </c>
      <c r="F330" s="10" t="s">
        <v>12380</v>
      </c>
      <c r="G330" s="10" t="s">
        <v>57</v>
      </c>
      <c r="H330" s="10" t="s">
        <v>6</v>
      </c>
      <c r="I330" s="10" t="s">
        <v>42</v>
      </c>
      <c r="J330" s="10" t="s">
        <v>8</v>
      </c>
      <c r="K330" s="10" t="s">
        <v>6</v>
      </c>
      <c r="L330" s="10" t="s">
        <v>7755</v>
      </c>
      <c r="M330" s="10" t="s">
        <v>43</v>
      </c>
      <c r="N330" s="10" t="s">
        <v>57</v>
      </c>
      <c r="O330" s="10" t="s">
        <v>57</v>
      </c>
      <c r="P330" s="10" t="s">
        <v>57</v>
      </c>
      <c r="Q330" s="10" t="s">
        <v>8805</v>
      </c>
      <c r="R330" s="5" t="s">
        <v>12505</v>
      </c>
      <c r="S330" s="5">
        <v>22513476</v>
      </c>
      <c r="U330" t="s">
        <v>45</v>
      </c>
      <c r="V330" t="s">
        <v>13574</v>
      </c>
    </row>
    <row r="331" spans="1:24" x14ac:dyDescent="0.3">
      <c r="A331" s="5" t="s">
        <v>8803</v>
      </c>
      <c r="B331" s="10" t="s">
        <v>9169</v>
      </c>
      <c r="C331" s="10" t="s">
        <v>8894</v>
      </c>
      <c r="E331" s="10" t="s">
        <v>12343</v>
      </c>
      <c r="F331" s="10" t="s">
        <v>12381</v>
      </c>
      <c r="G331" s="10" t="s">
        <v>88</v>
      </c>
      <c r="H331" s="10" t="s">
        <v>7</v>
      </c>
      <c r="I331" s="10" t="s">
        <v>45</v>
      </c>
      <c r="J331" s="10" t="s">
        <v>7</v>
      </c>
      <c r="K331" s="10" t="s">
        <v>8</v>
      </c>
      <c r="L331" s="10" t="s">
        <v>7878</v>
      </c>
      <c r="M331" s="10" t="s">
        <v>89</v>
      </c>
      <c r="N331" s="10" t="s">
        <v>90</v>
      </c>
      <c r="O331" s="10" t="s">
        <v>166</v>
      </c>
      <c r="P331" s="10" t="s">
        <v>12506</v>
      </c>
      <c r="Q331" s="10" t="s">
        <v>8805</v>
      </c>
      <c r="R331" s="5" t="s">
        <v>13364</v>
      </c>
      <c r="S331" s="5">
        <v>24472073</v>
      </c>
      <c r="T331" s="5">
        <v>24477337</v>
      </c>
      <c r="U331" t="s">
        <v>45</v>
      </c>
      <c r="V331" t="s">
        <v>13574</v>
      </c>
    </row>
    <row r="332" spans="1:24" x14ac:dyDescent="0.3">
      <c r="A332" s="5" t="s">
        <v>8803</v>
      </c>
      <c r="B332" s="10" t="s">
        <v>12405</v>
      </c>
      <c r="C332" s="10" t="s">
        <v>8474</v>
      </c>
      <c r="E332" s="10" t="s">
        <v>12382</v>
      </c>
      <c r="F332" s="10" t="s">
        <v>12383</v>
      </c>
      <c r="G332" s="10" t="s">
        <v>224</v>
      </c>
      <c r="H332" s="10" t="s">
        <v>8</v>
      </c>
      <c r="I332" s="10" t="s">
        <v>74</v>
      </c>
      <c r="J332" s="10" t="s">
        <v>14</v>
      </c>
      <c r="K332" s="10" t="s">
        <v>6</v>
      </c>
      <c r="L332" s="10" t="s">
        <v>8022</v>
      </c>
      <c r="M332" s="10" t="s">
        <v>224</v>
      </c>
      <c r="N332" s="10" t="s">
        <v>14419</v>
      </c>
      <c r="O332" s="10" t="s">
        <v>15248</v>
      </c>
      <c r="P332" s="10" t="s">
        <v>13365</v>
      </c>
      <c r="Q332" s="10" t="s">
        <v>8805</v>
      </c>
      <c r="R332" s="5" t="s">
        <v>13366</v>
      </c>
      <c r="S332" s="5">
        <v>88178208</v>
      </c>
      <c r="U332" t="s">
        <v>45</v>
      </c>
      <c r="V332" t="s">
        <v>13574</v>
      </c>
    </row>
    <row r="333" spans="1:24" x14ac:dyDescent="0.3">
      <c r="A333" s="5" t="s">
        <v>8803</v>
      </c>
      <c r="B333" s="10" t="s">
        <v>13954</v>
      </c>
      <c r="C333" s="10" t="s">
        <v>12346</v>
      </c>
      <c r="E333" s="10" t="s">
        <v>7039</v>
      </c>
      <c r="F333" s="10" t="s">
        <v>12384</v>
      </c>
      <c r="G333" s="10" t="s">
        <v>9787</v>
      </c>
      <c r="H333" s="10" t="s">
        <v>7</v>
      </c>
      <c r="I333" s="10" t="s">
        <v>42</v>
      </c>
      <c r="J333" s="10" t="s">
        <v>6</v>
      </c>
      <c r="K333" s="10" t="s">
        <v>15</v>
      </c>
      <c r="L333" s="10" t="s">
        <v>7749</v>
      </c>
      <c r="M333" s="10" t="s">
        <v>43</v>
      </c>
      <c r="N333" s="10" t="s">
        <v>43</v>
      </c>
      <c r="O333" s="10" t="s">
        <v>203</v>
      </c>
      <c r="P333" s="10" t="s">
        <v>203</v>
      </c>
      <c r="Q333" s="10" t="s">
        <v>8805</v>
      </c>
      <c r="R333" s="5" t="s">
        <v>13367</v>
      </c>
      <c r="S333" s="5">
        <v>22907148</v>
      </c>
      <c r="T333" s="5">
        <v>83932132</v>
      </c>
      <c r="U333" t="s">
        <v>45</v>
      </c>
      <c r="V333" t="s">
        <v>13574</v>
      </c>
    </row>
    <row r="334" spans="1:24" x14ac:dyDescent="0.3">
      <c r="A334" s="5" t="s">
        <v>8803</v>
      </c>
      <c r="B334" s="10" t="s">
        <v>9170</v>
      </c>
      <c r="C334" s="10" t="s">
        <v>6773</v>
      </c>
      <c r="E334" s="10" t="s">
        <v>7158</v>
      </c>
      <c r="F334" s="10" t="s">
        <v>12385</v>
      </c>
      <c r="G334" s="10" t="s">
        <v>9787</v>
      </c>
      <c r="H334" s="10" t="s">
        <v>7</v>
      </c>
      <c r="I334" s="10" t="s">
        <v>42</v>
      </c>
      <c r="J334" s="10" t="s">
        <v>6</v>
      </c>
      <c r="K334" s="10" t="s">
        <v>15</v>
      </c>
      <c r="L334" s="10" t="s">
        <v>7749</v>
      </c>
      <c r="M334" s="10" t="s">
        <v>43</v>
      </c>
      <c r="N334" s="10" t="s">
        <v>43</v>
      </c>
      <c r="O334" s="10" t="s">
        <v>203</v>
      </c>
      <c r="P334" s="10" t="s">
        <v>12507</v>
      </c>
      <c r="Q334" s="10" t="s">
        <v>8805</v>
      </c>
      <c r="R334" s="5" t="s">
        <v>15257</v>
      </c>
      <c r="S334" s="5">
        <v>22201294</v>
      </c>
      <c r="T334" s="5">
        <v>88485485</v>
      </c>
      <c r="U334" t="s">
        <v>45</v>
      </c>
      <c r="V334" t="s">
        <v>13574</v>
      </c>
    </row>
    <row r="335" spans="1:24" x14ac:dyDescent="0.3">
      <c r="A335" s="5" t="s">
        <v>8803</v>
      </c>
      <c r="B335" s="10" t="s">
        <v>13927</v>
      </c>
      <c r="C335" s="10" t="s">
        <v>13926</v>
      </c>
      <c r="E335" s="10" t="s">
        <v>12386</v>
      </c>
      <c r="F335" s="10" t="s">
        <v>12387</v>
      </c>
      <c r="G335" s="10" t="s">
        <v>89</v>
      </c>
      <c r="H335" s="10" t="s">
        <v>7</v>
      </c>
      <c r="I335" s="10" t="s">
        <v>45</v>
      </c>
      <c r="J335" s="10" t="s">
        <v>6</v>
      </c>
      <c r="K335" s="10" t="s">
        <v>16</v>
      </c>
      <c r="L335" s="10" t="s">
        <v>7871</v>
      </c>
      <c r="M335" s="10" t="s">
        <v>89</v>
      </c>
      <c r="N335" s="10" t="s">
        <v>89</v>
      </c>
      <c r="O335" s="10" t="s">
        <v>57</v>
      </c>
      <c r="P335" s="10" t="s">
        <v>12508</v>
      </c>
      <c r="Q335" s="10" t="s">
        <v>8805</v>
      </c>
      <c r="R335" s="5" t="s">
        <v>12509</v>
      </c>
      <c r="S335" s="5">
        <v>24427276</v>
      </c>
      <c r="U335" t="s">
        <v>42</v>
      </c>
      <c r="V335" t="s">
        <v>12526</v>
      </c>
      <c r="W335" t="s">
        <v>16726</v>
      </c>
      <c r="X335" t="s">
        <v>12387</v>
      </c>
    </row>
    <row r="336" spans="1:24" x14ac:dyDescent="0.3">
      <c r="A336" s="5" t="s">
        <v>8803</v>
      </c>
      <c r="B336" s="10" t="s">
        <v>12358</v>
      </c>
      <c r="C336" s="10" t="s">
        <v>8471</v>
      </c>
      <c r="E336" s="10" t="s">
        <v>7342</v>
      </c>
      <c r="F336" s="10" t="s">
        <v>12388</v>
      </c>
      <c r="G336" s="10" t="s">
        <v>194</v>
      </c>
      <c r="H336" s="10" t="s">
        <v>9</v>
      </c>
      <c r="I336" s="10" t="s">
        <v>193</v>
      </c>
      <c r="J336" s="10" t="s">
        <v>7</v>
      </c>
      <c r="K336" s="10" t="s">
        <v>9</v>
      </c>
      <c r="L336" s="10" t="s">
        <v>8034</v>
      </c>
      <c r="M336" s="10" t="s">
        <v>194</v>
      </c>
      <c r="N336" s="10" t="s">
        <v>11617</v>
      </c>
      <c r="O336" s="10" t="s">
        <v>1966</v>
      </c>
      <c r="P336" s="10" t="s">
        <v>1966</v>
      </c>
      <c r="Q336" s="10" t="s">
        <v>8805</v>
      </c>
      <c r="R336" s="5" t="s">
        <v>13413</v>
      </c>
      <c r="S336" s="5">
        <v>22372757</v>
      </c>
      <c r="U336" t="s">
        <v>42</v>
      </c>
      <c r="V336" t="s">
        <v>12527</v>
      </c>
      <c r="W336" t="s">
        <v>16727</v>
      </c>
      <c r="X336" t="s">
        <v>12388</v>
      </c>
    </row>
    <row r="337" spans="1:24" x14ac:dyDescent="0.3">
      <c r="A337" s="5" t="s">
        <v>8803</v>
      </c>
      <c r="B337" s="10" t="s">
        <v>9165</v>
      </c>
      <c r="C337" s="10" t="s">
        <v>9164</v>
      </c>
      <c r="E337" s="10" t="s">
        <v>7099</v>
      </c>
      <c r="F337" s="10" t="s">
        <v>12389</v>
      </c>
      <c r="G337" s="10" t="s">
        <v>321</v>
      </c>
      <c r="H337" s="10" t="s">
        <v>6</v>
      </c>
      <c r="I337" s="10" t="s">
        <v>42</v>
      </c>
      <c r="J337" s="10" t="s">
        <v>9</v>
      </c>
      <c r="K337" s="10" t="s">
        <v>14</v>
      </c>
      <c r="L337" s="10" t="s">
        <v>7775</v>
      </c>
      <c r="M337" s="10" t="s">
        <v>43</v>
      </c>
      <c r="N337" s="10" t="s">
        <v>321</v>
      </c>
      <c r="O337" s="10" t="s">
        <v>231</v>
      </c>
      <c r="P337" s="10" t="s">
        <v>231</v>
      </c>
      <c r="Q337" s="10" t="s">
        <v>8805</v>
      </c>
      <c r="R337" s="5" t="s">
        <v>15332</v>
      </c>
      <c r="S337" s="5">
        <v>24162497</v>
      </c>
      <c r="U337" t="s">
        <v>42</v>
      </c>
      <c r="V337" t="s">
        <v>13984</v>
      </c>
      <c r="W337" t="s">
        <v>16728</v>
      </c>
      <c r="X337" t="s">
        <v>12389</v>
      </c>
    </row>
    <row r="338" spans="1:24" x14ac:dyDescent="0.3">
      <c r="A338" s="5" t="s">
        <v>8803</v>
      </c>
      <c r="B338" s="10" t="s">
        <v>13922</v>
      </c>
      <c r="C338" s="10" t="s">
        <v>7288</v>
      </c>
      <c r="E338" s="10" t="s">
        <v>12390</v>
      </c>
      <c r="F338" s="10" t="s">
        <v>12391</v>
      </c>
      <c r="G338" s="10" t="s">
        <v>321</v>
      </c>
      <c r="H338" s="10" t="s">
        <v>6</v>
      </c>
      <c r="I338" s="10" t="s">
        <v>42</v>
      </c>
      <c r="J338" s="10" t="s">
        <v>9</v>
      </c>
      <c r="K338" s="10" t="s">
        <v>6</v>
      </c>
      <c r="L338" s="10" t="s">
        <v>7768</v>
      </c>
      <c r="M338" s="10" t="s">
        <v>43</v>
      </c>
      <c r="N338" s="10" t="s">
        <v>321</v>
      </c>
      <c r="O338" s="10" t="s">
        <v>571</v>
      </c>
      <c r="P338" s="10" t="s">
        <v>12510</v>
      </c>
      <c r="Q338" s="10" t="s">
        <v>8805</v>
      </c>
      <c r="R338" s="5" t="s">
        <v>13414</v>
      </c>
      <c r="S338" s="5">
        <v>84954832</v>
      </c>
      <c r="U338" t="s">
        <v>42</v>
      </c>
      <c r="V338" t="s">
        <v>12528</v>
      </c>
      <c r="W338" t="s">
        <v>16729</v>
      </c>
      <c r="X338" t="s">
        <v>12391</v>
      </c>
    </row>
    <row r="339" spans="1:24" x14ac:dyDescent="0.3">
      <c r="A339" s="5" t="s">
        <v>8803</v>
      </c>
      <c r="B339" s="10" t="s">
        <v>8947</v>
      </c>
      <c r="C339" s="10" t="s">
        <v>6569</v>
      </c>
      <c r="E339" s="10" t="s">
        <v>8465</v>
      </c>
      <c r="F339" s="10" t="s">
        <v>12392</v>
      </c>
      <c r="G339" s="10" t="s">
        <v>321</v>
      </c>
      <c r="H339" s="10" t="s">
        <v>10</v>
      </c>
      <c r="I339" s="10" t="s">
        <v>42</v>
      </c>
      <c r="J339" s="10" t="s">
        <v>12</v>
      </c>
      <c r="K339" s="10" t="s">
        <v>6</v>
      </c>
      <c r="L339" s="10" t="s">
        <v>7787</v>
      </c>
      <c r="M339" s="10" t="s">
        <v>43</v>
      </c>
      <c r="N339" s="10" t="s">
        <v>14382</v>
      </c>
      <c r="O339" s="10" t="s">
        <v>11558</v>
      </c>
      <c r="P339" s="10" t="s">
        <v>11532</v>
      </c>
      <c r="Q339" s="10" t="s">
        <v>8805</v>
      </c>
      <c r="R339" s="5" t="s">
        <v>12511</v>
      </c>
      <c r="S339" s="5">
        <v>22495982</v>
      </c>
      <c r="U339" t="s">
        <v>42</v>
      </c>
      <c r="V339" t="s">
        <v>12529</v>
      </c>
      <c r="W339" t="s">
        <v>16730</v>
      </c>
      <c r="X339" t="s">
        <v>12392</v>
      </c>
    </row>
    <row r="340" spans="1:24" x14ac:dyDescent="0.3">
      <c r="A340" s="5" t="s">
        <v>8803</v>
      </c>
      <c r="B340" s="10" t="s">
        <v>15342</v>
      </c>
      <c r="C340" s="10" t="s">
        <v>11054</v>
      </c>
      <c r="E340" s="10" t="s">
        <v>12393</v>
      </c>
      <c r="F340" s="10" t="s">
        <v>12394</v>
      </c>
      <c r="G340" s="10" t="s">
        <v>89</v>
      </c>
      <c r="H340" s="10" t="s">
        <v>9</v>
      </c>
      <c r="I340" s="10" t="s">
        <v>45</v>
      </c>
      <c r="J340" s="10" t="s">
        <v>6</v>
      </c>
      <c r="K340" s="10" t="s">
        <v>10</v>
      </c>
      <c r="L340" s="10" t="s">
        <v>7866</v>
      </c>
      <c r="M340" s="10" t="s">
        <v>89</v>
      </c>
      <c r="N340" s="10" t="s">
        <v>89</v>
      </c>
      <c r="O340" s="10" t="s">
        <v>1887</v>
      </c>
      <c r="P340" s="10" t="s">
        <v>12512</v>
      </c>
      <c r="Q340" s="10" t="s">
        <v>8805</v>
      </c>
      <c r="R340" s="5" t="s">
        <v>12513</v>
      </c>
      <c r="S340" s="5">
        <v>24380150</v>
      </c>
      <c r="U340" t="s">
        <v>45</v>
      </c>
      <c r="V340" t="s">
        <v>13574</v>
      </c>
    </row>
    <row r="341" spans="1:24" x14ac:dyDescent="0.3">
      <c r="A341" s="5" t="s">
        <v>8803</v>
      </c>
      <c r="B341" s="10" t="s">
        <v>11100</v>
      </c>
      <c r="C341" s="10" t="s">
        <v>7246</v>
      </c>
      <c r="E341" s="10" t="s">
        <v>7176</v>
      </c>
      <c r="F341" s="10" t="s">
        <v>13449</v>
      </c>
      <c r="G341" s="10" t="s">
        <v>89</v>
      </c>
      <c r="H341" s="10" t="s">
        <v>14</v>
      </c>
      <c r="I341" s="10" t="s">
        <v>45</v>
      </c>
      <c r="J341" s="10" t="s">
        <v>10</v>
      </c>
      <c r="K341" s="10" t="s">
        <v>6</v>
      </c>
      <c r="L341" s="10" t="s">
        <v>7900</v>
      </c>
      <c r="M341" s="10" t="s">
        <v>89</v>
      </c>
      <c r="N341" s="10" t="s">
        <v>11567</v>
      </c>
      <c r="O341" s="10" t="s">
        <v>11567</v>
      </c>
      <c r="P341" s="10" t="s">
        <v>12514</v>
      </c>
      <c r="Q341" s="10" t="s">
        <v>8805</v>
      </c>
      <c r="R341" s="5" t="s">
        <v>13422</v>
      </c>
      <c r="S341" s="5">
        <v>24460592</v>
      </c>
      <c r="U341" t="s">
        <v>42</v>
      </c>
      <c r="V341" t="s">
        <v>13448</v>
      </c>
      <c r="W341" t="s">
        <v>16731</v>
      </c>
      <c r="X341" t="s">
        <v>13449</v>
      </c>
    </row>
    <row r="342" spans="1:24" x14ac:dyDescent="0.3">
      <c r="A342" s="5" t="s">
        <v>8803</v>
      </c>
      <c r="B342" s="10" t="s">
        <v>15163</v>
      </c>
      <c r="C342" s="10" t="s">
        <v>11025</v>
      </c>
      <c r="E342" s="10" t="s">
        <v>7133</v>
      </c>
      <c r="F342" s="10" t="s">
        <v>12395</v>
      </c>
      <c r="G342" s="10" t="s">
        <v>805</v>
      </c>
      <c r="H342" s="10" t="s">
        <v>9</v>
      </c>
      <c r="I342" s="10" t="s">
        <v>218</v>
      </c>
      <c r="J342" s="10" t="s">
        <v>6</v>
      </c>
      <c r="K342" s="10" t="s">
        <v>6</v>
      </c>
      <c r="L342" s="10" t="s">
        <v>8073</v>
      </c>
      <c r="M342" s="10" t="s">
        <v>219</v>
      </c>
      <c r="N342" s="10" t="s">
        <v>805</v>
      </c>
      <c r="O342" s="10" t="s">
        <v>805</v>
      </c>
      <c r="P342" s="10" t="s">
        <v>139</v>
      </c>
      <c r="Q342" s="10" t="s">
        <v>8805</v>
      </c>
      <c r="R342" s="5" t="s">
        <v>13368</v>
      </c>
      <c r="S342" s="5">
        <v>70122251</v>
      </c>
      <c r="T342" s="5">
        <v>26651193</v>
      </c>
      <c r="U342" t="s">
        <v>45</v>
      </c>
      <c r="V342" t="s">
        <v>13574</v>
      </c>
    </row>
    <row r="343" spans="1:24" x14ac:dyDescent="0.3">
      <c r="A343" s="5" t="s">
        <v>8803</v>
      </c>
      <c r="B343" s="10" t="s">
        <v>9043</v>
      </c>
      <c r="C343" s="10" t="s">
        <v>6613</v>
      </c>
      <c r="E343" s="10" t="s">
        <v>7126</v>
      </c>
      <c r="F343" s="10" t="s">
        <v>12396</v>
      </c>
      <c r="G343" s="10" t="s">
        <v>805</v>
      </c>
      <c r="H343" s="10" t="s">
        <v>7</v>
      </c>
      <c r="I343" s="10" t="s">
        <v>218</v>
      </c>
      <c r="J343" s="10" t="s">
        <v>6</v>
      </c>
      <c r="K343" s="10" t="s">
        <v>6</v>
      </c>
      <c r="L343" s="10" t="s">
        <v>8073</v>
      </c>
      <c r="M343" s="10" t="s">
        <v>219</v>
      </c>
      <c r="N343" s="10" t="s">
        <v>805</v>
      </c>
      <c r="O343" s="10" t="s">
        <v>805</v>
      </c>
      <c r="P343" s="10" t="s">
        <v>1966</v>
      </c>
      <c r="Q343" s="10" t="s">
        <v>8805</v>
      </c>
      <c r="R343" s="5" t="s">
        <v>13369</v>
      </c>
      <c r="S343" s="5">
        <v>26664157</v>
      </c>
      <c r="T343" s="5">
        <v>70193455</v>
      </c>
      <c r="U343" t="s">
        <v>45</v>
      </c>
      <c r="V343" t="s">
        <v>13574</v>
      </c>
    </row>
    <row r="344" spans="1:24" x14ac:dyDescent="0.3">
      <c r="A344" s="5" t="s">
        <v>8803</v>
      </c>
      <c r="B344" s="10" t="s">
        <v>13921</v>
      </c>
      <c r="C344" s="10" t="s">
        <v>6607</v>
      </c>
      <c r="E344" s="10" t="s">
        <v>7341</v>
      </c>
      <c r="F344" s="10" t="s">
        <v>12397</v>
      </c>
      <c r="G344" s="10" t="s">
        <v>51</v>
      </c>
      <c r="H344" s="10" t="s">
        <v>9</v>
      </c>
      <c r="I344" s="10" t="s">
        <v>42</v>
      </c>
      <c r="J344" s="10" t="s">
        <v>22</v>
      </c>
      <c r="K344" s="10" t="s">
        <v>8</v>
      </c>
      <c r="L344" s="10" t="s">
        <v>7823</v>
      </c>
      <c r="M344" s="10" t="s">
        <v>43</v>
      </c>
      <c r="N344" s="10" t="s">
        <v>143</v>
      </c>
      <c r="O344" s="10" t="s">
        <v>14349</v>
      </c>
      <c r="P344" s="10" t="s">
        <v>12515</v>
      </c>
      <c r="Q344" s="10" t="s">
        <v>8805</v>
      </c>
      <c r="R344" s="5" t="s">
        <v>12516</v>
      </c>
      <c r="S344" s="5">
        <v>71036556</v>
      </c>
      <c r="U344" t="s">
        <v>45</v>
      </c>
      <c r="V344" t="s">
        <v>13574</v>
      </c>
    </row>
    <row r="345" spans="1:24" x14ac:dyDescent="0.3">
      <c r="A345" s="5" t="s">
        <v>8803</v>
      </c>
      <c r="B345" s="10" t="s">
        <v>12392</v>
      </c>
      <c r="C345" s="10" t="s">
        <v>8465</v>
      </c>
      <c r="E345" s="10" t="s">
        <v>7248</v>
      </c>
      <c r="F345" s="10" t="s">
        <v>12398</v>
      </c>
      <c r="G345" s="10" t="s">
        <v>9788</v>
      </c>
      <c r="H345" s="10" t="s">
        <v>11</v>
      </c>
      <c r="I345" s="10" t="s">
        <v>42</v>
      </c>
      <c r="J345" s="10" t="s">
        <v>16</v>
      </c>
      <c r="K345" s="10" t="s">
        <v>10</v>
      </c>
      <c r="L345" s="10" t="s">
        <v>7810</v>
      </c>
      <c r="M345" s="10" t="s">
        <v>43</v>
      </c>
      <c r="N345" s="10" t="s">
        <v>11502</v>
      </c>
      <c r="O345" s="10" t="s">
        <v>244</v>
      </c>
      <c r="P345" s="10" t="s">
        <v>244</v>
      </c>
      <c r="Q345" s="10" t="s">
        <v>8805</v>
      </c>
      <c r="R345" s="5" t="s">
        <v>15258</v>
      </c>
      <c r="S345" s="5">
        <v>22543142</v>
      </c>
      <c r="U345" t="s">
        <v>45</v>
      </c>
      <c r="V345" t="s">
        <v>13574</v>
      </c>
    </row>
    <row r="346" spans="1:24" x14ac:dyDescent="0.3">
      <c r="A346" s="5" t="s">
        <v>8803</v>
      </c>
      <c r="B346" s="10" t="s">
        <v>13938</v>
      </c>
      <c r="C346" s="10" t="s">
        <v>13937</v>
      </c>
      <c r="E346" s="10" t="s">
        <v>10875</v>
      </c>
      <c r="F346" s="10" t="s">
        <v>13923</v>
      </c>
      <c r="G346" s="10" t="s">
        <v>194</v>
      </c>
      <c r="H346" s="10" t="s">
        <v>12</v>
      </c>
      <c r="I346" s="10" t="s">
        <v>193</v>
      </c>
      <c r="J346" s="10" t="s">
        <v>6</v>
      </c>
      <c r="K346" s="10" t="s">
        <v>9</v>
      </c>
      <c r="L346" s="10" t="s">
        <v>8029</v>
      </c>
      <c r="M346" s="10" t="s">
        <v>194</v>
      </c>
      <c r="N346" s="10" t="s">
        <v>194</v>
      </c>
      <c r="O346" s="10" t="s">
        <v>3638</v>
      </c>
      <c r="P346" s="10" t="s">
        <v>10001</v>
      </c>
      <c r="Q346" s="10" t="s">
        <v>8805</v>
      </c>
      <c r="R346" s="5" t="s">
        <v>13985</v>
      </c>
      <c r="S346" s="5">
        <v>22394319</v>
      </c>
      <c r="T346" s="5">
        <v>88402509</v>
      </c>
      <c r="U346" t="s">
        <v>45</v>
      </c>
      <c r="V346" t="s">
        <v>13574</v>
      </c>
    </row>
    <row r="347" spans="1:24" x14ac:dyDescent="0.3">
      <c r="A347" s="5" t="s">
        <v>8803</v>
      </c>
      <c r="B347" s="10" t="s">
        <v>9173</v>
      </c>
      <c r="C347" s="10" t="s">
        <v>9174</v>
      </c>
      <c r="E347" s="10" t="s">
        <v>7653</v>
      </c>
      <c r="F347" s="10" t="s">
        <v>12399</v>
      </c>
      <c r="G347" s="10" t="s">
        <v>4369</v>
      </c>
      <c r="H347" s="10" t="s">
        <v>7</v>
      </c>
      <c r="I347" s="10" t="s">
        <v>134</v>
      </c>
      <c r="J347" s="10" t="s">
        <v>6</v>
      </c>
      <c r="K347" s="10" t="s">
        <v>20</v>
      </c>
      <c r="L347" s="10" t="s">
        <v>8140</v>
      </c>
      <c r="M347" s="10" t="s">
        <v>135</v>
      </c>
      <c r="N347" s="10" t="s">
        <v>135</v>
      </c>
      <c r="O347" s="10" t="s">
        <v>11694</v>
      </c>
      <c r="P347" s="10" t="s">
        <v>12517</v>
      </c>
      <c r="Q347" s="10" t="s">
        <v>8805</v>
      </c>
      <c r="R347" s="5" t="s">
        <v>12518</v>
      </c>
      <c r="S347" s="5">
        <v>26400249</v>
      </c>
      <c r="U347" t="s">
        <v>42</v>
      </c>
      <c r="V347" t="s">
        <v>12530</v>
      </c>
      <c r="W347" t="s">
        <v>16732</v>
      </c>
      <c r="X347" t="s">
        <v>12399</v>
      </c>
    </row>
    <row r="348" spans="1:24" x14ac:dyDescent="0.3">
      <c r="A348" s="5" t="s">
        <v>8803</v>
      </c>
      <c r="B348" s="10" t="s">
        <v>13319</v>
      </c>
      <c r="C348" s="10" t="s">
        <v>9707</v>
      </c>
      <c r="E348" s="10" t="s">
        <v>8746</v>
      </c>
      <c r="F348" s="10" t="s">
        <v>12400</v>
      </c>
      <c r="G348" s="10" t="s">
        <v>207</v>
      </c>
      <c r="H348" s="10" t="s">
        <v>8</v>
      </c>
      <c r="I348" s="10" t="s">
        <v>45</v>
      </c>
      <c r="J348" s="10" t="s">
        <v>16</v>
      </c>
      <c r="K348" s="10" t="s">
        <v>6</v>
      </c>
      <c r="L348" s="10" t="s">
        <v>7934</v>
      </c>
      <c r="M348" s="10" t="s">
        <v>89</v>
      </c>
      <c r="N348" s="10" t="s">
        <v>207</v>
      </c>
      <c r="O348" s="10" t="s">
        <v>12489</v>
      </c>
      <c r="P348" s="10" t="s">
        <v>13986</v>
      </c>
      <c r="Q348" s="10" t="s">
        <v>8805</v>
      </c>
      <c r="R348" s="5" t="s">
        <v>12519</v>
      </c>
      <c r="S348" s="5">
        <v>24600822</v>
      </c>
      <c r="U348" t="s">
        <v>45</v>
      </c>
      <c r="V348" t="s">
        <v>13574</v>
      </c>
    </row>
    <row r="349" spans="1:24" x14ac:dyDescent="0.3">
      <c r="A349" s="5" t="s">
        <v>8803</v>
      </c>
      <c r="B349" s="10" t="s">
        <v>15142</v>
      </c>
      <c r="C349" s="10" t="s">
        <v>11011</v>
      </c>
      <c r="E349" s="10" t="s">
        <v>9671</v>
      </c>
      <c r="F349" s="10" t="s">
        <v>12401</v>
      </c>
      <c r="G349" s="10" t="s">
        <v>89</v>
      </c>
      <c r="H349" s="10" t="s">
        <v>12</v>
      </c>
      <c r="I349" s="10" t="s">
        <v>45</v>
      </c>
      <c r="J349" s="10" t="s">
        <v>14</v>
      </c>
      <c r="K349" s="10" t="s">
        <v>6</v>
      </c>
      <c r="L349" s="10" t="s">
        <v>7924</v>
      </c>
      <c r="M349" s="10" t="s">
        <v>89</v>
      </c>
      <c r="N349" s="10" t="s">
        <v>11518</v>
      </c>
      <c r="O349" s="10" t="s">
        <v>603</v>
      </c>
      <c r="P349" s="10" t="s">
        <v>13849</v>
      </c>
      <c r="Q349" s="10" t="s">
        <v>8805</v>
      </c>
      <c r="R349" s="5" t="s">
        <v>12520</v>
      </c>
      <c r="S349" s="5">
        <v>40303080</v>
      </c>
      <c r="U349" t="s">
        <v>45</v>
      </c>
      <c r="V349" t="s">
        <v>13574</v>
      </c>
    </row>
    <row r="350" spans="1:24" x14ac:dyDescent="0.3">
      <c r="A350" s="5" t="s">
        <v>8803</v>
      </c>
      <c r="B350" s="10" t="s">
        <v>15189</v>
      </c>
      <c r="C350" s="10" t="s">
        <v>15188</v>
      </c>
      <c r="E350" s="10" t="s">
        <v>9675</v>
      </c>
      <c r="F350" s="10" t="s">
        <v>12402</v>
      </c>
      <c r="G350" s="10" t="s">
        <v>89</v>
      </c>
      <c r="H350" s="10" t="s">
        <v>7</v>
      </c>
      <c r="I350" s="10" t="s">
        <v>45</v>
      </c>
      <c r="J350" s="10" t="s">
        <v>6</v>
      </c>
      <c r="K350" s="10" t="s">
        <v>9</v>
      </c>
      <c r="L350" s="10" t="s">
        <v>7865</v>
      </c>
      <c r="M350" s="10" t="s">
        <v>89</v>
      </c>
      <c r="N350" s="10" t="s">
        <v>89</v>
      </c>
      <c r="O350" s="10" t="s">
        <v>231</v>
      </c>
      <c r="P350" s="10" t="s">
        <v>11548</v>
      </c>
      <c r="Q350" s="10" t="s">
        <v>8805</v>
      </c>
      <c r="R350" s="5" t="s">
        <v>15134</v>
      </c>
      <c r="S350" s="5">
        <v>40356622</v>
      </c>
      <c r="T350" s="5">
        <v>70132516</v>
      </c>
      <c r="U350" t="s">
        <v>45</v>
      </c>
      <c r="V350" t="s">
        <v>13574</v>
      </c>
    </row>
    <row r="351" spans="1:24" x14ac:dyDescent="0.3">
      <c r="A351" s="5" t="s">
        <v>8803</v>
      </c>
      <c r="B351" s="10" t="s">
        <v>75</v>
      </c>
      <c r="C351" s="10" t="s">
        <v>6704</v>
      </c>
      <c r="E351" s="10" t="s">
        <v>12403</v>
      </c>
      <c r="F351" s="10" t="s">
        <v>12404</v>
      </c>
      <c r="G351" s="10" t="s">
        <v>9788</v>
      </c>
      <c r="H351" s="10" t="s">
        <v>9</v>
      </c>
      <c r="I351" s="10" t="s">
        <v>42</v>
      </c>
      <c r="J351" s="10" t="s">
        <v>96</v>
      </c>
      <c r="K351" s="10" t="s">
        <v>6</v>
      </c>
      <c r="L351" s="10" t="s">
        <v>7841</v>
      </c>
      <c r="M351" s="10" t="s">
        <v>43</v>
      </c>
      <c r="N351" s="10" t="s">
        <v>11484</v>
      </c>
      <c r="O351" s="10" t="s">
        <v>11484</v>
      </c>
      <c r="P351" s="10" t="s">
        <v>11484</v>
      </c>
      <c r="Q351" s="10" t="s">
        <v>8805</v>
      </c>
      <c r="R351" s="5" t="s">
        <v>15135</v>
      </c>
      <c r="S351" s="5">
        <v>22242371</v>
      </c>
      <c r="T351" s="5">
        <v>88871331</v>
      </c>
      <c r="U351" t="s">
        <v>45</v>
      </c>
      <c r="V351" t="s">
        <v>13574</v>
      </c>
    </row>
    <row r="352" spans="1:24" x14ac:dyDescent="0.3">
      <c r="A352" s="5" t="s">
        <v>8803</v>
      </c>
      <c r="B352" s="10" t="s">
        <v>13296</v>
      </c>
      <c r="C352" s="10" t="s">
        <v>7290</v>
      </c>
      <c r="E352" s="10" t="s">
        <v>8474</v>
      </c>
      <c r="F352" s="10" t="s">
        <v>12405</v>
      </c>
      <c r="G352" s="10" t="s">
        <v>9788</v>
      </c>
      <c r="H352" s="10" t="s">
        <v>9</v>
      </c>
      <c r="I352" s="10" t="s">
        <v>42</v>
      </c>
      <c r="J352" s="10" t="s">
        <v>96</v>
      </c>
      <c r="K352" s="10" t="s">
        <v>8</v>
      </c>
      <c r="L352" s="10" t="s">
        <v>7843</v>
      </c>
      <c r="M352" s="10" t="s">
        <v>43</v>
      </c>
      <c r="N352" s="10" t="s">
        <v>11484</v>
      </c>
      <c r="O352" s="10" t="s">
        <v>14344</v>
      </c>
      <c r="P352" s="10" t="s">
        <v>11913</v>
      </c>
      <c r="Q352" s="10" t="s">
        <v>8805</v>
      </c>
      <c r="R352" s="5" t="s">
        <v>12521</v>
      </c>
      <c r="S352" s="5">
        <v>22713051</v>
      </c>
      <c r="U352" t="s">
        <v>45</v>
      </c>
      <c r="V352" t="s">
        <v>13574</v>
      </c>
    </row>
    <row r="353" spans="1:24" x14ac:dyDescent="0.3">
      <c r="A353" s="5" t="s">
        <v>8803</v>
      </c>
      <c r="B353" s="10" t="s">
        <v>11097</v>
      </c>
      <c r="C353" s="10" t="s">
        <v>11096</v>
      </c>
      <c r="E353" s="10" t="s">
        <v>13332</v>
      </c>
      <c r="F353" s="10" t="s">
        <v>13333</v>
      </c>
      <c r="G353" s="10" t="s">
        <v>51</v>
      </c>
      <c r="H353" s="10" t="s">
        <v>11</v>
      </c>
      <c r="I353" s="10" t="s">
        <v>42</v>
      </c>
      <c r="J353" s="10" t="s">
        <v>20</v>
      </c>
      <c r="K353" s="10" t="s">
        <v>7</v>
      </c>
      <c r="L353" s="10" t="s">
        <v>7812</v>
      </c>
      <c r="M353" s="10" t="s">
        <v>43</v>
      </c>
      <c r="N353" s="10" t="s">
        <v>14374</v>
      </c>
      <c r="O353" s="10" t="s">
        <v>153</v>
      </c>
      <c r="P353" s="10" t="s">
        <v>153</v>
      </c>
      <c r="Q353" s="10" t="s">
        <v>8805</v>
      </c>
      <c r="R353" s="5" t="s">
        <v>13416</v>
      </c>
      <c r="S353" s="5">
        <v>22928414</v>
      </c>
      <c r="T353" s="5">
        <v>25290178</v>
      </c>
      <c r="U353" t="s">
        <v>42</v>
      </c>
      <c r="V353" t="s">
        <v>13444</v>
      </c>
      <c r="W353" t="s">
        <v>16733</v>
      </c>
      <c r="X353" t="s">
        <v>13333</v>
      </c>
    </row>
    <row r="354" spans="1:24" x14ac:dyDescent="0.3">
      <c r="A354" s="5" t="s">
        <v>8803</v>
      </c>
      <c r="B354" s="10" t="s">
        <v>9035</v>
      </c>
      <c r="C354" s="10" t="s">
        <v>6610</v>
      </c>
      <c r="E354" s="10" t="s">
        <v>7290</v>
      </c>
      <c r="F354" s="10" t="s">
        <v>13296</v>
      </c>
      <c r="G354" s="10" t="s">
        <v>51</v>
      </c>
      <c r="H354" s="10" t="s">
        <v>9</v>
      </c>
      <c r="I354" s="10" t="s">
        <v>42</v>
      </c>
      <c r="J354" s="10" t="s">
        <v>22</v>
      </c>
      <c r="K354" s="10" t="s">
        <v>6</v>
      </c>
      <c r="L354" s="10" t="s">
        <v>7821</v>
      </c>
      <c r="M354" s="10" t="s">
        <v>43</v>
      </c>
      <c r="N354" s="10" t="s">
        <v>143</v>
      </c>
      <c r="O354" s="10" t="s">
        <v>15231</v>
      </c>
      <c r="P354" s="10" t="s">
        <v>166</v>
      </c>
      <c r="Q354" s="10" t="s">
        <v>8805</v>
      </c>
      <c r="R354" s="5" t="s">
        <v>13370</v>
      </c>
      <c r="S354" s="5">
        <v>22368032</v>
      </c>
      <c r="U354" t="s">
        <v>42</v>
      </c>
      <c r="V354" t="s">
        <v>15136</v>
      </c>
      <c r="W354" t="s">
        <v>16734</v>
      </c>
      <c r="X354" t="s">
        <v>15380</v>
      </c>
    </row>
    <row r="355" spans="1:24" x14ac:dyDescent="0.3">
      <c r="A355" s="5" t="s">
        <v>8803</v>
      </c>
      <c r="B355" s="10" t="s">
        <v>8903</v>
      </c>
      <c r="C355" s="10" t="s">
        <v>7517</v>
      </c>
      <c r="E355" s="10" t="s">
        <v>11006</v>
      </c>
      <c r="F355" s="10" t="s">
        <v>13297</v>
      </c>
      <c r="G355" s="10" t="s">
        <v>51</v>
      </c>
      <c r="H355" s="10" t="s">
        <v>11</v>
      </c>
      <c r="I355" s="10" t="s">
        <v>42</v>
      </c>
      <c r="J355" s="10" t="s">
        <v>20</v>
      </c>
      <c r="K355" s="10" t="s">
        <v>9</v>
      </c>
      <c r="L355" s="10" t="s">
        <v>7814</v>
      </c>
      <c r="M355" s="10" t="s">
        <v>43</v>
      </c>
      <c r="N355" s="10" t="s">
        <v>14374</v>
      </c>
      <c r="O355" s="10" t="s">
        <v>14376</v>
      </c>
      <c r="P355" s="10" t="s">
        <v>231</v>
      </c>
      <c r="Q355" s="10" t="s">
        <v>8805</v>
      </c>
      <c r="R355" s="5" t="s">
        <v>13433</v>
      </c>
      <c r="S355" s="5">
        <v>25293490</v>
      </c>
      <c r="U355" t="s">
        <v>45</v>
      </c>
      <c r="V355" t="s">
        <v>13574</v>
      </c>
    </row>
    <row r="356" spans="1:24" x14ac:dyDescent="0.3">
      <c r="A356" s="5" t="s">
        <v>8803</v>
      </c>
      <c r="B356" s="10" t="s">
        <v>9177</v>
      </c>
      <c r="C356" s="10" t="s">
        <v>9178</v>
      </c>
      <c r="E356" s="10" t="s">
        <v>7392</v>
      </c>
      <c r="F356" s="10" t="s">
        <v>13298</v>
      </c>
      <c r="G356" s="10" t="s">
        <v>135</v>
      </c>
      <c r="H356" s="10" t="s">
        <v>10</v>
      </c>
      <c r="I356" s="10" t="s">
        <v>134</v>
      </c>
      <c r="J356" s="10" t="s">
        <v>6</v>
      </c>
      <c r="K356" s="10" t="s">
        <v>21</v>
      </c>
      <c r="L356" s="10" t="s">
        <v>8141</v>
      </c>
      <c r="M356" s="10" t="s">
        <v>135</v>
      </c>
      <c r="N356" s="10" t="s">
        <v>135</v>
      </c>
      <c r="O356" s="10" t="s">
        <v>11636</v>
      </c>
      <c r="P356" s="10" t="s">
        <v>11636</v>
      </c>
      <c r="Q356" s="10" t="s">
        <v>8805</v>
      </c>
      <c r="R356" s="5" t="s">
        <v>13371</v>
      </c>
      <c r="S356" s="5">
        <v>26639090</v>
      </c>
      <c r="T356" s="5">
        <v>26636062</v>
      </c>
      <c r="U356" t="s">
        <v>45</v>
      </c>
      <c r="V356" t="s">
        <v>13574</v>
      </c>
    </row>
    <row r="357" spans="1:24" x14ac:dyDescent="0.3">
      <c r="A357" s="5" t="s">
        <v>8803</v>
      </c>
      <c r="B357" s="10" t="s">
        <v>15166</v>
      </c>
      <c r="C357" s="10" t="s">
        <v>7383</v>
      </c>
      <c r="E357" s="10" t="s">
        <v>13299</v>
      </c>
      <c r="F357" s="10" t="s">
        <v>13300</v>
      </c>
      <c r="G357" s="10" t="s">
        <v>224</v>
      </c>
      <c r="H357" s="10" t="s">
        <v>10</v>
      </c>
      <c r="I357" s="10" t="s">
        <v>74</v>
      </c>
      <c r="J357" s="10" t="s">
        <v>7</v>
      </c>
      <c r="K357" s="10" t="s">
        <v>6</v>
      </c>
      <c r="L357" s="10" t="s">
        <v>7986</v>
      </c>
      <c r="M357" s="10" t="s">
        <v>224</v>
      </c>
      <c r="N357" s="10" t="s">
        <v>2886</v>
      </c>
      <c r="O357" s="10" t="s">
        <v>2886</v>
      </c>
      <c r="P357" s="10" t="s">
        <v>2886</v>
      </c>
      <c r="Q357" s="10" t="s">
        <v>8805</v>
      </c>
      <c r="R357" s="5" t="s">
        <v>15137</v>
      </c>
      <c r="S357" s="5">
        <v>25750675</v>
      </c>
      <c r="U357" t="s">
        <v>45</v>
      </c>
      <c r="V357" t="s">
        <v>13574</v>
      </c>
    </row>
    <row r="358" spans="1:24" x14ac:dyDescent="0.3">
      <c r="A358" s="5" t="s">
        <v>8803</v>
      </c>
      <c r="B358" s="10" t="s">
        <v>8920</v>
      </c>
      <c r="C358" s="10" t="s">
        <v>7490</v>
      </c>
      <c r="E358" s="10" t="s">
        <v>13287</v>
      </c>
      <c r="F358" s="10" t="s">
        <v>13301</v>
      </c>
      <c r="G358" s="10" t="s">
        <v>194</v>
      </c>
      <c r="H358" s="10" t="s">
        <v>7</v>
      </c>
      <c r="I358" s="10" t="s">
        <v>193</v>
      </c>
      <c r="J358" s="10" t="s">
        <v>6</v>
      </c>
      <c r="K358" s="10" t="s">
        <v>7</v>
      </c>
      <c r="L358" s="10" t="s">
        <v>8027</v>
      </c>
      <c r="M358" s="10" t="s">
        <v>194</v>
      </c>
      <c r="N358" s="10" t="s">
        <v>194</v>
      </c>
      <c r="O358" s="10" t="s">
        <v>750</v>
      </c>
      <c r="P358" s="10" t="s">
        <v>322</v>
      </c>
      <c r="Q358" s="10" t="s">
        <v>8805</v>
      </c>
      <c r="R358" s="5" t="s">
        <v>13372</v>
      </c>
      <c r="S358" s="5">
        <v>22373004</v>
      </c>
      <c r="U358" t="s">
        <v>45</v>
      </c>
      <c r="V358" t="s">
        <v>13574</v>
      </c>
    </row>
    <row r="359" spans="1:24" x14ac:dyDescent="0.3">
      <c r="A359" s="5" t="s">
        <v>8803</v>
      </c>
      <c r="B359" s="10" t="s">
        <v>9182</v>
      </c>
      <c r="C359" s="10" t="s">
        <v>9183</v>
      </c>
      <c r="E359" s="10" t="s">
        <v>9681</v>
      </c>
      <c r="F359" s="10" t="s">
        <v>13924</v>
      </c>
      <c r="G359" s="10" t="s">
        <v>194</v>
      </c>
      <c r="H359" s="10" t="s">
        <v>7</v>
      </c>
      <c r="I359" s="10" t="s">
        <v>193</v>
      </c>
      <c r="J359" s="10" t="s">
        <v>6</v>
      </c>
      <c r="K359" s="10" t="s">
        <v>8</v>
      </c>
      <c r="L359" s="10" t="s">
        <v>8028</v>
      </c>
      <c r="M359" s="10" t="s">
        <v>194</v>
      </c>
      <c r="N359" s="10" t="s">
        <v>194</v>
      </c>
      <c r="O359" s="10" t="s">
        <v>483</v>
      </c>
      <c r="P359" s="10" t="s">
        <v>1442</v>
      </c>
      <c r="Q359" s="10" t="s">
        <v>8805</v>
      </c>
      <c r="R359" s="5" t="s">
        <v>13373</v>
      </c>
      <c r="S359" s="5">
        <v>22377787</v>
      </c>
      <c r="U359" t="s">
        <v>45</v>
      </c>
      <c r="V359" t="s">
        <v>13574</v>
      </c>
    </row>
    <row r="360" spans="1:24" x14ac:dyDescent="0.3">
      <c r="A360" s="5" t="s">
        <v>8803</v>
      </c>
      <c r="B360" s="10" t="s">
        <v>13325</v>
      </c>
      <c r="C360" s="10" t="s">
        <v>7524</v>
      </c>
      <c r="E360" s="10" t="s">
        <v>13302</v>
      </c>
      <c r="F360" s="10" t="s">
        <v>13303</v>
      </c>
      <c r="G360" s="10" t="s">
        <v>194</v>
      </c>
      <c r="H360" s="10" t="s">
        <v>12</v>
      </c>
      <c r="I360" s="10" t="s">
        <v>193</v>
      </c>
      <c r="J360" s="10" t="s">
        <v>12</v>
      </c>
      <c r="K360" s="10" t="s">
        <v>8</v>
      </c>
      <c r="L360" s="10" t="s">
        <v>8062</v>
      </c>
      <c r="M360" s="10" t="s">
        <v>194</v>
      </c>
      <c r="N360" s="10" t="s">
        <v>3676</v>
      </c>
      <c r="O360" s="10" t="s">
        <v>15286</v>
      </c>
      <c r="P360" s="10" t="s">
        <v>3294</v>
      </c>
      <c r="Q360" s="10" t="s">
        <v>8805</v>
      </c>
      <c r="R360" s="5" t="s">
        <v>15333</v>
      </c>
      <c r="S360" s="5">
        <v>22390833</v>
      </c>
      <c r="T360" s="5">
        <v>22390833</v>
      </c>
      <c r="U360" t="s">
        <v>42</v>
      </c>
      <c r="V360" t="s">
        <v>13987</v>
      </c>
      <c r="W360" t="s">
        <v>16735</v>
      </c>
      <c r="X360" t="s">
        <v>15381</v>
      </c>
    </row>
    <row r="361" spans="1:24" x14ac:dyDescent="0.3">
      <c r="A361" s="5" t="s">
        <v>8803</v>
      </c>
      <c r="B361" s="10" t="s">
        <v>9188</v>
      </c>
      <c r="C361" s="10" t="s">
        <v>6778</v>
      </c>
      <c r="E361" s="10" t="s">
        <v>7188</v>
      </c>
      <c r="F361" s="10" t="s">
        <v>15138</v>
      </c>
      <c r="G361" s="10" t="s">
        <v>89</v>
      </c>
      <c r="H361" s="10" t="s">
        <v>6</v>
      </c>
      <c r="I361" s="10" t="s">
        <v>45</v>
      </c>
      <c r="J361" s="10" t="s">
        <v>6</v>
      </c>
      <c r="K361" s="10" t="s">
        <v>6</v>
      </c>
      <c r="L361" s="10" t="s">
        <v>7862</v>
      </c>
      <c r="M361" s="10" t="s">
        <v>89</v>
      </c>
      <c r="N361" s="10" t="s">
        <v>89</v>
      </c>
      <c r="O361" s="10" t="s">
        <v>89</v>
      </c>
      <c r="P361" s="10" t="s">
        <v>11540</v>
      </c>
      <c r="Q361" s="10" t="s">
        <v>8805</v>
      </c>
      <c r="R361" s="5" t="s">
        <v>13374</v>
      </c>
      <c r="S361" s="5">
        <v>24423031</v>
      </c>
      <c r="U361" t="s">
        <v>45</v>
      </c>
      <c r="V361" t="s">
        <v>13574</v>
      </c>
    </row>
    <row r="362" spans="1:24" x14ac:dyDescent="0.3">
      <c r="A362" s="5" t="s">
        <v>8803</v>
      </c>
      <c r="B362" s="10" t="s">
        <v>11102</v>
      </c>
      <c r="C362" s="10" t="s">
        <v>11101</v>
      </c>
      <c r="E362" s="10" t="s">
        <v>11003</v>
      </c>
      <c r="F362" s="10" t="s">
        <v>13304</v>
      </c>
      <c r="G362" s="10" t="s">
        <v>4066</v>
      </c>
      <c r="H362" s="10" t="s">
        <v>6</v>
      </c>
      <c r="I362" s="10" t="s">
        <v>218</v>
      </c>
      <c r="J362" s="10" t="s">
        <v>7</v>
      </c>
      <c r="K362" s="10" t="s">
        <v>6</v>
      </c>
      <c r="L362" s="10" t="s">
        <v>8078</v>
      </c>
      <c r="M362" s="10" t="s">
        <v>219</v>
      </c>
      <c r="N362" s="10" t="s">
        <v>4066</v>
      </c>
      <c r="O362" s="10" t="s">
        <v>4066</v>
      </c>
      <c r="P362" s="10" t="s">
        <v>13988</v>
      </c>
      <c r="Q362" s="10" t="s">
        <v>8805</v>
      </c>
      <c r="R362" s="5" t="s">
        <v>13375</v>
      </c>
      <c r="S362" s="5">
        <v>26855112</v>
      </c>
      <c r="T362" s="5">
        <v>88123181</v>
      </c>
      <c r="U362" t="s">
        <v>45</v>
      </c>
      <c r="V362" t="s">
        <v>13574</v>
      </c>
    </row>
    <row r="363" spans="1:24" x14ac:dyDescent="0.3">
      <c r="A363" s="5" t="s">
        <v>8803</v>
      </c>
      <c r="B363" s="10" t="s">
        <v>8957</v>
      </c>
      <c r="C363" s="10" t="s">
        <v>6571</v>
      </c>
      <c r="E363" s="10" t="s">
        <v>11005</v>
      </c>
      <c r="F363" s="10" t="s">
        <v>13305</v>
      </c>
      <c r="G363" s="10" t="s">
        <v>89</v>
      </c>
      <c r="H363" s="10" t="s">
        <v>10</v>
      </c>
      <c r="I363" s="10" t="s">
        <v>45</v>
      </c>
      <c r="J363" s="10" t="s">
        <v>6</v>
      </c>
      <c r="K363" s="10" t="s">
        <v>20</v>
      </c>
      <c r="L363" s="10" t="s">
        <v>7872</v>
      </c>
      <c r="M363" s="10" t="s">
        <v>89</v>
      </c>
      <c r="N363" s="10" t="s">
        <v>89</v>
      </c>
      <c r="O363" s="10" t="s">
        <v>1924</v>
      </c>
      <c r="P363" s="10" t="s">
        <v>1924</v>
      </c>
      <c r="Q363" s="10" t="s">
        <v>8805</v>
      </c>
      <c r="R363" s="5" t="s">
        <v>13376</v>
      </c>
      <c r="S363" s="5">
        <v>24877070</v>
      </c>
      <c r="T363" s="5">
        <v>24877070</v>
      </c>
      <c r="U363" t="s">
        <v>45</v>
      </c>
      <c r="V363" t="s">
        <v>13574</v>
      </c>
    </row>
    <row r="364" spans="1:24" x14ac:dyDescent="0.3">
      <c r="A364" s="5" t="s">
        <v>8803</v>
      </c>
      <c r="B364" s="10" t="s">
        <v>13309</v>
      </c>
      <c r="C364" s="10" t="s">
        <v>7236</v>
      </c>
      <c r="E364" s="10" t="s">
        <v>7441</v>
      </c>
      <c r="F364" s="10" t="s">
        <v>13338</v>
      </c>
      <c r="G364" s="10" t="s">
        <v>89</v>
      </c>
      <c r="H364" s="10" t="s">
        <v>10</v>
      </c>
      <c r="I364" s="10" t="s">
        <v>45</v>
      </c>
      <c r="J364" s="10" t="s">
        <v>6</v>
      </c>
      <c r="K364" s="10" t="s">
        <v>6</v>
      </c>
      <c r="L364" s="10" t="s">
        <v>7862</v>
      </c>
      <c r="M364" s="10" t="s">
        <v>89</v>
      </c>
      <c r="N364" s="10" t="s">
        <v>89</v>
      </c>
      <c r="O364" s="10" t="s">
        <v>89</v>
      </c>
      <c r="P364" s="10" t="s">
        <v>89</v>
      </c>
      <c r="Q364" s="10" t="s">
        <v>8805</v>
      </c>
      <c r="R364" s="5" t="s">
        <v>15076</v>
      </c>
      <c r="S364" s="5">
        <v>24307639</v>
      </c>
      <c r="T364" s="5">
        <v>24359127</v>
      </c>
      <c r="U364" t="s">
        <v>42</v>
      </c>
      <c r="V364" t="s">
        <v>13450</v>
      </c>
      <c r="W364" t="s">
        <v>16736</v>
      </c>
      <c r="X364" t="s">
        <v>13338</v>
      </c>
    </row>
    <row r="365" spans="1:24" x14ac:dyDescent="0.3">
      <c r="A365" s="5" t="s">
        <v>8803</v>
      </c>
      <c r="B365" s="10" t="s">
        <v>9138</v>
      </c>
      <c r="C365" s="10" t="s">
        <v>9137</v>
      </c>
      <c r="E365" s="10" t="s">
        <v>13289</v>
      </c>
      <c r="F365" s="10" t="s">
        <v>13306</v>
      </c>
      <c r="G365" s="10" t="s">
        <v>9788</v>
      </c>
      <c r="H365" s="10" t="s">
        <v>7</v>
      </c>
      <c r="I365" s="10" t="s">
        <v>42</v>
      </c>
      <c r="J365" s="10" t="s">
        <v>6</v>
      </c>
      <c r="K365" s="10" t="s">
        <v>6</v>
      </c>
      <c r="L365" s="10" t="s">
        <v>7741</v>
      </c>
      <c r="M365" s="10" t="s">
        <v>43</v>
      </c>
      <c r="N365" s="10" t="s">
        <v>43</v>
      </c>
      <c r="O365" s="10" t="s">
        <v>14336</v>
      </c>
      <c r="P365" s="10" t="s">
        <v>10247</v>
      </c>
      <c r="Q365" s="10" t="s">
        <v>8805</v>
      </c>
      <c r="R365" s="5" t="s">
        <v>13377</v>
      </c>
      <c r="S365" s="5">
        <v>22224545</v>
      </c>
      <c r="U365" t="s">
        <v>45</v>
      </c>
      <c r="V365" t="s">
        <v>13574</v>
      </c>
    </row>
    <row r="366" spans="1:24" x14ac:dyDescent="0.3">
      <c r="A366" s="5" t="s">
        <v>8803</v>
      </c>
      <c r="B366" s="10" t="s">
        <v>13925</v>
      </c>
      <c r="C366" s="10" t="s">
        <v>11009</v>
      </c>
      <c r="E366" s="10" t="s">
        <v>13329</v>
      </c>
      <c r="F366" s="10" t="s">
        <v>13330</v>
      </c>
      <c r="G366" s="10" t="s">
        <v>217</v>
      </c>
      <c r="H366" s="10" t="s">
        <v>8</v>
      </c>
      <c r="I366" s="10" t="s">
        <v>218</v>
      </c>
      <c r="J366" s="10" t="s">
        <v>8</v>
      </c>
      <c r="K366" s="10" t="s">
        <v>15</v>
      </c>
      <c r="L366" s="10" t="s">
        <v>8093</v>
      </c>
      <c r="M366" s="10" t="s">
        <v>219</v>
      </c>
      <c r="N366" s="10" t="s">
        <v>217</v>
      </c>
      <c r="O366" s="10" t="s">
        <v>11808</v>
      </c>
      <c r="P366" s="10" t="s">
        <v>13415</v>
      </c>
      <c r="Q366" s="10" t="s">
        <v>8805</v>
      </c>
      <c r="R366" s="5" t="s">
        <v>15139</v>
      </c>
      <c r="S366" s="5">
        <v>84499944</v>
      </c>
      <c r="T366" s="5">
        <v>85889952</v>
      </c>
      <c r="U366" t="s">
        <v>42</v>
      </c>
      <c r="V366" t="s">
        <v>13442</v>
      </c>
      <c r="W366" t="s">
        <v>16737</v>
      </c>
      <c r="X366" t="s">
        <v>13330</v>
      </c>
    </row>
    <row r="367" spans="1:24" x14ac:dyDescent="0.3">
      <c r="A367" s="5" t="s">
        <v>8803</v>
      </c>
      <c r="B367" s="10" t="s">
        <v>12384</v>
      </c>
      <c r="C367" s="10" t="s">
        <v>7039</v>
      </c>
      <c r="E367" s="10" t="s">
        <v>7301</v>
      </c>
      <c r="F367" s="10" t="s">
        <v>13307</v>
      </c>
      <c r="G367" s="10" t="s">
        <v>207</v>
      </c>
      <c r="H367" s="10" t="s">
        <v>11</v>
      </c>
      <c r="I367" s="10" t="s">
        <v>45</v>
      </c>
      <c r="J367" s="10" t="s">
        <v>16</v>
      </c>
      <c r="K367" s="10" t="s">
        <v>12</v>
      </c>
      <c r="L367" s="10" t="s">
        <v>7940</v>
      </c>
      <c r="M367" s="10" t="s">
        <v>89</v>
      </c>
      <c r="N367" s="10" t="s">
        <v>207</v>
      </c>
      <c r="O367" s="10" t="s">
        <v>11624</v>
      </c>
      <c r="P367" s="10" t="s">
        <v>1387</v>
      </c>
      <c r="Q367" s="10" t="s">
        <v>8805</v>
      </c>
      <c r="R367" s="5" t="s">
        <v>13378</v>
      </c>
      <c r="S367" s="5">
        <v>88942181</v>
      </c>
      <c r="U367" t="s">
        <v>45</v>
      </c>
      <c r="V367" t="s">
        <v>13574</v>
      </c>
    </row>
    <row r="368" spans="1:24" x14ac:dyDescent="0.3">
      <c r="A368" s="5" t="s">
        <v>8803</v>
      </c>
      <c r="B368" s="10" t="s">
        <v>11194</v>
      </c>
      <c r="C368" s="10" t="s">
        <v>6561</v>
      </c>
      <c r="E368" s="10" t="s">
        <v>9603</v>
      </c>
      <c r="F368" s="10" t="s">
        <v>13308</v>
      </c>
      <c r="G368" s="10" t="s">
        <v>9788</v>
      </c>
      <c r="H368" s="10" t="s">
        <v>6</v>
      </c>
      <c r="I368" s="10" t="s">
        <v>42</v>
      </c>
      <c r="J368" s="10" t="s">
        <v>6</v>
      </c>
      <c r="K368" s="10" t="s">
        <v>20</v>
      </c>
      <c r="L368" s="10" t="s">
        <v>7751</v>
      </c>
      <c r="M368" s="10" t="s">
        <v>43</v>
      </c>
      <c r="N368" s="10" t="s">
        <v>43</v>
      </c>
      <c r="O368" s="10" t="s">
        <v>14356</v>
      </c>
      <c r="P368" s="10" t="s">
        <v>9982</v>
      </c>
      <c r="Q368" s="10" t="s">
        <v>8805</v>
      </c>
      <c r="R368" s="5" t="s">
        <v>15259</v>
      </c>
      <c r="S368" s="5">
        <v>21001871</v>
      </c>
      <c r="T368" s="5">
        <v>61135016</v>
      </c>
      <c r="U368" t="s">
        <v>45</v>
      </c>
      <c r="V368" t="s">
        <v>13574</v>
      </c>
    </row>
    <row r="369" spans="1:24" x14ac:dyDescent="0.3">
      <c r="A369" s="5" t="s">
        <v>8803</v>
      </c>
      <c r="B369" s="10" t="s">
        <v>13303</v>
      </c>
      <c r="C369" s="10" t="s">
        <v>13302</v>
      </c>
      <c r="E369" s="10" t="s">
        <v>7236</v>
      </c>
      <c r="F369" s="10" t="s">
        <v>13309</v>
      </c>
      <c r="G369" s="10" t="s">
        <v>89</v>
      </c>
      <c r="H369" s="10" t="s">
        <v>14</v>
      </c>
      <c r="I369" s="10" t="s">
        <v>45</v>
      </c>
      <c r="J369" s="10" t="s">
        <v>10</v>
      </c>
      <c r="K369" s="10" t="s">
        <v>10</v>
      </c>
      <c r="L369" s="10" t="s">
        <v>7904</v>
      </c>
      <c r="M369" s="10" t="s">
        <v>89</v>
      </c>
      <c r="N369" s="10" t="s">
        <v>11567</v>
      </c>
      <c r="O369" s="10" t="s">
        <v>226</v>
      </c>
      <c r="P369" s="10" t="s">
        <v>13379</v>
      </c>
      <c r="Q369" s="10" t="s">
        <v>8805</v>
      </c>
      <c r="R369" s="5" t="s">
        <v>13380</v>
      </c>
      <c r="S369" s="5">
        <v>24465566</v>
      </c>
      <c r="U369" t="s">
        <v>45</v>
      </c>
      <c r="V369" t="s">
        <v>13574</v>
      </c>
    </row>
    <row r="370" spans="1:24" x14ac:dyDescent="0.3">
      <c r="A370" s="5" t="s">
        <v>8803</v>
      </c>
      <c r="B370" s="10" t="s">
        <v>13934</v>
      </c>
      <c r="C370" s="10" t="s">
        <v>9503</v>
      </c>
      <c r="E370" s="10" t="s">
        <v>13288</v>
      </c>
      <c r="F370" s="10" t="s">
        <v>15140</v>
      </c>
      <c r="G370" s="10" t="s">
        <v>89</v>
      </c>
      <c r="H370" s="10" t="s">
        <v>15</v>
      </c>
      <c r="I370" s="10" t="s">
        <v>45</v>
      </c>
      <c r="J370" s="10" t="s">
        <v>15</v>
      </c>
      <c r="K370" s="10" t="s">
        <v>6</v>
      </c>
      <c r="L370" s="10" t="s">
        <v>7929</v>
      </c>
      <c r="M370" s="10" t="s">
        <v>89</v>
      </c>
      <c r="N370" s="10" t="s">
        <v>12483</v>
      </c>
      <c r="O370" s="10" t="s">
        <v>12483</v>
      </c>
      <c r="P370" s="10" t="s">
        <v>12483</v>
      </c>
      <c r="Q370" s="10" t="s">
        <v>8805</v>
      </c>
      <c r="R370" s="5" t="s">
        <v>13381</v>
      </c>
      <c r="S370" s="5">
        <v>24284400</v>
      </c>
      <c r="T370" s="5">
        <v>70363633</v>
      </c>
      <c r="U370" t="s">
        <v>45</v>
      </c>
      <c r="V370" t="s">
        <v>13574</v>
      </c>
    </row>
    <row r="371" spans="1:24" x14ac:dyDescent="0.3">
      <c r="A371" s="5" t="s">
        <v>8803</v>
      </c>
      <c r="B371" s="10" t="s">
        <v>15241</v>
      </c>
      <c r="C371" s="10" t="s">
        <v>7305</v>
      </c>
      <c r="E371" s="10" t="s">
        <v>9502</v>
      </c>
      <c r="F371" s="10" t="s">
        <v>13310</v>
      </c>
      <c r="G371" s="10" t="s">
        <v>194</v>
      </c>
      <c r="H371" s="10" t="s">
        <v>12</v>
      </c>
      <c r="I371" s="10" t="s">
        <v>193</v>
      </c>
      <c r="J371" s="10" t="s">
        <v>12</v>
      </c>
      <c r="K371" s="10" t="s">
        <v>7</v>
      </c>
      <c r="L371" s="10" t="s">
        <v>8061</v>
      </c>
      <c r="M371" s="10" t="s">
        <v>194</v>
      </c>
      <c r="N371" s="10" t="s">
        <v>3676</v>
      </c>
      <c r="O371" s="10" t="s">
        <v>15249</v>
      </c>
      <c r="P371" s="10" t="s">
        <v>11614</v>
      </c>
      <c r="Q371" s="10" t="s">
        <v>8805</v>
      </c>
      <c r="R371" s="5" t="s">
        <v>13989</v>
      </c>
      <c r="S371" s="5">
        <v>22935693</v>
      </c>
      <c r="T371" s="5">
        <v>22398503</v>
      </c>
      <c r="U371" t="s">
        <v>45</v>
      </c>
      <c r="V371" t="s">
        <v>13574</v>
      </c>
    </row>
    <row r="372" spans="1:24" x14ac:dyDescent="0.3">
      <c r="A372" s="5" t="s">
        <v>8803</v>
      </c>
      <c r="B372" s="10" t="s">
        <v>15153</v>
      </c>
      <c r="C372" s="10" t="s">
        <v>12355</v>
      </c>
      <c r="E372" s="10" t="s">
        <v>7368</v>
      </c>
      <c r="F372" s="10" t="s">
        <v>13311</v>
      </c>
      <c r="G372" s="10" t="s">
        <v>57</v>
      </c>
      <c r="H372" s="10" t="s">
        <v>12</v>
      </c>
      <c r="I372" s="10" t="s">
        <v>42</v>
      </c>
      <c r="J372" s="10" t="s">
        <v>8</v>
      </c>
      <c r="K372" s="10" t="s">
        <v>6</v>
      </c>
      <c r="L372" s="10" t="s">
        <v>7755</v>
      </c>
      <c r="M372" s="10" t="s">
        <v>43</v>
      </c>
      <c r="N372" s="10" t="s">
        <v>57</v>
      </c>
      <c r="O372" s="10" t="s">
        <v>57</v>
      </c>
      <c r="P372" s="10" t="s">
        <v>13382</v>
      </c>
      <c r="Q372" s="10" t="s">
        <v>8805</v>
      </c>
      <c r="R372" s="5" t="s">
        <v>13990</v>
      </c>
      <c r="S372" s="5">
        <v>86474565</v>
      </c>
      <c r="T372" s="5">
        <v>22594972</v>
      </c>
      <c r="U372" t="s">
        <v>45</v>
      </c>
      <c r="V372" t="s">
        <v>13574</v>
      </c>
    </row>
    <row r="373" spans="1:24" x14ac:dyDescent="0.3">
      <c r="A373" s="5" t="s">
        <v>8803</v>
      </c>
      <c r="B373" s="10" t="s">
        <v>9106</v>
      </c>
      <c r="C373" s="10" t="s">
        <v>6658</v>
      </c>
      <c r="E373" s="10" t="s">
        <v>12341</v>
      </c>
      <c r="F373" s="10" t="s">
        <v>13312</v>
      </c>
      <c r="G373" s="10" t="s">
        <v>51</v>
      </c>
      <c r="H373" s="10" t="s">
        <v>8</v>
      </c>
      <c r="I373" s="10" t="s">
        <v>42</v>
      </c>
      <c r="J373" s="10" t="s">
        <v>189</v>
      </c>
      <c r="K373" s="10" t="s">
        <v>6</v>
      </c>
      <c r="L373" s="10" t="s">
        <v>7829</v>
      </c>
      <c r="M373" s="10" t="s">
        <v>43</v>
      </c>
      <c r="N373" s="10" t="s">
        <v>14378</v>
      </c>
      <c r="O373" s="10" t="s">
        <v>603</v>
      </c>
      <c r="P373" s="10" t="s">
        <v>13383</v>
      </c>
      <c r="Q373" s="10" t="s">
        <v>8805</v>
      </c>
      <c r="R373" s="5" t="s">
        <v>13384</v>
      </c>
      <c r="S373" s="5">
        <v>22345057</v>
      </c>
      <c r="U373" t="s">
        <v>45</v>
      </c>
      <c r="V373" t="s">
        <v>13574</v>
      </c>
    </row>
    <row r="374" spans="1:24" x14ac:dyDescent="0.3">
      <c r="A374" s="5" t="s">
        <v>8803</v>
      </c>
      <c r="B374" s="10" t="s">
        <v>8811</v>
      </c>
      <c r="C374" s="10" t="s">
        <v>7500</v>
      </c>
      <c r="E374" s="10" t="s">
        <v>11009</v>
      </c>
      <c r="F374" s="10" t="s">
        <v>13925</v>
      </c>
      <c r="G374" s="10" t="s">
        <v>51</v>
      </c>
      <c r="H374" s="10" t="s">
        <v>8</v>
      </c>
      <c r="I374" s="10" t="s">
        <v>42</v>
      </c>
      <c r="J374" s="10" t="s">
        <v>189</v>
      </c>
      <c r="K374" s="10" t="s">
        <v>6</v>
      </c>
      <c r="L374" s="10" t="s">
        <v>7829</v>
      </c>
      <c r="M374" s="10" t="s">
        <v>43</v>
      </c>
      <c r="N374" s="10" t="s">
        <v>14378</v>
      </c>
      <c r="O374" s="10" t="s">
        <v>603</v>
      </c>
      <c r="P374" s="10" t="s">
        <v>603</v>
      </c>
      <c r="Q374" s="10" t="s">
        <v>8805</v>
      </c>
      <c r="R374" s="5" t="s">
        <v>15260</v>
      </c>
      <c r="S374" s="5">
        <v>22803425</v>
      </c>
      <c r="T374" s="5">
        <v>84633203</v>
      </c>
      <c r="U374" t="s">
        <v>45</v>
      </c>
      <c r="V374" t="s">
        <v>13574</v>
      </c>
    </row>
    <row r="375" spans="1:24" x14ac:dyDescent="0.3">
      <c r="A375" s="5" t="s">
        <v>8803</v>
      </c>
      <c r="B375" s="10" t="s">
        <v>8925</v>
      </c>
      <c r="C375" s="10" t="s">
        <v>7507</v>
      </c>
      <c r="E375" s="10" t="s">
        <v>9501</v>
      </c>
      <c r="F375" s="10" t="s">
        <v>13313</v>
      </c>
      <c r="G375" s="10" t="s">
        <v>51</v>
      </c>
      <c r="H375" s="10" t="s">
        <v>10</v>
      </c>
      <c r="I375" s="10" t="s">
        <v>42</v>
      </c>
      <c r="J375" s="10" t="s">
        <v>208</v>
      </c>
      <c r="K375" s="10" t="s">
        <v>6</v>
      </c>
      <c r="L375" s="10" t="s">
        <v>7826</v>
      </c>
      <c r="M375" s="10" t="s">
        <v>43</v>
      </c>
      <c r="N375" s="10" t="s">
        <v>12028</v>
      </c>
      <c r="O375" s="10" t="s">
        <v>611</v>
      </c>
      <c r="P375" s="10" t="s">
        <v>611</v>
      </c>
      <c r="Q375" s="10" t="s">
        <v>8805</v>
      </c>
      <c r="R375" s="5" t="s">
        <v>13385</v>
      </c>
      <c r="S375" s="5">
        <v>22457850</v>
      </c>
      <c r="T375" s="5">
        <v>88575968</v>
      </c>
      <c r="U375" t="s">
        <v>45</v>
      </c>
      <c r="V375" t="s">
        <v>13574</v>
      </c>
    </row>
    <row r="376" spans="1:24" x14ac:dyDescent="0.3">
      <c r="A376" s="5" t="s">
        <v>8803</v>
      </c>
      <c r="B376" s="10" t="s">
        <v>9118</v>
      </c>
      <c r="C376" s="10" t="s">
        <v>9117</v>
      </c>
      <c r="E376" s="10" t="s">
        <v>7279</v>
      </c>
      <c r="F376" s="10" t="s">
        <v>13314</v>
      </c>
      <c r="G376" s="10" t="s">
        <v>51</v>
      </c>
      <c r="H376" s="10" t="s">
        <v>8</v>
      </c>
      <c r="I376" s="10" t="s">
        <v>42</v>
      </c>
      <c r="J376" s="10" t="s">
        <v>189</v>
      </c>
      <c r="K376" s="10" t="s">
        <v>7</v>
      </c>
      <c r="L376" s="10" t="s">
        <v>7830</v>
      </c>
      <c r="M376" s="10" t="s">
        <v>43</v>
      </c>
      <c r="N376" s="10" t="s">
        <v>14378</v>
      </c>
      <c r="O376" s="10" t="s">
        <v>759</v>
      </c>
      <c r="P376" s="10" t="s">
        <v>759</v>
      </c>
      <c r="Q376" s="10" t="s">
        <v>8805</v>
      </c>
      <c r="R376" s="5" t="s">
        <v>15141</v>
      </c>
      <c r="S376" s="5">
        <v>22536624</v>
      </c>
      <c r="U376" t="s">
        <v>45</v>
      </c>
      <c r="V376" t="s">
        <v>13574</v>
      </c>
    </row>
    <row r="377" spans="1:24" x14ac:dyDescent="0.3">
      <c r="A377" s="5" t="s">
        <v>8803</v>
      </c>
      <c r="B377" s="10" t="s">
        <v>9030</v>
      </c>
      <c r="C377" s="10" t="s">
        <v>9029</v>
      </c>
      <c r="E377" s="10" t="s">
        <v>9673</v>
      </c>
      <c r="F377" s="10" t="s">
        <v>13331</v>
      </c>
      <c r="G377" s="10" t="s">
        <v>9787</v>
      </c>
      <c r="H377" s="10" t="s">
        <v>8</v>
      </c>
      <c r="I377" s="10" t="s">
        <v>42</v>
      </c>
      <c r="J377" s="10" t="s">
        <v>7</v>
      </c>
      <c r="K377" s="10" t="s">
        <v>8</v>
      </c>
      <c r="L377" s="10" t="s">
        <v>7754</v>
      </c>
      <c r="M377" s="10" t="s">
        <v>43</v>
      </c>
      <c r="N377" s="10" t="s">
        <v>12418</v>
      </c>
      <c r="O377" s="10" t="s">
        <v>153</v>
      </c>
      <c r="P377" s="10" t="s">
        <v>153</v>
      </c>
      <c r="Q377" s="10" t="s">
        <v>8805</v>
      </c>
      <c r="R377" s="5" t="s">
        <v>15334</v>
      </c>
      <c r="S377" s="5">
        <v>40202525</v>
      </c>
      <c r="U377" t="s">
        <v>42</v>
      </c>
      <c r="V377" t="s">
        <v>13443</v>
      </c>
      <c r="W377" t="s">
        <v>16738</v>
      </c>
      <c r="X377" t="s">
        <v>13331</v>
      </c>
    </row>
    <row r="378" spans="1:24" x14ac:dyDescent="0.3">
      <c r="A378" s="5" t="s">
        <v>8803</v>
      </c>
      <c r="B378" s="10" t="s">
        <v>13338</v>
      </c>
      <c r="C378" s="10" t="s">
        <v>7441</v>
      </c>
      <c r="E378" s="10" t="s">
        <v>7238</v>
      </c>
      <c r="F378" s="10" t="s">
        <v>13328</v>
      </c>
      <c r="G378" s="10" t="s">
        <v>9787</v>
      </c>
      <c r="H378" s="10" t="s">
        <v>9</v>
      </c>
      <c r="I378" s="10" t="s">
        <v>42</v>
      </c>
      <c r="J378" s="10" t="s">
        <v>15</v>
      </c>
      <c r="K378" s="10" t="s">
        <v>8</v>
      </c>
      <c r="L378" s="10" t="s">
        <v>7802</v>
      </c>
      <c r="M378" s="10" t="s">
        <v>43</v>
      </c>
      <c r="N378" s="10" t="s">
        <v>306</v>
      </c>
      <c r="O378" s="10" t="s">
        <v>11508</v>
      </c>
      <c r="P378" s="10" t="s">
        <v>13407</v>
      </c>
      <c r="Q378" s="10" t="s">
        <v>8805</v>
      </c>
      <c r="R378" s="5" t="s">
        <v>15335</v>
      </c>
      <c r="S378" s="5">
        <v>22035867</v>
      </c>
      <c r="U378" t="s">
        <v>42</v>
      </c>
      <c r="V378" t="s">
        <v>13440</v>
      </c>
      <c r="W378" t="s">
        <v>16739</v>
      </c>
      <c r="X378" t="s">
        <v>13328</v>
      </c>
    </row>
    <row r="379" spans="1:24" x14ac:dyDescent="0.3">
      <c r="A379" s="5" t="s">
        <v>8803</v>
      </c>
      <c r="B379" s="10" t="s">
        <v>8934</v>
      </c>
      <c r="C379" s="10" t="s">
        <v>8932</v>
      </c>
      <c r="E379" s="10" t="s">
        <v>7703</v>
      </c>
      <c r="F379" s="10" t="s">
        <v>13334</v>
      </c>
      <c r="G379" s="10" t="s">
        <v>9787</v>
      </c>
      <c r="H379" s="10" t="s">
        <v>9</v>
      </c>
      <c r="I379" s="10" t="s">
        <v>42</v>
      </c>
      <c r="J379" s="10" t="s">
        <v>15</v>
      </c>
      <c r="K379" s="10" t="s">
        <v>9</v>
      </c>
      <c r="L379" s="10" t="s">
        <v>7803</v>
      </c>
      <c r="M379" s="10" t="s">
        <v>43</v>
      </c>
      <c r="N379" s="10" t="s">
        <v>306</v>
      </c>
      <c r="O379" s="10" t="s">
        <v>14346</v>
      </c>
      <c r="P379" s="10" t="s">
        <v>9984</v>
      </c>
      <c r="Q379" s="10" t="s">
        <v>8805</v>
      </c>
      <c r="R379" s="5" t="s">
        <v>13417</v>
      </c>
      <c r="S379" s="5">
        <v>21011833</v>
      </c>
      <c r="T379" s="5">
        <v>22826683</v>
      </c>
      <c r="U379" t="s">
        <v>42</v>
      </c>
      <c r="V379" t="s">
        <v>13445</v>
      </c>
      <c r="W379" t="s">
        <v>16740</v>
      </c>
      <c r="X379" t="s">
        <v>13334</v>
      </c>
    </row>
    <row r="380" spans="1:24" x14ac:dyDescent="0.3">
      <c r="A380" s="5" t="s">
        <v>8803</v>
      </c>
      <c r="B380" s="10" t="s">
        <v>8943</v>
      </c>
      <c r="C380" s="10" t="s">
        <v>8942</v>
      </c>
      <c r="E380" s="10" t="s">
        <v>8754</v>
      </c>
      <c r="F380" s="10" t="s">
        <v>13335</v>
      </c>
      <c r="G380" s="10" t="s">
        <v>9787</v>
      </c>
      <c r="H380" s="10" t="s">
        <v>10</v>
      </c>
      <c r="I380" s="10" t="s">
        <v>42</v>
      </c>
      <c r="J380" s="10" t="s">
        <v>6</v>
      </c>
      <c r="K380" s="10" t="s">
        <v>12</v>
      </c>
      <c r="L380" s="10" t="s">
        <v>7747</v>
      </c>
      <c r="M380" s="10" t="s">
        <v>43</v>
      </c>
      <c r="N380" s="10" t="s">
        <v>43</v>
      </c>
      <c r="O380" s="10" t="s">
        <v>14346</v>
      </c>
      <c r="P380" s="10" t="s">
        <v>13418</v>
      </c>
      <c r="Q380" s="10" t="s">
        <v>8805</v>
      </c>
      <c r="R380" s="5" t="s">
        <v>13419</v>
      </c>
      <c r="S380" s="5">
        <v>22910403</v>
      </c>
      <c r="T380" s="5">
        <v>40346850</v>
      </c>
      <c r="U380" t="s">
        <v>42</v>
      </c>
      <c r="V380" t="s">
        <v>13446</v>
      </c>
      <c r="W380" t="s">
        <v>16741</v>
      </c>
      <c r="X380" t="s">
        <v>13335</v>
      </c>
    </row>
    <row r="381" spans="1:24" x14ac:dyDescent="0.3">
      <c r="A381" s="5" t="s">
        <v>8803</v>
      </c>
      <c r="B381" s="10" t="s">
        <v>8964</v>
      </c>
      <c r="C381" s="10" t="s">
        <v>8963</v>
      </c>
      <c r="E381" s="10" t="s">
        <v>9689</v>
      </c>
      <c r="F381" s="10" t="s">
        <v>13315</v>
      </c>
      <c r="G381" s="10" t="s">
        <v>805</v>
      </c>
      <c r="H381" s="10" t="s">
        <v>7</v>
      </c>
      <c r="I381" s="10" t="s">
        <v>218</v>
      </c>
      <c r="J381" s="10" t="s">
        <v>6</v>
      </c>
      <c r="K381" s="10" t="s">
        <v>6</v>
      </c>
      <c r="L381" s="10" t="s">
        <v>8073</v>
      </c>
      <c r="M381" s="10" t="s">
        <v>219</v>
      </c>
      <c r="N381" s="10" t="s">
        <v>805</v>
      </c>
      <c r="O381" s="10" t="s">
        <v>805</v>
      </c>
      <c r="P381" s="10" t="s">
        <v>61</v>
      </c>
      <c r="Q381" s="10" t="s">
        <v>8805</v>
      </c>
      <c r="R381" s="5" t="s">
        <v>13386</v>
      </c>
      <c r="S381" s="5">
        <v>26651801</v>
      </c>
      <c r="U381" t="s">
        <v>45</v>
      </c>
      <c r="V381" t="s">
        <v>13574</v>
      </c>
    </row>
    <row r="382" spans="1:24" x14ac:dyDescent="0.3">
      <c r="A382" s="5" t="s">
        <v>8803</v>
      </c>
      <c r="B382" s="10" t="s">
        <v>9197</v>
      </c>
      <c r="C382" s="10" t="s">
        <v>6761</v>
      </c>
      <c r="E382" s="10" t="s">
        <v>9687</v>
      </c>
      <c r="F382" s="10" t="s">
        <v>13336</v>
      </c>
      <c r="G382" s="10" t="s">
        <v>1634</v>
      </c>
      <c r="H382" s="10" t="s">
        <v>6</v>
      </c>
      <c r="I382" s="10" t="s">
        <v>218</v>
      </c>
      <c r="J382" s="10" t="s">
        <v>11</v>
      </c>
      <c r="K382" s="10" t="s">
        <v>6</v>
      </c>
      <c r="L382" s="10" t="s">
        <v>8102</v>
      </c>
      <c r="M382" s="10" t="s">
        <v>219</v>
      </c>
      <c r="N382" s="10" t="s">
        <v>1634</v>
      </c>
      <c r="O382" s="10" t="s">
        <v>1634</v>
      </c>
      <c r="P382" s="10" t="s">
        <v>1634</v>
      </c>
      <c r="Q382" s="10" t="s">
        <v>8805</v>
      </c>
      <c r="R382" s="5" t="s">
        <v>13420</v>
      </c>
      <c r="S382" s="5">
        <v>26683185</v>
      </c>
      <c r="U382" s="358" t="s">
        <v>45</v>
      </c>
      <c r="V382" s="358"/>
    </row>
    <row r="383" spans="1:24" x14ac:dyDescent="0.3">
      <c r="A383" s="5" t="s">
        <v>8803</v>
      </c>
      <c r="B383" s="10" t="s">
        <v>8923</v>
      </c>
      <c r="C383" s="10" t="s">
        <v>8922</v>
      </c>
      <c r="E383" s="10" t="s">
        <v>13316</v>
      </c>
      <c r="F383" s="10" t="s">
        <v>13317</v>
      </c>
      <c r="G383" s="10" t="s">
        <v>194</v>
      </c>
      <c r="H383" s="10" t="s">
        <v>11</v>
      </c>
      <c r="I383" s="10" t="s">
        <v>193</v>
      </c>
      <c r="J383" s="10" t="s">
        <v>11</v>
      </c>
      <c r="K383" s="10" t="s">
        <v>6</v>
      </c>
      <c r="L383" s="10" t="s">
        <v>8056</v>
      </c>
      <c r="M383" s="10" t="s">
        <v>194</v>
      </c>
      <c r="N383" s="10" t="s">
        <v>249</v>
      </c>
      <c r="O383" s="10" t="s">
        <v>249</v>
      </c>
      <c r="P383" s="10" t="s">
        <v>13387</v>
      </c>
      <c r="Q383" s="10" t="s">
        <v>8805</v>
      </c>
      <c r="R383" s="5" t="s">
        <v>13991</v>
      </c>
      <c r="S383" s="5">
        <v>22683607</v>
      </c>
      <c r="U383" t="s">
        <v>45</v>
      </c>
      <c r="V383" t="s">
        <v>13574</v>
      </c>
    </row>
    <row r="384" spans="1:24" x14ac:dyDescent="0.3">
      <c r="A384" s="5" t="s">
        <v>8803</v>
      </c>
      <c r="B384" s="10" t="s">
        <v>9116</v>
      </c>
      <c r="C384" s="10" t="s">
        <v>9115</v>
      </c>
      <c r="E384" s="10" t="s">
        <v>11008</v>
      </c>
      <c r="F384" s="10" t="s">
        <v>13337</v>
      </c>
      <c r="G384" s="10" t="s">
        <v>4066</v>
      </c>
      <c r="H384" s="10" t="s">
        <v>11</v>
      </c>
      <c r="I384" s="10" t="s">
        <v>218</v>
      </c>
      <c r="J384" s="10" t="s">
        <v>7</v>
      </c>
      <c r="K384" s="10" t="s">
        <v>11</v>
      </c>
      <c r="L384" s="10" t="s">
        <v>8083</v>
      </c>
      <c r="M384" s="10" t="s">
        <v>219</v>
      </c>
      <c r="N384" s="10" t="s">
        <v>4066</v>
      </c>
      <c r="O384" s="10" t="s">
        <v>12477</v>
      </c>
      <c r="P384" s="10" t="s">
        <v>12477</v>
      </c>
      <c r="Q384" s="10" t="s">
        <v>8805</v>
      </c>
      <c r="R384" s="5" t="s">
        <v>13421</v>
      </c>
      <c r="S384" s="5">
        <v>26825330</v>
      </c>
      <c r="U384" t="s">
        <v>42</v>
      </c>
      <c r="V384" t="s">
        <v>13447</v>
      </c>
      <c r="W384" t="s">
        <v>16742</v>
      </c>
      <c r="X384" t="s">
        <v>13337</v>
      </c>
    </row>
    <row r="385" spans="1:22" x14ac:dyDescent="0.3">
      <c r="A385" s="5" t="s">
        <v>8803</v>
      </c>
      <c r="B385" s="10" t="s">
        <v>9200</v>
      </c>
      <c r="C385" s="10" t="s">
        <v>7193</v>
      </c>
      <c r="E385" s="10" t="s">
        <v>7419</v>
      </c>
      <c r="F385" s="10" t="s">
        <v>13318</v>
      </c>
      <c r="G385" s="10" t="s">
        <v>224</v>
      </c>
      <c r="H385" s="10" t="s">
        <v>10</v>
      </c>
      <c r="I385" s="10" t="s">
        <v>74</v>
      </c>
      <c r="J385" s="10" t="s">
        <v>7</v>
      </c>
      <c r="K385" s="10" t="s">
        <v>10</v>
      </c>
      <c r="L385" s="10" t="s">
        <v>7990</v>
      </c>
      <c r="M385" s="10" t="s">
        <v>224</v>
      </c>
      <c r="N385" s="10" t="s">
        <v>2886</v>
      </c>
      <c r="O385" s="10" t="s">
        <v>15250</v>
      </c>
      <c r="P385" s="10" t="s">
        <v>13388</v>
      </c>
      <c r="Q385" s="10" t="s">
        <v>8805</v>
      </c>
      <c r="R385" s="5" t="s">
        <v>13389</v>
      </c>
      <c r="S385" s="5">
        <v>25743405</v>
      </c>
      <c r="T385" s="5">
        <v>83779191</v>
      </c>
      <c r="U385" t="s">
        <v>45</v>
      </c>
      <c r="V385" t="s">
        <v>13574</v>
      </c>
    </row>
    <row r="386" spans="1:22" x14ac:dyDescent="0.3">
      <c r="A386" s="5" t="s">
        <v>8803</v>
      </c>
      <c r="B386" s="10" t="s">
        <v>11094</v>
      </c>
      <c r="C386" s="10" t="s">
        <v>9167</v>
      </c>
      <c r="E386" s="10" t="s">
        <v>11011</v>
      </c>
      <c r="F386" s="10" t="s">
        <v>15142</v>
      </c>
      <c r="G386" s="10" t="s">
        <v>194</v>
      </c>
      <c r="H386" s="10" t="s">
        <v>10</v>
      </c>
      <c r="I386" s="10" t="s">
        <v>193</v>
      </c>
      <c r="J386" s="10" t="s">
        <v>8</v>
      </c>
      <c r="K386" s="10" t="s">
        <v>10</v>
      </c>
      <c r="L386" s="10" t="s">
        <v>8041</v>
      </c>
      <c r="M386" s="10" t="s">
        <v>194</v>
      </c>
      <c r="N386" s="10" t="s">
        <v>1455</v>
      </c>
      <c r="O386" s="10" t="s">
        <v>3760</v>
      </c>
      <c r="P386" s="10" t="s">
        <v>1455</v>
      </c>
      <c r="Q386" s="10" t="s">
        <v>8805</v>
      </c>
      <c r="R386" s="5" t="s">
        <v>13390</v>
      </c>
      <c r="S386" s="5">
        <v>22440446</v>
      </c>
      <c r="U386" t="s">
        <v>45</v>
      </c>
      <c r="V386" t="s">
        <v>13574</v>
      </c>
    </row>
    <row r="387" spans="1:22" x14ac:dyDescent="0.3">
      <c r="A387" s="5" t="s">
        <v>8803</v>
      </c>
      <c r="B387" s="10" t="s">
        <v>8972</v>
      </c>
      <c r="C387" s="10" t="s">
        <v>8971</v>
      </c>
      <c r="E387" s="10" t="s">
        <v>9717</v>
      </c>
      <c r="F387" s="10" t="s">
        <v>13320</v>
      </c>
      <c r="G387" s="10" t="s">
        <v>194</v>
      </c>
      <c r="H387" s="10" t="s">
        <v>7</v>
      </c>
      <c r="I387" s="10" t="s">
        <v>193</v>
      </c>
      <c r="J387" s="10" t="s">
        <v>6</v>
      </c>
      <c r="K387" s="10" t="s">
        <v>8</v>
      </c>
      <c r="L387" s="10" t="s">
        <v>8028</v>
      </c>
      <c r="M387" s="10" t="s">
        <v>194</v>
      </c>
      <c r="N387" s="10" t="s">
        <v>194</v>
      </c>
      <c r="O387" s="10" t="s">
        <v>483</v>
      </c>
      <c r="P387" s="10" t="s">
        <v>12470</v>
      </c>
      <c r="Q387" s="10" t="s">
        <v>8805</v>
      </c>
      <c r="R387" s="5" t="s">
        <v>13391</v>
      </c>
      <c r="S387" s="5">
        <v>22608553</v>
      </c>
      <c r="U387" t="s">
        <v>45</v>
      </c>
      <c r="V387" t="s">
        <v>13574</v>
      </c>
    </row>
    <row r="388" spans="1:22" x14ac:dyDescent="0.3">
      <c r="A388" s="5" t="s">
        <v>8803</v>
      </c>
      <c r="B388" s="10" t="s">
        <v>9072</v>
      </c>
      <c r="C388" s="10" t="s">
        <v>9071</v>
      </c>
      <c r="E388" s="10" t="s">
        <v>9707</v>
      </c>
      <c r="F388" s="10" t="s">
        <v>13319</v>
      </c>
      <c r="G388" s="10" t="s">
        <v>9788</v>
      </c>
      <c r="H388" s="10" t="s">
        <v>9</v>
      </c>
      <c r="I388" s="10" t="s">
        <v>74</v>
      </c>
      <c r="J388" s="10" t="s">
        <v>8</v>
      </c>
      <c r="K388" s="10" t="s">
        <v>8</v>
      </c>
      <c r="L388" s="10" t="s">
        <v>7993</v>
      </c>
      <c r="M388" s="10" t="s">
        <v>224</v>
      </c>
      <c r="N388" s="10" t="s">
        <v>225</v>
      </c>
      <c r="O388" s="10" t="s">
        <v>166</v>
      </c>
      <c r="P388" s="10" t="s">
        <v>13392</v>
      </c>
      <c r="Q388" s="10" t="s">
        <v>8805</v>
      </c>
      <c r="R388" s="5" t="s">
        <v>13393</v>
      </c>
      <c r="S388" s="5">
        <v>22780775</v>
      </c>
      <c r="U388" t="s">
        <v>45</v>
      </c>
      <c r="V388" t="s">
        <v>13574</v>
      </c>
    </row>
    <row r="389" spans="1:22" x14ac:dyDescent="0.3">
      <c r="A389" s="5" t="s">
        <v>8803</v>
      </c>
      <c r="B389" s="10" t="s">
        <v>9205</v>
      </c>
      <c r="C389" s="10" t="s">
        <v>8810</v>
      </c>
      <c r="E389" s="10" t="s">
        <v>13321</v>
      </c>
      <c r="F389" s="10" t="s">
        <v>13322</v>
      </c>
      <c r="G389" s="10" t="s">
        <v>9788</v>
      </c>
      <c r="H389" s="10" t="s">
        <v>8</v>
      </c>
      <c r="I389" s="10" t="s">
        <v>42</v>
      </c>
      <c r="J389" s="10" t="s">
        <v>96</v>
      </c>
      <c r="K389" s="10" t="s">
        <v>6</v>
      </c>
      <c r="L389" s="10" t="s">
        <v>7841</v>
      </c>
      <c r="M389" s="10" t="s">
        <v>43</v>
      </c>
      <c r="N389" s="10" t="s">
        <v>11484</v>
      </c>
      <c r="O389" s="10" t="s">
        <v>11484</v>
      </c>
      <c r="P389" s="10" t="s">
        <v>11484</v>
      </c>
      <c r="Q389" s="10" t="s">
        <v>8805</v>
      </c>
      <c r="R389" s="5" t="s">
        <v>13992</v>
      </c>
      <c r="S389" s="5">
        <v>22712600</v>
      </c>
      <c r="U389" t="s">
        <v>45</v>
      </c>
      <c r="V389" t="s">
        <v>13574</v>
      </c>
    </row>
    <row r="390" spans="1:22" x14ac:dyDescent="0.3">
      <c r="A390" s="5" t="s">
        <v>8803</v>
      </c>
      <c r="B390" s="10" t="s">
        <v>13336</v>
      </c>
      <c r="C390" s="10" t="s">
        <v>9687</v>
      </c>
      <c r="E390" s="10" t="s">
        <v>13340</v>
      </c>
      <c r="F390" s="10" t="s">
        <v>13341</v>
      </c>
      <c r="G390" s="10" t="s">
        <v>3042</v>
      </c>
      <c r="H390" s="10" t="s">
        <v>6</v>
      </c>
      <c r="I390" s="10" t="s">
        <v>93</v>
      </c>
      <c r="J390" s="10" t="s">
        <v>7</v>
      </c>
      <c r="K390" s="10" t="s">
        <v>6</v>
      </c>
      <c r="L390" s="10" t="s">
        <v>8191</v>
      </c>
      <c r="M390" s="10" t="s">
        <v>92</v>
      </c>
      <c r="N390" s="10" t="s">
        <v>3043</v>
      </c>
      <c r="O390" s="10" t="s">
        <v>3042</v>
      </c>
      <c r="P390" s="10" t="s">
        <v>3042</v>
      </c>
      <c r="Q390" s="10" t="s">
        <v>8805</v>
      </c>
      <c r="R390" s="5" t="s">
        <v>13425</v>
      </c>
      <c r="S390" s="5">
        <v>27101765</v>
      </c>
      <c r="T390" s="5">
        <v>88191626</v>
      </c>
      <c r="U390" t="s">
        <v>45</v>
      </c>
      <c r="V390" t="s">
        <v>13574</v>
      </c>
    </row>
    <row r="391" spans="1:22" x14ac:dyDescent="0.3">
      <c r="A391" s="5" t="s">
        <v>8803</v>
      </c>
      <c r="B391" s="10" t="s">
        <v>9076</v>
      </c>
      <c r="C391" s="10" t="s">
        <v>6636</v>
      </c>
      <c r="E391" s="10" t="s">
        <v>7416</v>
      </c>
      <c r="F391" s="10" t="s">
        <v>13342</v>
      </c>
      <c r="G391" s="10" t="s">
        <v>224</v>
      </c>
      <c r="H391" s="10" t="s">
        <v>9</v>
      </c>
      <c r="I391" s="10" t="s">
        <v>74</v>
      </c>
      <c r="J391" s="10" t="s">
        <v>12</v>
      </c>
      <c r="K391" s="10" t="s">
        <v>7</v>
      </c>
      <c r="L391" s="10" t="s">
        <v>8018</v>
      </c>
      <c r="M391" s="10" t="s">
        <v>224</v>
      </c>
      <c r="N391" s="10" t="s">
        <v>14422</v>
      </c>
      <c r="O391" s="10" t="s">
        <v>11598</v>
      </c>
      <c r="P391" s="10" t="s">
        <v>11598</v>
      </c>
      <c r="Q391" s="10" t="s">
        <v>8805</v>
      </c>
      <c r="R391" s="5" t="s">
        <v>13426</v>
      </c>
      <c r="S391" s="5">
        <v>88544078</v>
      </c>
      <c r="U391" t="s">
        <v>45</v>
      </c>
      <c r="V391" t="s">
        <v>13574</v>
      </c>
    </row>
    <row r="392" spans="1:22" x14ac:dyDescent="0.3">
      <c r="A392" s="5" t="s">
        <v>8803</v>
      </c>
      <c r="B392" s="10" t="s">
        <v>9070</v>
      </c>
      <c r="C392" s="10" t="s">
        <v>9069</v>
      </c>
      <c r="E392" s="10" t="s">
        <v>10218</v>
      </c>
      <c r="F392" s="10" t="s">
        <v>13343</v>
      </c>
      <c r="G392" s="10" t="s">
        <v>89</v>
      </c>
      <c r="H392" s="10" t="s">
        <v>7</v>
      </c>
      <c r="I392" s="10" t="s">
        <v>45</v>
      </c>
      <c r="J392" s="10" t="s">
        <v>6</v>
      </c>
      <c r="K392" s="10" t="s">
        <v>6</v>
      </c>
      <c r="L392" s="10" t="s">
        <v>7862</v>
      </c>
      <c r="M392" s="10" t="s">
        <v>89</v>
      </c>
      <c r="N392" s="10" t="s">
        <v>89</v>
      </c>
      <c r="O392" s="10" t="s">
        <v>89</v>
      </c>
      <c r="P392" s="10" t="s">
        <v>89</v>
      </c>
      <c r="Q392" s="10" t="s">
        <v>8805</v>
      </c>
      <c r="R392" s="5" t="s">
        <v>13427</v>
      </c>
      <c r="S392" s="5">
        <v>40804596</v>
      </c>
      <c r="T392" s="5">
        <v>83355847</v>
      </c>
      <c r="U392" t="s">
        <v>45</v>
      </c>
      <c r="V392" t="s">
        <v>13574</v>
      </c>
    </row>
    <row r="393" spans="1:22" x14ac:dyDescent="0.3">
      <c r="A393" s="5" t="s">
        <v>8803</v>
      </c>
      <c r="B393" s="10" t="s">
        <v>15124</v>
      </c>
      <c r="C393" s="10" t="s">
        <v>10246</v>
      </c>
      <c r="E393" s="10" t="s">
        <v>7271</v>
      </c>
      <c r="F393" s="10" t="s">
        <v>13344</v>
      </c>
      <c r="G393" s="10" t="s">
        <v>51</v>
      </c>
      <c r="H393" s="10" t="s">
        <v>10</v>
      </c>
      <c r="I393" s="10" t="s">
        <v>42</v>
      </c>
      <c r="J393" s="10" t="s">
        <v>208</v>
      </c>
      <c r="K393" s="10" t="s">
        <v>6</v>
      </c>
      <c r="L393" s="10" t="s">
        <v>7826</v>
      </c>
      <c r="M393" s="10" t="s">
        <v>43</v>
      </c>
      <c r="N393" s="10" t="s">
        <v>12028</v>
      </c>
      <c r="O393" s="10" t="s">
        <v>611</v>
      </c>
      <c r="P393" s="10" t="s">
        <v>12028</v>
      </c>
      <c r="Q393" s="10" t="s">
        <v>8805</v>
      </c>
      <c r="R393" s="5" t="s">
        <v>13428</v>
      </c>
      <c r="S393" s="5">
        <v>22411925</v>
      </c>
      <c r="T393" s="5">
        <v>22411925</v>
      </c>
      <c r="U393" t="s">
        <v>45</v>
      </c>
      <c r="V393" t="s">
        <v>13574</v>
      </c>
    </row>
    <row r="394" spans="1:22" x14ac:dyDescent="0.3">
      <c r="A394" s="5" t="s">
        <v>8803</v>
      </c>
      <c r="B394" s="10" t="s">
        <v>9210</v>
      </c>
      <c r="C394" s="10" t="s">
        <v>9211</v>
      </c>
      <c r="E394" s="10" t="s">
        <v>9708</v>
      </c>
      <c r="F394" s="10" t="s">
        <v>13345</v>
      </c>
      <c r="G394" s="10" t="s">
        <v>88</v>
      </c>
      <c r="H394" s="10" t="s">
        <v>7</v>
      </c>
      <c r="I394" s="10" t="s">
        <v>45</v>
      </c>
      <c r="J394" s="10" t="s">
        <v>7</v>
      </c>
      <c r="K394" s="10" t="s">
        <v>8</v>
      </c>
      <c r="L394" s="10" t="s">
        <v>7878</v>
      </c>
      <c r="M394" s="10" t="s">
        <v>89</v>
      </c>
      <c r="N394" s="10" t="s">
        <v>90</v>
      </c>
      <c r="O394" s="10" t="s">
        <v>166</v>
      </c>
      <c r="P394" s="10" t="s">
        <v>166</v>
      </c>
      <c r="Q394" s="10" t="s">
        <v>8805</v>
      </c>
      <c r="R394" s="5" t="s">
        <v>13429</v>
      </c>
      <c r="S394" s="5">
        <v>24453054</v>
      </c>
      <c r="T394" s="5">
        <v>24453054</v>
      </c>
      <c r="U394" t="s">
        <v>45</v>
      </c>
      <c r="V394" t="s">
        <v>13574</v>
      </c>
    </row>
    <row r="395" spans="1:22" x14ac:dyDescent="0.3">
      <c r="A395" s="5" t="s">
        <v>8803</v>
      </c>
      <c r="B395" s="10" t="s">
        <v>9518</v>
      </c>
      <c r="C395" s="10" t="s">
        <v>6884</v>
      </c>
      <c r="E395" s="10" t="s">
        <v>13346</v>
      </c>
      <c r="F395" s="10" t="s">
        <v>13347</v>
      </c>
      <c r="G395" s="10" t="s">
        <v>9787</v>
      </c>
      <c r="H395" s="10" t="s">
        <v>8</v>
      </c>
      <c r="I395" s="10" t="s">
        <v>42</v>
      </c>
      <c r="J395" s="10" t="s">
        <v>15</v>
      </c>
      <c r="K395" s="10" t="s">
        <v>7</v>
      </c>
      <c r="L395" s="10" t="s">
        <v>7801</v>
      </c>
      <c r="M395" s="10" t="s">
        <v>43</v>
      </c>
      <c r="N395" s="10" t="s">
        <v>306</v>
      </c>
      <c r="O395" s="10" t="s">
        <v>334</v>
      </c>
      <c r="P395" s="10" t="s">
        <v>12418</v>
      </c>
      <c r="Q395" s="10" t="s">
        <v>8805</v>
      </c>
      <c r="R395" s="5" t="s">
        <v>13430</v>
      </c>
      <c r="S395" s="5">
        <v>22882843</v>
      </c>
      <c r="T395" s="5">
        <v>87085478</v>
      </c>
      <c r="U395" t="s">
        <v>45</v>
      </c>
      <c r="V395" t="s">
        <v>13574</v>
      </c>
    </row>
    <row r="396" spans="1:22" x14ac:dyDescent="0.3">
      <c r="A396" s="5" t="s">
        <v>8803</v>
      </c>
      <c r="B396" s="10" t="s">
        <v>15344</v>
      </c>
      <c r="C396" s="10" t="s">
        <v>7443</v>
      </c>
      <c r="E396" s="10" t="s">
        <v>9706</v>
      </c>
      <c r="F396" s="10" t="s">
        <v>13350</v>
      </c>
      <c r="G396" s="10" t="s">
        <v>9787</v>
      </c>
      <c r="H396" s="10" t="s">
        <v>9</v>
      </c>
      <c r="I396" s="10" t="s">
        <v>42</v>
      </c>
      <c r="J396" s="10" t="s">
        <v>15</v>
      </c>
      <c r="K396" s="10" t="s">
        <v>8</v>
      </c>
      <c r="L396" s="10" t="s">
        <v>7802</v>
      </c>
      <c r="M396" s="10" t="s">
        <v>43</v>
      </c>
      <c r="N396" s="10" t="s">
        <v>306</v>
      </c>
      <c r="O396" s="10" t="s">
        <v>11508</v>
      </c>
      <c r="P396" s="10" t="s">
        <v>11508</v>
      </c>
      <c r="Q396" s="10" t="s">
        <v>8805</v>
      </c>
      <c r="R396" s="5" t="s">
        <v>13432</v>
      </c>
      <c r="S396" s="5">
        <v>22033405</v>
      </c>
      <c r="U396" t="s">
        <v>45</v>
      </c>
      <c r="V396" t="s">
        <v>13574</v>
      </c>
    </row>
    <row r="397" spans="1:22" x14ac:dyDescent="0.3">
      <c r="A397" s="5" t="s">
        <v>8803</v>
      </c>
      <c r="B397" s="10" t="s">
        <v>2794</v>
      </c>
      <c r="C397" s="10" t="s">
        <v>8959</v>
      </c>
      <c r="E397" s="10" t="s">
        <v>9712</v>
      </c>
      <c r="F397" s="10" t="s">
        <v>13351</v>
      </c>
      <c r="G397" s="10" t="s">
        <v>9787</v>
      </c>
      <c r="H397" s="10" t="s">
        <v>7</v>
      </c>
      <c r="I397" s="10" t="s">
        <v>42</v>
      </c>
      <c r="J397" s="10" t="s">
        <v>6</v>
      </c>
      <c r="K397" s="10" t="s">
        <v>15</v>
      </c>
      <c r="L397" s="10" t="s">
        <v>7749</v>
      </c>
      <c r="M397" s="10" t="s">
        <v>43</v>
      </c>
      <c r="N397" s="10" t="s">
        <v>43</v>
      </c>
      <c r="O397" s="10" t="s">
        <v>203</v>
      </c>
      <c r="P397" s="10" t="s">
        <v>203</v>
      </c>
      <c r="Q397" s="10" t="s">
        <v>8805</v>
      </c>
      <c r="R397" s="5" t="s">
        <v>15261</v>
      </c>
      <c r="S397" s="5">
        <v>22322704</v>
      </c>
      <c r="T397" s="5">
        <v>89150865</v>
      </c>
      <c r="U397" t="s">
        <v>45</v>
      </c>
      <c r="V397" t="s">
        <v>13574</v>
      </c>
    </row>
    <row r="398" spans="1:22" x14ac:dyDescent="0.3">
      <c r="A398" s="5" t="s">
        <v>8803</v>
      </c>
      <c r="B398" s="10" t="s">
        <v>9041</v>
      </c>
      <c r="C398" s="10" t="s">
        <v>6612</v>
      </c>
      <c r="E398" s="10" t="s">
        <v>13352</v>
      </c>
      <c r="F398" s="10" t="s">
        <v>13353</v>
      </c>
      <c r="G398" s="10" t="s">
        <v>224</v>
      </c>
      <c r="H398" s="10" t="s">
        <v>11</v>
      </c>
      <c r="I398" s="10" t="s">
        <v>74</v>
      </c>
      <c r="J398" s="10" t="s">
        <v>8</v>
      </c>
      <c r="K398" s="10" t="s">
        <v>8</v>
      </c>
      <c r="L398" s="10" t="s">
        <v>7993</v>
      </c>
      <c r="M398" s="10" t="s">
        <v>224</v>
      </c>
      <c r="N398" s="10" t="s">
        <v>225</v>
      </c>
      <c r="O398" s="10" t="s">
        <v>166</v>
      </c>
      <c r="P398" s="10" t="s">
        <v>166</v>
      </c>
      <c r="Q398" s="10" t="s">
        <v>8805</v>
      </c>
      <c r="R398" s="5" t="s">
        <v>15143</v>
      </c>
      <c r="S398" s="5">
        <v>22793773</v>
      </c>
      <c r="U398" t="s">
        <v>45</v>
      </c>
      <c r="V398" t="s">
        <v>13574</v>
      </c>
    </row>
    <row r="399" spans="1:22" x14ac:dyDescent="0.3">
      <c r="A399" s="5" t="s">
        <v>8803</v>
      </c>
      <c r="B399" s="10" t="s">
        <v>9196</v>
      </c>
      <c r="C399" s="10" t="s">
        <v>6757</v>
      </c>
      <c r="E399" s="10" t="s">
        <v>13354</v>
      </c>
      <c r="F399" s="10" t="s">
        <v>13355</v>
      </c>
      <c r="G399" s="10" t="s">
        <v>224</v>
      </c>
      <c r="H399" s="10" t="s">
        <v>12</v>
      </c>
      <c r="I399" s="10" t="s">
        <v>74</v>
      </c>
      <c r="J399" s="10" t="s">
        <v>6</v>
      </c>
      <c r="K399" s="10" t="s">
        <v>10</v>
      </c>
      <c r="L399" s="10" t="s">
        <v>7979</v>
      </c>
      <c r="M399" s="10" t="s">
        <v>224</v>
      </c>
      <c r="N399" s="10" t="s">
        <v>224</v>
      </c>
      <c r="O399" s="10" t="s">
        <v>15251</v>
      </c>
      <c r="P399" s="10" t="s">
        <v>483</v>
      </c>
      <c r="Q399" s="10" t="s">
        <v>8805</v>
      </c>
      <c r="R399" s="5" t="s">
        <v>13993</v>
      </c>
      <c r="S399" s="5">
        <v>25531961</v>
      </c>
      <c r="U399" t="s">
        <v>45</v>
      </c>
      <c r="V399" t="s">
        <v>13574</v>
      </c>
    </row>
    <row r="400" spans="1:22" x14ac:dyDescent="0.3">
      <c r="A400" s="5" t="s">
        <v>8803</v>
      </c>
      <c r="B400" s="10" t="s">
        <v>9125</v>
      </c>
      <c r="C400" s="10" t="s">
        <v>9124</v>
      </c>
      <c r="E400" s="10" t="s">
        <v>13356</v>
      </c>
      <c r="F400" s="10" t="s">
        <v>13357</v>
      </c>
      <c r="G400" s="10" t="s">
        <v>224</v>
      </c>
      <c r="H400" s="10" t="s">
        <v>8</v>
      </c>
      <c r="I400" s="10" t="s">
        <v>74</v>
      </c>
      <c r="J400" s="10" t="s">
        <v>14</v>
      </c>
      <c r="K400" s="10" t="s">
        <v>6</v>
      </c>
      <c r="L400" s="10" t="s">
        <v>8022</v>
      </c>
      <c r="M400" s="10" t="s">
        <v>224</v>
      </c>
      <c r="N400" s="10" t="s">
        <v>14419</v>
      </c>
      <c r="O400" s="10" t="s">
        <v>15248</v>
      </c>
      <c r="P400" s="10" t="s">
        <v>9997</v>
      </c>
      <c r="Q400" s="10" t="s">
        <v>8805</v>
      </c>
      <c r="R400" s="5" t="s">
        <v>13433</v>
      </c>
      <c r="S400" s="5">
        <v>25919048</v>
      </c>
      <c r="T400" s="5">
        <v>87075542</v>
      </c>
      <c r="U400" t="s">
        <v>45</v>
      </c>
      <c r="V400" t="s">
        <v>13574</v>
      </c>
    </row>
    <row r="401" spans="1:24" x14ac:dyDescent="0.3">
      <c r="A401" s="5" t="s">
        <v>8803</v>
      </c>
      <c r="B401" s="10" t="s">
        <v>2836</v>
      </c>
      <c r="C401" s="10" t="s">
        <v>9171</v>
      </c>
      <c r="E401" s="10" t="s">
        <v>7265</v>
      </c>
      <c r="F401" s="10" t="s">
        <v>13327</v>
      </c>
      <c r="G401" s="10" t="s">
        <v>89</v>
      </c>
      <c r="H401" s="10" t="s">
        <v>7</v>
      </c>
      <c r="I401" s="10" t="s">
        <v>45</v>
      </c>
      <c r="J401" s="10" t="s">
        <v>6</v>
      </c>
      <c r="K401" s="10" t="s">
        <v>6</v>
      </c>
      <c r="L401" s="10" t="s">
        <v>7862</v>
      </c>
      <c r="M401" s="10" t="s">
        <v>89</v>
      </c>
      <c r="N401" s="10" t="s">
        <v>89</v>
      </c>
      <c r="O401" s="10" t="s">
        <v>89</v>
      </c>
      <c r="P401" s="10" t="s">
        <v>13994</v>
      </c>
      <c r="Q401" s="10" t="s">
        <v>8805</v>
      </c>
      <c r="R401" s="5" t="s">
        <v>13995</v>
      </c>
      <c r="S401" s="5">
        <v>21016016</v>
      </c>
      <c r="U401" t="s">
        <v>42</v>
      </c>
      <c r="V401" t="s">
        <v>13996</v>
      </c>
      <c r="W401" t="s">
        <v>16743</v>
      </c>
      <c r="X401" t="s">
        <v>13327</v>
      </c>
    </row>
    <row r="402" spans="1:24" x14ac:dyDescent="0.3">
      <c r="A402" s="5" t="s">
        <v>8803</v>
      </c>
      <c r="B402" s="10" t="s">
        <v>9216</v>
      </c>
      <c r="C402" s="10" t="s">
        <v>6823</v>
      </c>
      <c r="E402" s="10" t="s">
        <v>7356</v>
      </c>
      <c r="F402" s="10" t="s">
        <v>13358</v>
      </c>
      <c r="G402" s="10" t="s">
        <v>207</v>
      </c>
      <c r="H402" s="10" t="s">
        <v>11</v>
      </c>
      <c r="I402" s="10" t="s">
        <v>45</v>
      </c>
      <c r="J402" s="10" t="s">
        <v>16</v>
      </c>
      <c r="K402" s="10" t="s">
        <v>12</v>
      </c>
      <c r="L402" s="10" t="s">
        <v>7940</v>
      </c>
      <c r="M402" s="10" t="s">
        <v>89</v>
      </c>
      <c r="N402" s="10" t="s">
        <v>207</v>
      </c>
      <c r="O402" s="10" t="s">
        <v>11624</v>
      </c>
      <c r="P402" s="10" t="s">
        <v>11813</v>
      </c>
      <c r="Q402" s="10" t="s">
        <v>8805</v>
      </c>
      <c r="R402" s="5" t="s">
        <v>13434</v>
      </c>
      <c r="S402" s="5">
        <v>61139190</v>
      </c>
      <c r="T402" s="5">
        <v>88256977</v>
      </c>
      <c r="U402" t="s">
        <v>45</v>
      </c>
      <c r="V402" t="s">
        <v>13574</v>
      </c>
    </row>
    <row r="403" spans="1:24" x14ac:dyDescent="0.3">
      <c r="A403" s="5" t="s">
        <v>8803</v>
      </c>
      <c r="B403" s="10" t="s">
        <v>9089</v>
      </c>
      <c r="C403" s="10" t="s">
        <v>6643</v>
      </c>
      <c r="E403" s="10" t="s">
        <v>9504</v>
      </c>
      <c r="F403" s="10" t="s">
        <v>13359</v>
      </c>
      <c r="G403" s="10" t="s">
        <v>194</v>
      </c>
      <c r="H403" s="10" t="s">
        <v>12</v>
      </c>
      <c r="I403" s="10" t="s">
        <v>193</v>
      </c>
      <c r="J403" s="10" t="s">
        <v>6</v>
      </c>
      <c r="K403" s="10" t="s">
        <v>9</v>
      </c>
      <c r="L403" s="10" t="s">
        <v>8029</v>
      </c>
      <c r="M403" s="10" t="s">
        <v>194</v>
      </c>
      <c r="N403" s="10" t="s">
        <v>194</v>
      </c>
      <c r="O403" s="10" t="s">
        <v>3638</v>
      </c>
      <c r="P403" s="10" t="s">
        <v>13435</v>
      </c>
      <c r="Q403" s="10" t="s">
        <v>8805</v>
      </c>
      <c r="R403" s="5" t="s">
        <v>13997</v>
      </c>
      <c r="S403" s="5">
        <v>22618961</v>
      </c>
      <c r="U403" t="s">
        <v>45</v>
      </c>
      <c r="V403" t="s">
        <v>13574</v>
      </c>
    </row>
    <row r="404" spans="1:24" x14ac:dyDescent="0.3">
      <c r="A404" s="5" t="s">
        <v>8803</v>
      </c>
      <c r="B404" s="10" t="s">
        <v>1272</v>
      </c>
      <c r="C404" s="10" t="s">
        <v>8949</v>
      </c>
      <c r="E404" s="10" t="s">
        <v>7333</v>
      </c>
      <c r="F404" s="10" t="s">
        <v>13360</v>
      </c>
      <c r="G404" s="10" t="s">
        <v>9788</v>
      </c>
      <c r="H404" s="10" t="s">
        <v>11</v>
      </c>
      <c r="I404" s="10" t="s">
        <v>42</v>
      </c>
      <c r="J404" s="10" t="s">
        <v>16</v>
      </c>
      <c r="K404" s="10" t="s">
        <v>6</v>
      </c>
      <c r="L404" s="10" t="s">
        <v>7806</v>
      </c>
      <c r="M404" s="10" t="s">
        <v>43</v>
      </c>
      <c r="N404" s="10" t="s">
        <v>11502</v>
      </c>
      <c r="O404" s="10" t="s">
        <v>11502</v>
      </c>
      <c r="P404" s="10" t="s">
        <v>11502</v>
      </c>
      <c r="Q404" s="10" t="s">
        <v>8805</v>
      </c>
      <c r="R404" s="5" t="s">
        <v>13436</v>
      </c>
      <c r="S404" s="5">
        <v>22546087</v>
      </c>
      <c r="U404" t="s">
        <v>45</v>
      </c>
      <c r="V404" t="s">
        <v>13574</v>
      </c>
    </row>
    <row r="405" spans="1:24" x14ac:dyDescent="0.3">
      <c r="A405" s="5" t="s">
        <v>8803</v>
      </c>
      <c r="B405" s="10" t="s">
        <v>1137</v>
      </c>
      <c r="C405" s="10" t="s">
        <v>8966</v>
      </c>
      <c r="E405" s="10" t="s">
        <v>7305</v>
      </c>
      <c r="F405" s="10" t="s">
        <v>15241</v>
      </c>
      <c r="G405" s="10" t="s">
        <v>1634</v>
      </c>
      <c r="H405" s="10" t="s">
        <v>8</v>
      </c>
      <c r="I405" s="10" t="s">
        <v>218</v>
      </c>
      <c r="J405" s="10" t="s">
        <v>14</v>
      </c>
      <c r="K405" s="10" t="s">
        <v>6</v>
      </c>
      <c r="L405" s="10" t="s">
        <v>8111</v>
      </c>
      <c r="M405" s="10" t="s">
        <v>219</v>
      </c>
      <c r="N405" s="10" t="s">
        <v>2723</v>
      </c>
      <c r="O405" s="10" t="s">
        <v>2723</v>
      </c>
      <c r="P405" s="10" t="s">
        <v>14336</v>
      </c>
      <c r="Q405" s="10" t="s">
        <v>8805</v>
      </c>
      <c r="R405" s="5" t="s">
        <v>13437</v>
      </c>
      <c r="S405" s="5">
        <v>26956026</v>
      </c>
      <c r="U405" t="s">
        <v>45</v>
      </c>
      <c r="V405" t="s">
        <v>13574</v>
      </c>
    </row>
    <row r="406" spans="1:24" x14ac:dyDescent="0.3">
      <c r="A406" s="5" t="s">
        <v>8803</v>
      </c>
      <c r="B406" s="10" t="s">
        <v>90</v>
      </c>
      <c r="C406" s="10" t="s">
        <v>9220</v>
      </c>
      <c r="E406" s="10" t="s">
        <v>13926</v>
      </c>
      <c r="F406" s="10" t="s">
        <v>13927</v>
      </c>
      <c r="G406" s="10" t="s">
        <v>135</v>
      </c>
      <c r="H406" s="10" t="s">
        <v>14</v>
      </c>
      <c r="I406" s="10" t="s">
        <v>134</v>
      </c>
      <c r="J406" s="10" t="s">
        <v>7</v>
      </c>
      <c r="K406" s="10" t="s">
        <v>6</v>
      </c>
      <c r="L406" s="10" t="s">
        <v>8146</v>
      </c>
      <c r="M406" s="10" t="s">
        <v>135</v>
      </c>
      <c r="N406" s="10" t="s">
        <v>11641</v>
      </c>
      <c r="O406" s="10" t="s">
        <v>4752</v>
      </c>
      <c r="P406" s="10" t="s">
        <v>4752</v>
      </c>
      <c r="Q406" s="10" t="s">
        <v>8805</v>
      </c>
      <c r="R406" s="5" t="s">
        <v>13998</v>
      </c>
      <c r="S406" s="5">
        <v>26355941</v>
      </c>
      <c r="U406" t="s">
        <v>45</v>
      </c>
      <c r="V406" t="s">
        <v>13574</v>
      </c>
    </row>
    <row r="407" spans="1:24" x14ac:dyDescent="0.3">
      <c r="A407" s="5" t="s">
        <v>8803</v>
      </c>
      <c r="B407" s="10" t="s">
        <v>9143</v>
      </c>
      <c r="C407" s="10" t="s">
        <v>9142</v>
      </c>
      <c r="E407" s="10" t="s">
        <v>7263</v>
      </c>
      <c r="F407" s="10" t="s">
        <v>13928</v>
      </c>
      <c r="G407" s="10" t="s">
        <v>88</v>
      </c>
      <c r="H407" s="10" t="s">
        <v>14</v>
      </c>
      <c r="I407" s="10" t="s">
        <v>45</v>
      </c>
      <c r="J407" s="10" t="s">
        <v>11</v>
      </c>
      <c r="K407" s="10" t="s">
        <v>6</v>
      </c>
      <c r="L407" s="10" t="s">
        <v>7909</v>
      </c>
      <c r="M407" s="10" t="s">
        <v>89</v>
      </c>
      <c r="N407" s="10" t="s">
        <v>706</v>
      </c>
      <c r="O407" s="10" t="s">
        <v>706</v>
      </c>
      <c r="P407" s="10" t="s">
        <v>166</v>
      </c>
      <c r="Q407" s="10" t="s">
        <v>8805</v>
      </c>
      <c r="R407" s="5" t="s">
        <v>15144</v>
      </c>
      <c r="S407" s="5">
        <v>70148383</v>
      </c>
      <c r="T407" s="5">
        <v>70148383</v>
      </c>
      <c r="U407" t="s">
        <v>42</v>
      </c>
      <c r="V407" t="s">
        <v>13999</v>
      </c>
      <c r="W407" t="s">
        <v>16744</v>
      </c>
      <c r="X407" t="s">
        <v>13928</v>
      </c>
    </row>
    <row r="408" spans="1:24" x14ac:dyDescent="0.3">
      <c r="A408" s="5" t="s">
        <v>8803</v>
      </c>
      <c r="B408" s="10" t="s">
        <v>306</v>
      </c>
      <c r="C408" s="10" t="s">
        <v>6601</v>
      </c>
      <c r="E408" s="10" t="s">
        <v>7149</v>
      </c>
      <c r="F408" s="10" t="s">
        <v>13929</v>
      </c>
      <c r="G408" s="10" t="s">
        <v>89</v>
      </c>
      <c r="H408" s="10" t="s">
        <v>9</v>
      </c>
      <c r="I408" s="10" t="s">
        <v>45</v>
      </c>
      <c r="J408" s="10" t="s">
        <v>6</v>
      </c>
      <c r="K408" s="10" t="s">
        <v>10</v>
      </c>
      <c r="L408" s="10" t="s">
        <v>7866</v>
      </c>
      <c r="M408" s="10" t="s">
        <v>89</v>
      </c>
      <c r="N408" s="10" t="s">
        <v>89</v>
      </c>
      <c r="O408" s="10" t="s">
        <v>1887</v>
      </c>
      <c r="P408" s="10" t="s">
        <v>1887</v>
      </c>
      <c r="Q408" s="10" t="s">
        <v>8805</v>
      </c>
      <c r="R408" s="5" t="s">
        <v>14000</v>
      </c>
      <c r="S408" s="5">
        <v>40001713</v>
      </c>
      <c r="U408" t="s">
        <v>42</v>
      </c>
      <c r="V408" t="s">
        <v>14001</v>
      </c>
      <c r="W408" t="s">
        <v>16745</v>
      </c>
      <c r="X408" t="s">
        <v>13929</v>
      </c>
    </row>
    <row r="409" spans="1:24" x14ac:dyDescent="0.3">
      <c r="A409" s="5" t="s">
        <v>8803</v>
      </c>
      <c r="B409" s="10" t="s">
        <v>3655</v>
      </c>
      <c r="C409" s="10" t="s">
        <v>9184</v>
      </c>
      <c r="E409" s="10" t="s">
        <v>13903</v>
      </c>
      <c r="F409" s="10" t="s">
        <v>13930</v>
      </c>
      <c r="G409" s="10" t="s">
        <v>224</v>
      </c>
      <c r="H409" s="10" t="s">
        <v>6</v>
      </c>
      <c r="I409" s="10" t="s">
        <v>74</v>
      </c>
      <c r="J409" s="10" t="s">
        <v>6</v>
      </c>
      <c r="K409" s="10" t="s">
        <v>6</v>
      </c>
      <c r="L409" s="10" t="s">
        <v>7975</v>
      </c>
      <c r="M409" s="10" t="s">
        <v>224</v>
      </c>
      <c r="N409" s="10" t="s">
        <v>224</v>
      </c>
      <c r="O409" s="10" t="s">
        <v>14413</v>
      </c>
      <c r="P409" s="10" t="s">
        <v>79</v>
      </c>
      <c r="Q409" s="10" t="s">
        <v>8805</v>
      </c>
      <c r="R409" s="5" t="s">
        <v>14002</v>
      </c>
      <c r="S409" s="5">
        <v>40313713</v>
      </c>
      <c r="U409" t="s">
        <v>45</v>
      </c>
      <c r="V409" t="s">
        <v>13574</v>
      </c>
    </row>
    <row r="410" spans="1:24" x14ac:dyDescent="0.3">
      <c r="A410" s="5" t="s">
        <v>8803</v>
      </c>
      <c r="B410" s="10" t="s">
        <v>8878</v>
      </c>
      <c r="C410" s="10" t="s">
        <v>8877</v>
      </c>
      <c r="E410" s="10" t="s">
        <v>13931</v>
      </c>
      <c r="F410" s="10" t="s">
        <v>15336</v>
      </c>
      <c r="G410" s="10" t="s">
        <v>9787</v>
      </c>
      <c r="H410" s="10" t="s">
        <v>9</v>
      </c>
      <c r="I410" s="10" t="s">
        <v>42</v>
      </c>
      <c r="J410" s="10" t="s">
        <v>15</v>
      </c>
      <c r="K410" s="10" t="s">
        <v>6</v>
      </c>
      <c r="L410" s="10" t="s">
        <v>7800</v>
      </c>
      <c r="M410" s="10" t="s">
        <v>43</v>
      </c>
      <c r="N410" s="10" t="s">
        <v>306</v>
      </c>
      <c r="O410" s="10" t="s">
        <v>306</v>
      </c>
      <c r="P410" s="10" t="s">
        <v>14003</v>
      </c>
      <c r="Q410" s="10" t="s">
        <v>8805</v>
      </c>
      <c r="R410" s="5" t="s">
        <v>14004</v>
      </c>
      <c r="S410" s="5">
        <v>22034953</v>
      </c>
      <c r="T410" s="5">
        <v>22035029</v>
      </c>
      <c r="U410" t="s">
        <v>42</v>
      </c>
      <c r="V410" t="s">
        <v>15347</v>
      </c>
      <c r="W410" t="s">
        <v>16746</v>
      </c>
      <c r="X410" t="s">
        <v>15336</v>
      </c>
    </row>
    <row r="411" spans="1:24" x14ac:dyDescent="0.3">
      <c r="A411" s="5" t="s">
        <v>8803</v>
      </c>
      <c r="B411" s="10" t="s">
        <v>12360</v>
      </c>
      <c r="C411" s="10" t="s">
        <v>8571</v>
      </c>
      <c r="E411" s="10" t="s">
        <v>13932</v>
      </c>
      <c r="F411" s="10" t="s">
        <v>13933</v>
      </c>
      <c r="G411" s="10" t="s">
        <v>9788</v>
      </c>
      <c r="H411" s="10" t="s">
        <v>11</v>
      </c>
      <c r="I411" s="10" t="s">
        <v>42</v>
      </c>
      <c r="J411" s="10" t="s">
        <v>16</v>
      </c>
      <c r="K411" s="10" t="s">
        <v>6</v>
      </c>
      <c r="L411" s="10" t="s">
        <v>7806</v>
      </c>
      <c r="M411" s="10" t="s">
        <v>43</v>
      </c>
      <c r="N411" s="10" t="s">
        <v>11502</v>
      </c>
      <c r="O411" s="10" t="s">
        <v>11502</v>
      </c>
      <c r="P411" s="10" t="s">
        <v>11502</v>
      </c>
      <c r="Q411" s="10" t="s">
        <v>8805</v>
      </c>
      <c r="R411" s="5" t="s">
        <v>14005</v>
      </c>
      <c r="S411" s="5">
        <v>22145949</v>
      </c>
      <c r="U411" t="s">
        <v>45</v>
      </c>
      <c r="V411" t="s">
        <v>13574</v>
      </c>
    </row>
    <row r="412" spans="1:24" x14ac:dyDescent="0.3">
      <c r="A412" s="5" t="s">
        <v>8803</v>
      </c>
      <c r="B412" s="10" t="s">
        <v>10231</v>
      </c>
      <c r="C412" s="10" t="s">
        <v>6608</v>
      </c>
      <c r="E412" s="10" t="s">
        <v>9503</v>
      </c>
      <c r="F412" s="10" t="s">
        <v>13934</v>
      </c>
      <c r="G412" s="10" t="s">
        <v>207</v>
      </c>
      <c r="H412" s="10" t="s">
        <v>11</v>
      </c>
      <c r="I412" s="10" t="s">
        <v>45</v>
      </c>
      <c r="J412" s="10" t="s">
        <v>16</v>
      </c>
      <c r="K412" s="10" t="s">
        <v>12</v>
      </c>
      <c r="L412" s="10" t="s">
        <v>7940</v>
      </c>
      <c r="M412" s="10" t="s">
        <v>89</v>
      </c>
      <c r="N412" s="10" t="s">
        <v>207</v>
      </c>
      <c r="O412" s="10" t="s">
        <v>11624</v>
      </c>
      <c r="P412" s="10" t="s">
        <v>8563</v>
      </c>
      <c r="Q412" s="10" t="s">
        <v>8805</v>
      </c>
      <c r="R412" s="5" t="s">
        <v>14006</v>
      </c>
      <c r="S412" s="5">
        <v>24797367</v>
      </c>
      <c r="U412" t="s">
        <v>45</v>
      </c>
      <c r="V412" t="s">
        <v>13574</v>
      </c>
    </row>
    <row r="413" spans="1:24" x14ac:dyDescent="0.3">
      <c r="A413" s="5" t="s">
        <v>8803</v>
      </c>
      <c r="B413" s="10" t="s">
        <v>8914</v>
      </c>
      <c r="C413" s="10" t="s">
        <v>7512</v>
      </c>
      <c r="E413" s="10" t="s">
        <v>9713</v>
      </c>
      <c r="F413" s="10" t="s">
        <v>13935</v>
      </c>
      <c r="G413" s="10" t="s">
        <v>194</v>
      </c>
      <c r="H413" s="10" t="s">
        <v>11</v>
      </c>
      <c r="I413" s="10" t="s">
        <v>193</v>
      </c>
      <c r="J413" s="10" t="s">
        <v>15</v>
      </c>
      <c r="K413" s="10" t="s">
        <v>6</v>
      </c>
      <c r="L413" s="10" t="s">
        <v>8066</v>
      </c>
      <c r="M413" s="10" t="s">
        <v>194</v>
      </c>
      <c r="N413" s="10" t="s">
        <v>985</v>
      </c>
      <c r="O413" s="10" t="s">
        <v>985</v>
      </c>
      <c r="P413" s="10" t="s">
        <v>985</v>
      </c>
      <c r="Q413" s="10" t="s">
        <v>8805</v>
      </c>
      <c r="R413" s="5" t="s">
        <v>14007</v>
      </c>
      <c r="S413" s="5">
        <v>22601807</v>
      </c>
      <c r="U413" t="s">
        <v>45</v>
      </c>
      <c r="V413" t="s">
        <v>13574</v>
      </c>
    </row>
    <row r="414" spans="1:24" x14ac:dyDescent="0.3">
      <c r="A414" s="5" t="s">
        <v>8803</v>
      </c>
      <c r="B414" s="10" t="s">
        <v>1955</v>
      </c>
      <c r="C414" s="10" t="s">
        <v>8887</v>
      </c>
      <c r="E414" s="10" t="s">
        <v>9714</v>
      </c>
      <c r="F414" s="10" t="s">
        <v>13936</v>
      </c>
      <c r="G414" s="10" t="s">
        <v>194</v>
      </c>
      <c r="H414" s="10" t="s">
        <v>6</v>
      </c>
      <c r="I414" s="10" t="s">
        <v>193</v>
      </c>
      <c r="J414" s="10" t="s">
        <v>6</v>
      </c>
      <c r="K414" s="10" t="s">
        <v>8</v>
      </c>
      <c r="L414" s="10" t="s">
        <v>8028</v>
      </c>
      <c r="M414" s="10" t="s">
        <v>194</v>
      </c>
      <c r="N414" s="10" t="s">
        <v>194</v>
      </c>
      <c r="O414" s="10" t="s">
        <v>483</v>
      </c>
      <c r="P414" s="10" t="s">
        <v>483</v>
      </c>
      <c r="Q414" s="10" t="s">
        <v>8805</v>
      </c>
      <c r="R414" s="5" t="s">
        <v>14008</v>
      </c>
      <c r="S414" s="5">
        <v>64863315</v>
      </c>
      <c r="U414" t="s">
        <v>42</v>
      </c>
      <c r="V414" t="s">
        <v>14009</v>
      </c>
      <c r="W414" t="s">
        <v>16747</v>
      </c>
      <c r="X414" t="s">
        <v>13936</v>
      </c>
    </row>
    <row r="415" spans="1:24" x14ac:dyDescent="0.3">
      <c r="A415" s="5" t="s">
        <v>8803</v>
      </c>
      <c r="B415" s="10" t="s">
        <v>1109</v>
      </c>
      <c r="C415" s="10" t="s">
        <v>6586</v>
      </c>
      <c r="E415" s="10" t="s">
        <v>13937</v>
      </c>
      <c r="F415" s="10" t="s">
        <v>13938</v>
      </c>
      <c r="G415" s="10" t="s">
        <v>194</v>
      </c>
      <c r="H415" s="10" t="s">
        <v>11</v>
      </c>
      <c r="I415" s="10" t="s">
        <v>193</v>
      </c>
      <c r="J415" s="10" t="s">
        <v>15</v>
      </c>
      <c r="K415" s="10" t="s">
        <v>6</v>
      </c>
      <c r="L415" s="10" t="s">
        <v>8066</v>
      </c>
      <c r="M415" s="10" t="s">
        <v>194</v>
      </c>
      <c r="N415" s="10" t="s">
        <v>985</v>
      </c>
      <c r="O415" s="10" t="s">
        <v>985</v>
      </c>
      <c r="P415" s="10" t="s">
        <v>985</v>
      </c>
      <c r="Q415" s="10" t="s">
        <v>8805</v>
      </c>
      <c r="R415" s="5" t="s">
        <v>15145</v>
      </c>
      <c r="S415" s="5">
        <v>40000686</v>
      </c>
      <c r="U415" t="s">
        <v>45</v>
      </c>
      <c r="V415" t="s">
        <v>13574</v>
      </c>
    </row>
    <row r="416" spans="1:24" x14ac:dyDescent="0.3">
      <c r="A416" s="5" t="s">
        <v>8803</v>
      </c>
      <c r="B416" s="10" t="s">
        <v>9206</v>
      </c>
      <c r="C416" s="10" t="s">
        <v>6766</v>
      </c>
      <c r="E416" s="10" t="s">
        <v>13939</v>
      </c>
      <c r="F416" s="10" t="s">
        <v>13940</v>
      </c>
      <c r="G416" s="10" t="s">
        <v>194</v>
      </c>
      <c r="H416" s="10" t="s">
        <v>12</v>
      </c>
      <c r="I416" s="10" t="s">
        <v>193</v>
      </c>
      <c r="J416" s="10" t="s">
        <v>12</v>
      </c>
      <c r="K416" s="10" t="s">
        <v>8</v>
      </c>
      <c r="L416" s="10" t="s">
        <v>8062</v>
      </c>
      <c r="M416" s="10" t="s">
        <v>194</v>
      </c>
      <c r="N416" s="10" t="s">
        <v>3676</v>
      </c>
      <c r="O416" s="10" t="s">
        <v>15286</v>
      </c>
      <c r="P416" s="10" t="s">
        <v>3294</v>
      </c>
      <c r="Q416" s="10" t="s">
        <v>8805</v>
      </c>
      <c r="R416" s="5" t="s">
        <v>14010</v>
      </c>
      <c r="S416" s="5">
        <v>60578608</v>
      </c>
      <c r="T416" s="5">
        <v>83506486</v>
      </c>
      <c r="U416" t="s">
        <v>42</v>
      </c>
      <c r="V416" t="s">
        <v>14011</v>
      </c>
      <c r="W416" t="s">
        <v>16748</v>
      </c>
      <c r="X416" t="s">
        <v>13940</v>
      </c>
    </row>
    <row r="417" spans="1:24" x14ac:dyDescent="0.3">
      <c r="A417" s="5" t="s">
        <v>8803</v>
      </c>
      <c r="B417" s="10" t="s">
        <v>1381</v>
      </c>
      <c r="C417" s="10" t="s">
        <v>6788</v>
      </c>
      <c r="E417" s="10" t="s">
        <v>13941</v>
      </c>
      <c r="F417" s="10" t="s">
        <v>13942</v>
      </c>
      <c r="G417" s="10" t="s">
        <v>194</v>
      </c>
      <c r="H417" s="10" t="s">
        <v>6</v>
      </c>
      <c r="I417" s="10" t="s">
        <v>193</v>
      </c>
      <c r="J417" s="10" t="s">
        <v>6</v>
      </c>
      <c r="K417" s="10" t="s">
        <v>6</v>
      </c>
      <c r="L417" s="10" t="s">
        <v>8026</v>
      </c>
      <c r="M417" s="10" t="s">
        <v>194</v>
      </c>
      <c r="N417" s="10" t="s">
        <v>194</v>
      </c>
      <c r="O417" s="10" t="s">
        <v>194</v>
      </c>
      <c r="P417" s="10" t="s">
        <v>14012</v>
      </c>
      <c r="Q417" s="10" t="s">
        <v>8805</v>
      </c>
      <c r="R417" s="5" t="s">
        <v>14013</v>
      </c>
      <c r="S417" s="5">
        <v>25608271</v>
      </c>
      <c r="U417" t="s">
        <v>45</v>
      </c>
      <c r="V417" t="s">
        <v>13574</v>
      </c>
    </row>
    <row r="418" spans="1:24" x14ac:dyDescent="0.3">
      <c r="A418" s="5" t="s">
        <v>8803</v>
      </c>
      <c r="B418" s="10" t="s">
        <v>13360</v>
      </c>
      <c r="C418" s="10" t="s">
        <v>7333</v>
      </c>
      <c r="E418" s="10" t="s">
        <v>13943</v>
      </c>
      <c r="F418" s="10" t="s">
        <v>13944</v>
      </c>
      <c r="G418" s="10" t="s">
        <v>194</v>
      </c>
      <c r="H418" s="10" t="s">
        <v>12</v>
      </c>
      <c r="I418" s="10" t="s">
        <v>193</v>
      </c>
      <c r="J418" s="10" t="s">
        <v>14</v>
      </c>
      <c r="K418" s="10" t="s">
        <v>7</v>
      </c>
      <c r="L418" s="10" t="s">
        <v>8064</v>
      </c>
      <c r="M418" s="10" t="s">
        <v>194</v>
      </c>
      <c r="N418" s="10" t="s">
        <v>14439</v>
      </c>
      <c r="O418" s="10" t="s">
        <v>12438</v>
      </c>
      <c r="P418" s="10" t="s">
        <v>1272</v>
      </c>
      <c r="Q418" s="10" t="s">
        <v>8805</v>
      </c>
      <c r="R418" s="5" t="s">
        <v>15262</v>
      </c>
      <c r="S418" s="5">
        <v>22656501</v>
      </c>
      <c r="T418" s="5">
        <v>89839999</v>
      </c>
      <c r="U418" t="s">
        <v>45</v>
      </c>
      <c r="V418" t="s">
        <v>13574</v>
      </c>
    </row>
    <row r="419" spans="1:24" x14ac:dyDescent="0.3">
      <c r="A419" s="5" t="s">
        <v>8803</v>
      </c>
      <c r="B419" s="10" t="s">
        <v>9159</v>
      </c>
      <c r="C419" s="10" t="s">
        <v>6706</v>
      </c>
      <c r="E419" s="10" t="s">
        <v>9691</v>
      </c>
      <c r="F419" s="10" t="s">
        <v>13945</v>
      </c>
      <c r="G419" s="10" t="s">
        <v>9788</v>
      </c>
      <c r="H419" s="10" t="s">
        <v>8</v>
      </c>
      <c r="I419" s="10" t="s">
        <v>42</v>
      </c>
      <c r="J419" s="10" t="s">
        <v>6</v>
      </c>
      <c r="K419" s="10" t="s">
        <v>11</v>
      </c>
      <c r="L419" s="10" t="s">
        <v>7746</v>
      </c>
      <c r="M419" s="10" t="s">
        <v>43</v>
      </c>
      <c r="N419" s="10" t="s">
        <v>43</v>
      </c>
      <c r="O419" s="10" t="s">
        <v>11486</v>
      </c>
      <c r="P419" s="10" t="s">
        <v>483</v>
      </c>
      <c r="Q419" s="10" t="s">
        <v>8805</v>
      </c>
      <c r="R419" s="5" t="s">
        <v>14014</v>
      </c>
      <c r="S419" s="5">
        <v>87302020</v>
      </c>
      <c r="T419" s="5">
        <v>22261862</v>
      </c>
      <c r="U419" t="s">
        <v>45</v>
      </c>
      <c r="V419" t="s">
        <v>13574</v>
      </c>
    </row>
    <row r="420" spans="1:24" x14ac:dyDescent="0.3">
      <c r="A420" s="5" t="s">
        <v>8803</v>
      </c>
      <c r="B420" s="10" t="s">
        <v>9203</v>
      </c>
      <c r="C420" s="10" t="s">
        <v>6763</v>
      </c>
      <c r="E420" s="10" t="s">
        <v>13946</v>
      </c>
      <c r="F420" s="10" t="s">
        <v>13947</v>
      </c>
      <c r="G420" s="10" t="s">
        <v>51</v>
      </c>
      <c r="H420" s="10" t="s">
        <v>8</v>
      </c>
      <c r="I420" s="10" t="s">
        <v>42</v>
      </c>
      <c r="J420" s="10" t="s">
        <v>189</v>
      </c>
      <c r="K420" s="10" t="s">
        <v>8</v>
      </c>
      <c r="L420" s="10" t="s">
        <v>7831</v>
      </c>
      <c r="M420" s="10" t="s">
        <v>43</v>
      </c>
      <c r="N420" s="10" t="s">
        <v>14378</v>
      </c>
      <c r="O420" s="10" t="s">
        <v>750</v>
      </c>
      <c r="P420" s="10" t="s">
        <v>13383</v>
      </c>
      <c r="Q420" s="10" t="s">
        <v>8805</v>
      </c>
      <c r="R420" s="5" t="s">
        <v>15263</v>
      </c>
      <c r="S420" s="5">
        <v>40305139</v>
      </c>
      <c r="U420" t="s">
        <v>45</v>
      </c>
      <c r="V420" t="s">
        <v>13574</v>
      </c>
    </row>
    <row r="421" spans="1:24" x14ac:dyDescent="0.3">
      <c r="A421" s="5" t="s">
        <v>8803</v>
      </c>
      <c r="B421" s="10" t="s">
        <v>12377</v>
      </c>
      <c r="C421" s="10" t="s">
        <v>9491</v>
      </c>
      <c r="E421" s="10" t="s">
        <v>7382</v>
      </c>
      <c r="F421" s="10" t="s">
        <v>13948</v>
      </c>
      <c r="G421" s="10" t="s">
        <v>51</v>
      </c>
      <c r="H421" s="10" t="s">
        <v>7</v>
      </c>
      <c r="I421" s="10" t="s">
        <v>42</v>
      </c>
      <c r="J421" s="10" t="s">
        <v>14</v>
      </c>
      <c r="K421" s="10" t="s">
        <v>9</v>
      </c>
      <c r="L421" s="10" t="s">
        <v>7796</v>
      </c>
      <c r="M421" s="10" t="s">
        <v>43</v>
      </c>
      <c r="N421" s="10" t="s">
        <v>14369</v>
      </c>
      <c r="O421" s="10" t="s">
        <v>574</v>
      </c>
      <c r="P421" s="10" t="s">
        <v>574</v>
      </c>
      <c r="Q421" s="10" t="s">
        <v>8805</v>
      </c>
      <c r="R421" s="5" t="s">
        <v>14015</v>
      </c>
      <c r="S421" s="5">
        <v>71056840</v>
      </c>
      <c r="U421" t="s">
        <v>45</v>
      </c>
      <c r="V421" t="s">
        <v>13574</v>
      </c>
    </row>
    <row r="422" spans="1:24" x14ac:dyDescent="0.3">
      <c r="A422" s="5" t="s">
        <v>8803</v>
      </c>
      <c r="B422" s="10" t="s">
        <v>8809</v>
      </c>
      <c r="C422" s="10" t="s">
        <v>7498</v>
      </c>
      <c r="E422" s="10" t="s">
        <v>11021</v>
      </c>
      <c r="F422" s="10" t="s">
        <v>13949</v>
      </c>
      <c r="G422" s="10" t="s">
        <v>51</v>
      </c>
      <c r="H422" s="10" t="s">
        <v>11</v>
      </c>
      <c r="I422" s="10" t="s">
        <v>42</v>
      </c>
      <c r="J422" s="10" t="s">
        <v>20</v>
      </c>
      <c r="K422" s="10" t="s">
        <v>9</v>
      </c>
      <c r="L422" s="10" t="s">
        <v>7814</v>
      </c>
      <c r="M422" s="10" t="s">
        <v>43</v>
      </c>
      <c r="N422" s="10" t="s">
        <v>14374</v>
      </c>
      <c r="O422" s="10" t="s">
        <v>14376</v>
      </c>
      <c r="P422" s="10" t="s">
        <v>14016</v>
      </c>
      <c r="Q422" s="10" t="s">
        <v>8805</v>
      </c>
      <c r="R422" s="5" t="s">
        <v>15146</v>
      </c>
      <c r="S422" s="5">
        <v>22921893</v>
      </c>
      <c r="U422" t="s">
        <v>45</v>
      </c>
      <c r="V422" t="s">
        <v>13574</v>
      </c>
    </row>
    <row r="423" spans="1:24" x14ac:dyDescent="0.3">
      <c r="A423" s="5" t="s">
        <v>8803</v>
      </c>
      <c r="B423" s="10" t="s">
        <v>9136</v>
      </c>
      <c r="C423" s="10" t="s">
        <v>6696</v>
      </c>
      <c r="E423" s="10" t="s">
        <v>12344</v>
      </c>
      <c r="F423" s="10" t="s">
        <v>13950</v>
      </c>
      <c r="G423" s="10" t="s">
        <v>89</v>
      </c>
      <c r="H423" s="10" t="s">
        <v>10</v>
      </c>
      <c r="I423" s="10" t="s">
        <v>45</v>
      </c>
      <c r="J423" s="10" t="s">
        <v>6</v>
      </c>
      <c r="K423" s="10" t="s">
        <v>20</v>
      </c>
      <c r="L423" s="10" t="s">
        <v>7872</v>
      </c>
      <c r="M423" s="10" t="s">
        <v>89</v>
      </c>
      <c r="N423" s="10" t="s">
        <v>89</v>
      </c>
      <c r="O423" s="10" t="s">
        <v>1924</v>
      </c>
      <c r="P423" s="10" t="s">
        <v>1925</v>
      </c>
      <c r="Q423" s="10" t="s">
        <v>8805</v>
      </c>
      <c r="R423" s="5" t="s">
        <v>14017</v>
      </c>
      <c r="S423" s="5">
        <v>24876435</v>
      </c>
      <c r="T423" s="5">
        <v>88186535</v>
      </c>
      <c r="U423" t="s">
        <v>45</v>
      </c>
      <c r="V423" t="s">
        <v>13574</v>
      </c>
    </row>
    <row r="424" spans="1:24" x14ac:dyDescent="0.3">
      <c r="A424" s="5" t="s">
        <v>8803</v>
      </c>
      <c r="B424" s="10" t="s">
        <v>15183</v>
      </c>
      <c r="C424" s="10" t="s">
        <v>15182</v>
      </c>
      <c r="E424" s="10" t="s">
        <v>8759</v>
      </c>
      <c r="F424" s="10" t="s">
        <v>13951</v>
      </c>
      <c r="G424" s="10" t="s">
        <v>92</v>
      </c>
      <c r="H424" s="10" t="s">
        <v>7</v>
      </c>
      <c r="I424" s="10" t="s">
        <v>93</v>
      </c>
      <c r="J424" s="10" t="s">
        <v>6</v>
      </c>
      <c r="K424" s="10" t="s">
        <v>6</v>
      </c>
      <c r="L424" s="10" t="s">
        <v>8187</v>
      </c>
      <c r="M424" s="10" t="s">
        <v>92</v>
      </c>
      <c r="N424" s="10" t="s">
        <v>92</v>
      </c>
      <c r="O424" s="10" t="s">
        <v>92</v>
      </c>
      <c r="P424" s="10" t="s">
        <v>5323</v>
      </c>
      <c r="Q424" s="10" t="s">
        <v>15255</v>
      </c>
      <c r="R424" s="5" t="s">
        <v>14018</v>
      </c>
      <c r="S424" s="5">
        <v>25117331</v>
      </c>
      <c r="U424" t="s">
        <v>45</v>
      </c>
      <c r="V424" t="s">
        <v>13574</v>
      </c>
    </row>
    <row r="425" spans="1:24" x14ac:dyDescent="0.3">
      <c r="A425" s="5" t="s">
        <v>8803</v>
      </c>
      <c r="B425" s="10" t="s">
        <v>13318</v>
      </c>
      <c r="C425" s="10" t="s">
        <v>7419</v>
      </c>
      <c r="E425" s="10" t="s">
        <v>13952</v>
      </c>
      <c r="F425" s="10" t="s">
        <v>13953</v>
      </c>
      <c r="G425" s="10" t="s">
        <v>88</v>
      </c>
      <c r="H425" s="10" t="s">
        <v>14</v>
      </c>
      <c r="I425" s="10" t="s">
        <v>45</v>
      </c>
      <c r="J425" s="10" t="s">
        <v>11</v>
      </c>
      <c r="K425" s="10" t="s">
        <v>6</v>
      </c>
      <c r="L425" s="10" t="s">
        <v>7909</v>
      </c>
      <c r="M425" s="10" t="s">
        <v>89</v>
      </c>
      <c r="N425" s="10" t="s">
        <v>706</v>
      </c>
      <c r="O425" s="10" t="s">
        <v>706</v>
      </c>
      <c r="P425" s="10" t="s">
        <v>15252</v>
      </c>
      <c r="Q425" s="10" t="s">
        <v>8805</v>
      </c>
      <c r="R425" s="5" t="s">
        <v>14019</v>
      </c>
      <c r="S425" s="5">
        <v>86349797</v>
      </c>
      <c r="U425" t="s">
        <v>45</v>
      </c>
      <c r="V425" t="s">
        <v>13574</v>
      </c>
    </row>
    <row r="426" spans="1:24" x14ac:dyDescent="0.3">
      <c r="A426" s="5" t="s">
        <v>8803</v>
      </c>
      <c r="B426" s="10" t="s">
        <v>15092</v>
      </c>
      <c r="C426" s="10" t="s">
        <v>6657</v>
      </c>
      <c r="E426" s="10" t="s">
        <v>12346</v>
      </c>
      <c r="F426" s="10" t="s">
        <v>13954</v>
      </c>
      <c r="G426" s="10" t="s">
        <v>224</v>
      </c>
      <c r="H426" s="10" t="s">
        <v>6</v>
      </c>
      <c r="I426" s="10" t="s">
        <v>74</v>
      </c>
      <c r="J426" s="10" t="s">
        <v>6</v>
      </c>
      <c r="K426" s="10" t="s">
        <v>8</v>
      </c>
      <c r="L426" s="10" t="s">
        <v>7977</v>
      </c>
      <c r="M426" s="10" t="s">
        <v>224</v>
      </c>
      <c r="N426" s="10" t="s">
        <v>224</v>
      </c>
      <c r="O426" s="10" t="s">
        <v>14336</v>
      </c>
      <c r="P426" s="10" t="s">
        <v>14020</v>
      </c>
      <c r="Q426" s="10" t="s">
        <v>8805</v>
      </c>
      <c r="R426" s="5" t="s">
        <v>15147</v>
      </c>
      <c r="S426" s="5">
        <v>25922580</v>
      </c>
      <c r="U426" t="s">
        <v>45</v>
      </c>
      <c r="V426" t="s">
        <v>13574</v>
      </c>
    </row>
    <row r="427" spans="1:24" x14ac:dyDescent="0.3">
      <c r="A427" s="5" t="s">
        <v>8803</v>
      </c>
      <c r="B427" s="10" t="s">
        <v>15131</v>
      </c>
      <c r="C427" s="10" t="s">
        <v>6885</v>
      </c>
      <c r="E427" s="10" t="s">
        <v>11039</v>
      </c>
      <c r="F427" s="10" t="s">
        <v>13955</v>
      </c>
      <c r="G427" s="10" t="s">
        <v>224</v>
      </c>
      <c r="H427" s="10" t="s">
        <v>8</v>
      </c>
      <c r="I427" s="10" t="s">
        <v>74</v>
      </c>
      <c r="J427" s="10" t="s">
        <v>14</v>
      </c>
      <c r="K427" s="10" t="s">
        <v>6</v>
      </c>
      <c r="L427" s="10" t="s">
        <v>8022</v>
      </c>
      <c r="M427" s="10" t="s">
        <v>224</v>
      </c>
      <c r="N427" s="10" t="s">
        <v>14419</v>
      </c>
      <c r="O427" s="10" t="s">
        <v>15248</v>
      </c>
      <c r="P427" s="10" t="s">
        <v>11809</v>
      </c>
      <c r="Q427" s="10" t="s">
        <v>8805</v>
      </c>
      <c r="R427" s="5" t="s">
        <v>14021</v>
      </c>
      <c r="S427" s="5">
        <v>21012594</v>
      </c>
      <c r="U427" t="s">
        <v>45</v>
      </c>
      <c r="V427" t="s">
        <v>13574</v>
      </c>
    </row>
    <row r="428" spans="1:24" x14ac:dyDescent="0.3">
      <c r="A428" s="5" t="s">
        <v>8803</v>
      </c>
      <c r="B428" s="10" t="s">
        <v>11098</v>
      </c>
      <c r="C428" s="10" t="s">
        <v>7053</v>
      </c>
      <c r="E428" s="10" t="s">
        <v>9724</v>
      </c>
      <c r="F428" s="10" t="s">
        <v>13956</v>
      </c>
      <c r="G428" s="10" t="s">
        <v>224</v>
      </c>
      <c r="H428" s="10" t="s">
        <v>9</v>
      </c>
      <c r="I428" s="10" t="s">
        <v>74</v>
      </c>
      <c r="J428" s="10" t="s">
        <v>12</v>
      </c>
      <c r="K428" s="10" t="s">
        <v>6</v>
      </c>
      <c r="L428" s="10" t="s">
        <v>8017</v>
      </c>
      <c r="M428" s="10" t="s">
        <v>224</v>
      </c>
      <c r="N428" s="10" t="s">
        <v>14422</v>
      </c>
      <c r="O428" s="10" t="s">
        <v>153</v>
      </c>
      <c r="P428" s="10" t="s">
        <v>11585</v>
      </c>
      <c r="Q428" s="10" t="s">
        <v>8805</v>
      </c>
      <c r="R428" s="5" t="s">
        <v>14022</v>
      </c>
      <c r="S428" s="5">
        <v>86017207</v>
      </c>
      <c r="U428" t="s">
        <v>45</v>
      </c>
      <c r="V428" t="s">
        <v>13574</v>
      </c>
    </row>
    <row r="429" spans="1:24" x14ac:dyDescent="0.3">
      <c r="A429" s="5" t="s">
        <v>8803</v>
      </c>
      <c r="B429" s="10" t="s">
        <v>9514</v>
      </c>
      <c r="C429" s="10" t="s">
        <v>6806</v>
      </c>
      <c r="E429" s="10" t="s">
        <v>7396</v>
      </c>
      <c r="F429" s="10" t="s">
        <v>13957</v>
      </c>
      <c r="G429" s="10" t="s">
        <v>224</v>
      </c>
      <c r="H429" s="10" t="s">
        <v>11</v>
      </c>
      <c r="I429" s="10" t="s">
        <v>74</v>
      </c>
      <c r="J429" s="10" t="s">
        <v>8</v>
      </c>
      <c r="K429" s="10" t="s">
        <v>6</v>
      </c>
      <c r="L429" s="10" t="s">
        <v>7991</v>
      </c>
      <c r="M429" s="10" t="s">
        <v>224</v>
      </c>
      <c r="N429" s="10" t="s">
        <v>225</v>
      </c>
      <c r="O429" s="10" t="s">
        <v>3444</v>
      </c>
      <c r="P429" s="10" t="s">
        <v>15253</v>
      </c>
      <c r="Q429" s="10" t="s">
        <v>8805</v>
      </c>
      <c r="R429" s="5" t="s">
        <v>14023</v>
      </c>
      <c r="S429" s="5">
        <v>87575252</v>
      </c>
      <c r="U429" t="s">
        <v>45</v>
      </c>
      <c r="V429" t="s">
        <v>13574</v>
      </c>
    </row>
    <row r="430" spans="1:24" x14ac:dyDescent="0.3">
      <c r="A430" s="5" t="s">
        <v>8803</v>
      </c>
      <c r="B430" s="10" t="s">
        <v>11202</v>
      </c>
      <c r="C430" s="10" t="s">
        <v>6651</v>
      </c>
      <c r="E430" s="10" t="s">
        <v>9725</v>
      </c>
      <c r="F430" s="10" t="s">
        <v>13958</v>
      </c>
      <c r="G430" s="10" t="s">
        <v>321</v>
      </c>
      <c r="H430" s="10" t="s">
        <v>10</v>
      </c>
      <c r="I430" s="10" t="s">
        <v>42</v>
      </c>
      <c r="J430" s="10" t="s">
        <v>12</v>
      </c>
      <c r="K430" s="10" t="s">
        <v>6</v>
      </c>
      <c r="L430" s="10" t="s">
        <v>7787</v>
      </c>
      <c r="M430" s="10" t="s">
        <v>43</v>
      </c>
      <c r="N430" s="10" t="s">
        <v>14382</v>
      </c>
      <c r="O430" s="10" t="s">
        <v>11558</v>
      </c>
      <c r="P430" s="10" t="s">
        <v>11532</v>
      </c>
      <c r="Q430" s="10" t="s">
        <v>8805</v>
      </c>
      <c r="R430" s="5" t="s">
        <v>14024</v>
      </c>
      <c r="S430" s="5">
        <v>22491244</v>
      </c>
      <c r="U430" t="s">
        <v>45</v>
      </c>
      <c r="V430" t="s">
        <v>13574</v>
      </c>
    </row>
    <row r="431" spans="1:24" x14ac:dyDescent="0.3">
      <c r="A431" s="5" t="s">
        <v>8803</v>
      </c>
      <c r="B431" s="10" t="s">
        <v>12365</v>
      </c>
      <c r="C431" s="10" t="s">
        <v>9241</v>
      </c>
      <c r="E431" s="10" t="s">
        <v>9726</v>
      </c>
      <c r="F431" s="10" t="s">
        <v>13959</v>
      </c>
      <c r="G431" s="10" t="s">
        <v>321</v>
      </c>
      <c r="H431" s="10" t="s">
        <v>10</v>
      </c>
      <c r="I431" s="10" t="s">
        <v>42</v>
      </c>
      <c r="J431" s="10" t="s">
        <v>12</v>
      </c>
      <c r="K431" s="10" t="s">
        <v>6</v>
      </c>
      <c r="L431" s="10" t="s">
        <v>7787</v>
      </c>
      <c r="M431" s="10" t="s">
        <v>43</v>
      </c>
      <c r="N431" s="10" t="s">
        <v>14382</v>
      </c>
      <c r="O431" s="10" t="s">
        <v>11558</v>
      </c>
      <c r="P431" s="10" t="s">
        <v>11532</v>
      </c>
      <c r="Q431" s="10" t="s">
        <v>8805</v>
      </c>
      <c r="R431" s="5" t="s">
        <v>14025</v>
      </c>
      <c r="S431" s="5">
        <v>22492639</v>
      </c>
      <c r="U431" t="s">
        <v>45</v>
      </c>
      <c r="V431" t="s">
        <v>13574</v>
      </c>
    </row>
    <row r="432" spans="1:24" x14ac:dyDescent="0.3">
      <c r="A432" s="5" t="s">
        <v>8803</v>
      </c>
      <c r="B432" s="10" t="s">
        <v>13308</v>
      </c>
      <c r="C432" s="10" t="s">
        <v>9603</v>
      </c>
      <c r="E432" s="10" t="s">
        <v>13960</v>
      </c>
      <c r="F432" s="10" t="s">
        <v>13961</v>
      </c>
      <c r="G432" s="10" t="s">
        <v>4066</v>
      </c>
      <c r="H432" s="10" t="s">
        <v>11</v>
      </c>
      <c r="I432" s="10" t="s">
        <v>218</v>
      </c>
      <c r="J432" s="10" t="s">
        <v>7</v>
      </c>
      <c r="K432" s="10" t="s">
        <v>11</v>
      </c>
      <c r="L432" s="10" t="s">
        <v>8083</v>
      </c>
      <c r="M432" s="10" t="s">
        <v>219</v>
      </c>
      <c r="N432" s="10" t="s">
        <v>4066</v>
      </c>
      <c r="O432" s="10" t="s">
        <v>12477</v>
      </c>
      <c r="P432" s="10" t="s">
        <v>4203</v>
      </c>
      <c r="Q432" s="10" t="s">
        <v>8805</v>
      </c>
      <c r="R432" s="5" t="s">
        <v>15337</v>
      </c>
      <c r="S432" s="5">
        <v>26562022</v>
      </c>
      <c r="T432" s="5">
        <v>88087291</v>
      </c>
      <c r="U432" t="s">
        <v>42</v>
      </c>
      <c r="V432" t="s">
        <v>14026</v>
      </c>
      <c r="W432" t="s">
        <v>16749</v>
      </c>
      <c r="X432" t="s">
        <v>13961</v>
      </c>
    </row>
    <row r="433" spans="1:24" x14ac:dyDescent="0.3">
      <c r="A433" s="5" t="s">
        <v>8803</v>
      </c>
      <c r="B433" s="10" t="s">
        <v>9237</v>
      </c>
      <c r="C433" s="10" t="s">
        <v>9238</v>
      </c>
      <c r="E433" s="10" t="s">
        <v>7358</v>
      </c>
      <c r="F433" s="10" t="s">
        <v>13962</v>
      </c>
      <c r="G433" s="10" t="s">
        <v>805</v>
      </c>
      <c r="H433" s="10" t="s">
        <v>7</v>
      </c>
      <c r="I433" s="10" t="s">
        <v>218</v>
      </c>
      <c r="J433" s="10" t="s">
        <v>6</v>
      </c>
      <c r="K433" s="10" t="s">
        <v>7</v>
      </c>
      <c r="L433" s="10" t="s">
        <v>8074</v>
      </c>
      <c r="M433" s="10" t="s">
        <v>219</v>
      </c>
      <c r="N433" s="10" t="s">
        <v>805</v>
      </c>
      <c r="O433" s="10" t="s">
        <v>4015</v>
      </c>
      <c r="P433" s="10" t="s">
        <v>10271</v>
      </c>
      <c r="Q433" s="10" t="s">
        <v>8805</v>
      </c>
      <c r="R433" s="5" t="s">
        <v>15264</v>
      </c>
      <c r="S433" s="5">
        <v>72421177</v>
      </c>
      <c r="T433" s="5">
        <v>83038784</v>
      </c>
      <c r="U433" t="s">
        <v>45</v>
      </c>
      <c r="V433" t="s">
        <v>13574</v>
      </c>
    </row>
    <row r="434" spans="1:24" x14ac:dyDescent="0.3">
      <c r="A434" s="5" t="s">
        <v>8803</v>
      </c>
      <c r="B434" s="10" t="s">
        <v>13947</v>
      </c>
      <c r="C434" s="10" t="s">
        <v>13946</v>
      </c>
      <c r="E434" s="10" t="s">
        <v>13963</v>
      </c>
      <c r="F434" s="10" t="s">
        <v>9023</v>
      </c>
      <c r="G434" s="10" t="s">
        <v>51</v>
      </c>
      <c r="H434" s="10" t="s">
        <v>6</v>
      </c>
      <c r="I434" s="10" t="s">
        <v>42</v>
      </c>
      <c r="J434" s="10" t="s">
        <v>14</v>
      </c>
      <c r="K434" s="10" t="s">
        <v>8</v>
      </c>
      <c r="L434" s="10" t="s">
        <v>7795</v>
      </c>
      <c r="M434" s="10" t="s">
        <v>43</v>
      </c>
      <c r="N434" s="10" t="s">
        <v>14369</v>
      </c>
      <c r="O434" s="10" t="s">
        <v>568</v>
      </c>
      <c r="P434" s="10" t="s">
        <v>8303</v>
      </c>
      <c r="Q434" s="10" t="s">
        <v>8805</v>
      </c>
      <c r="R434" s="5" t="s">
        <v>14027</v>
      </c>
      <c r="S434" s="5">
        <v>40308770</v>
      </c>
      <c r="T434" s="5">
        <v>40806215</v>
      </c>
      <c r="U434" t="s">
        <v>45</v>
      </c>
      <c r="V434" t="s">
        <v>13574</v>
      </c>
    </row>
    <row r="435" spans="1:24" x14ac:dyDescent="0.3">
      <c r="A435" s="5" t="s">
        <v>8803</v>
      </c>
      <c r="B435" s="10" t="s">
        <v>9219</v>
      </c>
      <c r="C435" s="10" t="s">
        <v>6796</v>
      </c>
      <c r="E435" s="10" t="s">
        <v>15148</v>
      </c>
      <c r="F435" s="10" t="s">
        <v>15149</v>
      </c>
      <c r="G435" s="10" t="s">
        <v>805</v>
      </c>
      <c r="H435" s="10" t="s">
        <v>9</v>
      </c>
      <c r="I435" s="10" t="s">
        <v>218</v>
      </c>
      <c r="J435" s="10" t="s">
        <v>6</v>
      </c>
      <c r="K435" s="10" t="s">
        <v>6</v>
      </c>
      <c r="L435" s="10" t="s">
        <v>8073</v>
      </c>
      <c r="M435" s="10" t="s">
        <v>219</v>
      </c>
      <c r="N435" s="10" t="s">
        <v>805</v>
      </c>
      <c r="O435" s="10" t="s">
        <v>805</v>
      </c>
      <c r="P435" s="10" t="s">
        <v>4772</v>
      </c>
      <c r="Q435" s="10" t="s">
        <v>8805</v>
      </c>
      <c r="R435" s="5" t="s">
        <v>15150</v>
      </c>
      <c r="S435" s="5">
        <v>88371350</v>
      </c>
      <c r="U435" t="s">
        <v>42</v>
      </c>
      <c r="V435" t="s">
        <v>15151</v>
      </c>
      <c r="W435" t="s">
        <v>16750</v>
      </c>
      <c r="X435" t="s">
        <v>15149</v>
      </c>
    </row>
    <row r="436" spans="1:24" x14ac:dyDescent="0.3">
      <c r="A436" s="5" t="s">
        <v>8803</v>
      </c>
      <c r="B436" s="10" t="s">
        <v>9176</v>
      </c>
      <c r="C436" s="10" t="s">
        <v>9175</v>
      </c>
      <c r="E436" s="10" t="s">
        <v>9734</v>
      </c>
      <c r="F436" s="10" t="s">
        <v>15152</v>
      </c>
      <c r="G436" s="10" t="s">
        <v>9787</v>
      </c>
      <c r="H436" s="10" t="s">
        <v>8</v>
      </c>
      <c r="I436" s="10" t="s">
        <v>42</v>
      </c>
      <c r="J436" s="10" t="s">
        <v>7</v>
      </c>
      <c r="K436" s="10" t="s">
        <v>8</v>
      </c>
      <c r="L436" s="10" t="s">
        <v>7754</v>
      </c>
      <c r="M436" s="10" t="s">
        <v>43</v>
      </c>
      <c r="N436" s="10" t="s">
        <v>12418</v>
      </c>
      <c r="O436" s="10" t="s">
        <v>153</v>
      </c>
      <c r="P436" s="10" t="s">
        <v>9797</v>
      </c>
      <c r="Q436" s="10" t="s">
        <v>8805</v>
      </c>
      <c r="R436" s="5" t="s">
        <v>15265</v>
      </c>
      <c r="S436" s="5">
        <v>22015919</v>
      </c>
      <c r="U436" t="s">
        <v>45</v>
      </c>
      <c r="V436" t="s">
        <v>13574</v>
      </c>
    </row>
    <row r="437" spans="1:24" x14ac:dyDescent="0.3">
      <c r="A437" s="5" t="s">
        <v>8803</v>
      </c>
      <c r="B437" s="10" t="s">
        <v>13956</v>
      </c>
      <c r="C437" s="10" t="s">
        <v>9724</v>
      </c>
      <c r="E437" s="10" t="s">
        <v>12355</v>
      </c>
      <c r="F437" s="10" t="s">
        <v>15153</v>
      </c>
      <c r="G437" s="10" t="s">
        <v>1259</v>
      </c>
      <c r="H437" s="10" t="s">
        <v>10</v>
      </c>
      <c r="I437" s="10" t="s">
        <v>134</v>
      </c>
      <c r="J437" s="10" t="s">
        <v>20</v>
      </c>
      <c r="K437" s="10" t="s">
        <v>7</v>
      </c>
      <c r="L437" s="10" t="s">
        <v>8186</v>
      </c>
      <c r="M437" s="10" t="s">
        <v>135</v>
      </c>
      <c r="N437" s="10" t="s">
        <v>11894</v>
      </c>
      <c r="O437" s="10" t="s">
        <v>2055</v>
      </c>
      <c r="P437" s="10" t="s">
        <v>2117</v>
      </c>
      <c r="Q437" s="10" t="s">
        <v>8805</v>
      </c>
      <c r="R437" s="5" t="s">
        <v>15154</v>
      </c>
      <c r="S437" s="5">
        <v>26370300</v>
      </c>
      <c r="U437" t="s">
        <v>45</v>
      </c>
      <c r="V437" t="s">
        <v>13574</v>
      </c>
    </row>
    <row r="438" spans="1:24" x14ac:dyDescent="0.3">
      <c r="A438" s="5" t="s">
        <v>8803</v>
      </c>
      <c r="B438" s="10" t="s">
        <v>8984</v>
      </c>
      <c r="C438" s="10" t="s">
        <v>6580</v>
      </c>
      <c r="E438" s="10" t="s">
        <v>15155</v>
      </c>
      <c r="F438" s="10" t="s">
        <v>15156</v>
      </c>
      <c r="G438" s="10" t="s">
        <v>9788</v>
      </c>
      <c r="H438" s="10" t="s">
        <v>8</v>
      </c>
      <c r="I438" s="10" t="s">
        <v>42</v>
      </c>
      <c r="J438" s="10" t="s">
        <v>6</v>
      </c>
      <c r="K438" s="10" t="s">
        <v>11</v>
      </c>
      <c r="L438" s="10" t="s">
        <v>7746</v>
      </c>
      <c r="M438" s="10" t="s">
        <v>43</v>
      </c>
      <c r="N438" s="10" t="s">
        <v>43</v>
      </c>
      <c r="O438" s="10" t="s">
        <v>11486</v>
      </c>
      <c r="P438" s="10" t="s">
        <v>15157</v>
      </c>
      <c r="Q438" s="10" t="s">
        <v>8805</v>
      </c>
      <c r="R438" s="5" t="s">
        <v>15158</v>
      </c>
      <c r="S438" s="5">
        <v>40000338</v>
      </c>
      <c r="T438" s="5">
        <v>87072308</v>
      </c>
      <c r="U438" t="s">
        <v>42</v>
      </c>
      <c r="V438" t="s">
        <v>15159</v>
      </c>
      <c r="W438" t="s">
        <v>16751</v>
      </c>
      <c r="X438" t="s">
        <v>15156</v>
      </c>
    </row>
    <row r="439" spans="1:24" x14ac:dyDescent="0.3">
      <c r="A439" s="5" t="s">
        <v>8803</v>
      </c>
      <c r="B439" s="10" t="s">
        <v>12383</v>
      </c>
      <c r="C439" s="10" t="s">
        <v>12382</v>
      </c>
      <c r="E439" s="10" t="s">
        <v>14964</v>
      </c>
      <c r="F439" s="10" t="s">
        <v>15160</v>
      </c>
      <c r="G439" s="10" t="s">
        <v>9788</v>
      </c>
      <c r="H439" s="10" t="s">
        <v>8</v>
      </c>
      <c r="I439" s="10" t="s">
        <v>42</v>
      </c>
      <c r="J439" s="10" t="s">
        <v>6</v>
      </c>
      <c r="K439" s="10" t="s">
        <v>10</v>
      </c>
      <c r="L439" s="10" t="s">
        <v>7745</v>
      </c>
      <c r="M439" s="10" t="s">
        <v>43</v>
      </c>
      <c r="N439" s="10" t="s">
        <v>43</v>
      </c>
      <c r="O439" s="10" t="s">
        <v>100</v>
      </c>
      <c r="P439" s="10" t="s">
        <v>100</v>
      </c>
      <c r="Q439" s="10" t="s">
        <v>8805</v>
      </c>
      <c r="R439" s="5" t="s">
        <v>15161</v>
      </c>
      <c r="S439" s="5">
        <v>22348587</v>
      </c>
      <c r="T439" s="5">
        <v>60121511</v>
      </c>
      <c r="U439" t="s">
        <v>45</v>
      </c>
      <c r="V439" t="s">
        <v>13574</v>
      </c>
    </row>
    <row r="440" spans="1:24" x14ac:dyDescent="0.3">
      <c r="A440" s="5" t="s">
        <v>8803</v>
      </c>
      <c r="B440" s="10" t="s">
        <v>9078</v>
      </c>
      <c r="C440" s="10" t="s">
        <v>9077</v>
      </c>
      <c r="E440" s="10" t="s">
        <v>9505</v>
      </c>
      <c r="F440" s="10" t="s">
        <v>15242</v>
      </c>
      <c r="G440" s="10" t="s">
        <v>194</v>
      </c>
      <c r="H440" s="10" t="s">
        <v>6</v>
      </c>
      <c r="I440" s="10" t="s">
        <v>193</v>
      </c>
      <c r="J440" s="10" t="s">
        <v>6</v>
      </c>
      <c r="K440" s="10" t="s">
        <v>8</v>
      </c>
      <c r="L440" s="10" t="s">
        <v>8028</v>
      </c>
      <c r="M440" s="10" t="s">
        <v>194</v>
      </c>
      <c r="N440" s="10" t="s">
        <v>194</v>
      </c>
      <c r="O440" s="10" t="s">
        <v>483</v>
      </c>
      <c r="P440" s="10" t="s">
        <v>483</v>
      </c>
      <c r="Q440" s="10" t="s">
        <v>8805</v>
      </c>
      <c r="R440" s="5" t="s">
        <v>15162</v>
      </c>
      <c r="S440" s="5">
        <v>22610707</v>
      </c>
      <c r="T440" s="5">
        <v>83099345</v>
      </c>
      <c r="U440" t="s">
        <v>45</v>
      </c>
      <c r="V440" t="s">
        <v>13574</v>
      </c>
    </row>
    <row r="441" spans="1:24" x14ac:dyDescent="0.3">
      <c r="A441" s="5" t="s">
        <v>8803</v>
      </c>
      <c r="B441" s="10" t="s">
        <v>2723</v>
      </c>
      <c r="C441" s="10" t="s">
        <v>8635</v>
      </c>
      <c r="E441" s="10" t="s">
        <v>11025</v>
      </c>
      <c r="F441" s="10" t="s">
        <v>15163</v>
      </c>
      <c r="G441" s="10" t="s">
        <v>9787</v>
      </c>
      <c r="H441" s="10" t="s">
        <v>9</v>
      </c>
      <c r="I441" s="10" t="s">
        <v>42</v>
      </c>
      <c r="J441" s="10" t="s">
        <v>15</v>
      </c>
      <c r="K441" s="10" t="s">
        <v>6</v>
      </c>
      <c r="L441" s="10" t="s">
        <v>7800</v>
      </c>
      <c r="M441" s="10" t="s">
        <v>43</v>
      </c>
      <c r="N441" s="10" t="s">
        <v>306</v>
      </c>
      <c r="O441" s="10" t="s">
        <v>306</v>
      </c>
      <c r="P441" s="10" t="s">
        <v>15164</v>
      </c>
      <c r="Q441" s="10" t="s">
        <v>8805</v>
      </c>
      <c r="R441" s="5" t="s">
        <v>15165</v>
      </c>
      <c r="S441" s="5">
        <v>22032000</v>
      </c>
      <c r="T441" s="5">
        <v>70153781</v>
      </c>
      <c r="U441" t="s">
        <v>45</v>
      </c>
      <c r="V441" t="s">
        <v>13574</v>
      </c>
    </row>
    <row r="442" spans="1:24" x14ac:dyDescent="0.3">
      <c r="A442" s="5" t="s">
        <v>8803</v>
      </c>
      <c r="B442" s="10" t="s">
        <v>8891</v>
      </c>
      <c r="C442" s="10" t="s">
        <v>7503</v>
      </c>
      <c r="E442" s="10" t="s">
        <v>7383</v>
      </c>
      <c r="F442" s="10" t="s">
        <v>15166</v>
      </c>
      <c r="G442" s="10" t="s">
        <v>9787</v>
      </c>
      <c r="H442" s="10" t="s">
        <v>9</v>
      </c>
      <c r="I442" s="10" t="s">
        <v>42</v>
      </c>
      <c r="J442" s="10" t="s">
        <v>15</v>
      </c>
      <c r="K442" s="10" t="s">
        <v>8</v>
      </c>
      <c r="L442" s="10" t="s">
        <v>7802</v>
      </c>
      <c r="M442" s="10" t="s">
        <v>43</v>
      </c>
      <c r="N442" s="10" t="s">
        <v>306</v>
      </c>
      <c r="O442" s="10" t="s">
        <v>11508</v>
      </c>
      <c r="P442" s="10" t="s">
        <v>10296</v>
      </c>
      <c r="Q442" s="10" t="s">
        <v>8805</v>
      </c>
      <c r="R442" s="5" t="s">
        <v>15167</v>
      </c>
      <c r="S442" s="5">
        <v>22032514</v>
      </c>
      <c r="U442" t="s">
        <v>45</v>
      </c>
      <c r="V442" t="s">
        <v>13574</v>
      </c>
    </row>
    <row r="443" spans="1:24" x14ac:dyDescent="0.3">
      <c r="A443" s="5" t="s">
        <v>8803</v>
      </c>
      <c r="B443" s="10" t="s">
        <v>13328</v>
      </c>
      <c r="C443" s="10" t="s">
        <v>7238</v>
      </c>
      <c r="E443" s="10" t="s">
        <v>9703</v>
      </c>
      <c r="F443" s="10" t="s">
        <v>15168</v>
      </c>
      <c r="G443" s="10" t="s">
        <v>9787</v>
      </c>
      <c r="H443" s="10" t="s">
        <v>7</v>
      </c>
      <c r="I443" s="10" t="s">
        <v>42</v>
      </c>
      <c r="J443" s="10" t="s">
        <v>6</v>
      </c>
      <c r="K443" s="10" t="s">
        <v>15</v>
      </c>
      <c r="L443" s="10" t="s">
        <v>7749</v>
      </c>
      <c r="M443" s="10" t="s">
        <v>43</v>
      </c>
      <c r="N443" s="10" t="s">
        <v>43</v>
      </c>
      <c r="O443" s="10" t="s">
        <v>203</v>
      </c>
      <c r="P443" s="10" t="s">
        <v>203</v>
      </c>
      <c r="Q443" s="10" t="s">
        <v>8805</v>
      </c>
      <c r="R443" s="5" t="s">
        <v>13430</v>
      </c>
      <c r="S443" s="5">
        <v>87085478</v>
      </c>
      <c r="U443" t="s">
        <v>45</v>
      </c>
      <c r="V443" t="s">
        <v>13574</v>
      </c>
    </row>
    <row r="444" spans="1:24" x14ac:dyDescent="0.3">
      <c r="A444" s="5" t="s">
        <v>8803</v>
      </c>
      <c r="B444" s="10" t="s">
        <v>8850</v>
      </c>
      <c r="C444" s="10" t="s">
        <v>8849</v>
      </c>
      <c r="E444" s="10" t="s">
        <v>14999</v>
      </c>
      <c r="F444" s="10" t="s">
        <v>15169</v>
      </c>
      <c r="G444" s="10" t="s">
        <v>88</v>
      </c>
      <c r="H444" s="10" t="s">
        <v>12</v>
      </c>
      <c r="I444" s="10" t="s">
        <v>45</v>
      </c>
      <c r="J444" s="10" t="s">
        <v>20</v>
      </c>
      <c r="K444" s="10" t="s">
        <v>6</v>
      </c>
      <c r="L444" s="10" t="s">
        <v>7947</v>
      </c>
      <c r="M444" s="10" t="s">
        <v>89</v>
      </c>
      <c r="N444" s="10" t="s">
        <v>11577</v>
      </c>
      <c r="O444" s="10" t="s">
        <v>11577</v>
      </c>
      <c r="P444" s="10" t="s">
        <v>11577</v>
      </c>
      <c r="Q444" s="10" t="s">
        <v>8805</v>
      </c>
      <c r="R444" s="5" t="s">
        <v>15266</v>
      </c>
      <c r="S444" s="5">
        <v>86833061</v>
      </c>
      <c r="T444" s="5">
        <v>24631915</v>
      </c>
      <c r="U444" t="s">
        <v>45</v>
      </c>
      <c r="V444" t="s">
        <v>13574</v>
      </c>
    </row>
    <row r="445" spans="1:24" x14ac:dyDescent="0.3">
      <c r="A445" s="5" t="s">
        <v>8803</v>
      </c>
      <c r="B445" s="10" t="s">
        <v>12370</v>
      </c>
      <c r="C445" s="10" t="s">
        <v>9653</v>
      </c>
      <c r="E445" s="10" t="s">
        <v>15170</v>
      </c>
      <c r="F445" s="10" t="s">
        <v>15171</v>
      </c>
      <c r="G445" s="10" t="s">
        <v>805</v>
      </c>
      <c r="H445" s="10" t="s">
        <v>8</v>
      </c>
      <c r="I445" s="10" t="s">
        <v>218</v>
      </c>
      <c r="J445" s="10" t="s">
        <v>9</v>
      </c>
      <c r="K445" s="10" t="s">
        <v>6</v>
      </c>
      <c r="L445" s="10" t="s">
        <v>8094</v>
      </c>
      <c r="M445" s="10" t="s">
        <v>219</v>
      </c>
      <c r="N445" s="10" t="s">
        <v>14458</v>
      </c>
      <c r="O445" s="10" t="s">
        <v>14458</v>
      </c>
      <c r="P445" s="10" t="s">
        <v>15172</v>
      </c>
      <c r="Q445" s="10" t="s">
        <v>8805</v>
      </c>
      <c r="R445" s="5" t="s">
        <v>15173</v>
      </c>
      <c r="S445" s="5">
        <v>83338046</v>
      </c>
      <c r="U445" t="s">
        <v>45</v>
      </c>
      <c r="V445" t="s">
        <v>13574</v>
      </c>
    </row>
    <row r="446" spans="1:24" x14ac:dyDescent="0.3">
      <c r="A446" s="5" t="s">
        <v>8803</v>
      </c>
      <c r="B446" s="10" t="s">
        <v>13331</v>
      </c>
      <c r="C446" s="10" t="s">
        <v>9673</v>
      </c>
      <c r="E446" s="10" t="s">
        <v>15174</v>
      </c>
      <c r="F446" s="10" t="s">
        <v>15175</v>
      </c>
      <c r="G446" s="10" t="s">
        <v>194</v>
      </c>
      <c r="H446" s="10" t="s">
        <v>6</v>
      </c>
      <c r="I446" s="10" t="s">
        <v>193</v>
      </c>
      <c r="J446" s="10" t="s">
        <v>6</v>
      </c>
      <c r="K446" s="10" t="s">
        <v>6</v>
      </c>
      <c r="L446" s="10" t="s">
        <v>8026</v>
      </c>
      <c r="M446" s="10" t="s">
        <v>194</v>
      </c>
      <c r="N446" s="10" t="s">
        <v>194</v>
      </c>
      <c r="O446" s="10" t="s">
        <v>194</v>
      </c>
      <c r="P446" s="10" t="s">
        <v>15176</v>
      </c>
      <c r="Q446" s="10" t="s">
        <v>8805</v>
      </c>
      <c r="R446" s="5" t="s">
        <v>15177</v>
      </c>
      <c r="S446" s="5">
        <v>22601915</v>
      </c>
      <c r="U446" t="s">
        <v>45</v>
      </c>
      <c r="V446" t="s">
        <v>13574</v>
      </c>
    </row>
    <row r="447" spans="1:24" x14ac:dyDescent="0.3">
      <c r="A447" s="5" t="s">
        <v>8803</v>
      </c>
      <c r="B447" s="10" t="s">
        <v>9135</v>
      </c>
      <c r="C447" s="10" t="s">
        <v>9134</v>
      </c>
      <c r="E447" s="10" t="s">
        <v>11044</v>
      </c>
      <c r="F447" s="10" t="s">
        <v>15178</v>
      </c>
      <c r="G447" s="10" t="s">
        <v>194</v>
      </c>
      <c r="H447" s="10" t="s">
        <v>11</v>
      </c>
      <c r="I447" s="10" t="s">
        <v>193</v>
      </c>
      <c r="J447" s="10" t="s">
        <v>11</v>
      </c>
      <c r="K447" s="10" t="s">
        <v>9</v>
      </c>
      <c r="L447" s="10" t="s">
        <v>8059</v>
      </c>
      <c r="M447" s="10" t="s">
        <v>194</v>
      </c>
      <c r="N447" s="10" t="s">
        <v>249</v>
      </c>
      <c r="O447" s="10" t="s">
        <v>483</v>
      </c>
      <c r="P447" s="10" t="s">
        <v>13978</v>
      </c>
      <c r="Q447" s="10" t="s">
        <v>8805</v>
      </c>
      <c r="R447" s="5" t="s">
        <v>15318</v>
      </c>
      <c r="S447" s="5">
        <v>22689114</v>
      </c>
      <c r="T447" s="5">
        <v>22682855</v>
      </c>
      <c r="U447" t="s">
        <v>42</v>
      </c>
      <c r="V447" t="s">
        <v>15179</v>
      </c>
      <c r="W447" t="s">
        <v>16752</v>
      </c>
      <c r="X447" t="s">
        <v>15178</v>
      </c>
    </row>
    <row r="448" spans="1:24" x14ac:dyDescent="0.3">
      <c r="A448" s="5" t="s">
        <v>8803</v>
      </c>
      <c r="B448" s="10" t="s">
        <v>10233</v>
      </c>
      <c r="C448" s="10" t="s">
        <v>9038</v>
      </c>
      <c r="E448" s="10" t="s">
        <v>8785</v>
      </c>
      <c r="F448" s="10" t="s">
        <v>15180</v>
      </c>
      <c r="G448" s="10" t="s">
        <v>9788</v>
      </c>
      <c r="H448" s="10" t="s">
        <v>8</v>
      </c>
      <c r="I448" s="10" t="s">
        <v>42</v>
      </c>
      <c r="J448" s="10" t="s">
        <v>6</v>
      </c>
      <c r="K448" s="10" t="s">
        <v>11</v>
      </c>
      <c r="L448" s="10" t="s">
        <v>7746</v>
      </c>
      <c r="M448" s="10" t="s">
        <v>43</v>
      </c>
      <c r="N448" s="10" t="s">
        <v>43</v>
      </c>
      <c r="O448" s="10" t="s">
        <v>11486</v>
      </c>
      <c r="P448" s="10" t="s">
        <v>11486</v>
      </c>
      <c r="Q448" s="10" t="s">
        <v>8805</v>
      </c>
      <c r="R448" s="5" t="s">
        <v>15181</v>
      </c>
      <c r="S448" s="5">
        <v>22261819</v>
      </c>
      <c r="T448" s="5">
        <v>89081444</v>
      </c>
      <c r="U448" t="s">
        <v>45</v>
      </c>
      <c r="V448" t="s">
        <v>13574</v>
      </c>
    </row>
    <row r="449" spans="1:24" x14ac:dyDescent="0.3">
      <c r="A449" s="5" t="s">
        <v>8803</v>
      </c>
      <c r="B449" s="10" t="s">
        <v>9147</v>
      </c>
      <c r="C449" s="10" t="s">
        <v>9146</v>
      </c>
      <c r="E449" s="10" t="s">
        <v>15182</v>
      </c>
      <c r="F449" s="10" t="s">
        <v>15183</v>
      </c>
      <c r="G449" s="10" t="s">
        <v>51</v>
      </c>
      <c r="H449" s="10" t="s">
        <v>10</v>
      </c>
      <c r="I449" s="10" t="s">
        <v>42</v>
      </c>
      <c r="J449" s="10" t="s">
        <v>208</v>
      </c>
      <c r="K449" s="10" t="s">
        <v>6</v>
      </c>
      <c r="L449" s="10" t="s">
        <v>7826</v>
      </c>
      <c r="M449" s="10" t="s">
        <v>43</v>
      </c>
      <c r="N449" s="10" t="s">
        <v>12028</v>
      </c>
      <c r="O449" s="10" t="s">
        <v>611</v>
      </c>
      <c r="P449" s="10" t="s">
        <v>15184</v>
      </c>
      <c r="Q449" s="10" t="s">
        <v>8805</v>
      </c>
      <c r="R449" s="5" t="s">
        <v>15185</v>
      </c>
      <c r="S449" s="5">
        <v>22354374</v>
      </c>
      <c r="T449" s="5">
        <v>84907563</v>
      </c>
      <c r="U449" t="s">
        <v>45</v>
      </c>
      <c r="V449" t="s">
        <v>13574</v>
      </c>
    </row>
    <row r="450" spans="1:24" x14ac:dyDescent="0.3">
      <c r="A450" s="5" t="s">
        <v>8803</v>
      </c>
      <c r="B450" s="10" t="s">
        <v>9155</v>
      </c>
      <c r="C450" s="10" t="s">
        <v>9154</v>
      </c>
      <c r="E450" s="10" t="s">
        <v>15186</v>
      </c>
      <c r="F450" s="10" t="s">
        <v>15187</v>
      </c>
      <c r="G450" s="10" t="s">
        <v>89</v>
      </c>
      <c r="H450" s="10" t="s">
        <v>9</v>
      </c>
      <c r="I450" s="10" t="s">
        <v>45</v>
      </c>
      <c r="J450" s="10" t="s">
        <v>6</v>
      </c>
      <c r="K450" s="10" t="s">
        <v>10</v>
      </c>
      <c r="L450" s="10" t="s">
        <v>7866</v>
      </c>
      <c r="M450" s="10" t="s">
        <v>89</v>
      </c>
      <c r="N450" s="10" t="s">
        <v>89</v>
      </c>
      <c r="O450" s="10" t="s">
        <v>1887</v>
      </c>
      <c r="P450" s="10" t="s">
        <v>1888</v>
      </c>
      <c r="Q450" s="10" t="s">
        <v>8805</v>
      </c>
      <c r="R450" s="5" t="s">
        <v>15267</v>
      </c>
      <c r="S450" s="5">
        <v>24303122</v>
      </c>
      <c r="T450" s="5">
        <v>88419386</v>
      </c>
      <c r="U450" t="s">
        <v>45</v>
      </c>
      <c r="V450" t="s">
        <v>13574</v>
      </c>
    </row>
    <row r="451" spans="1:24" x14ac:dyDescent="0.3">
      <c r="A451" s="5" t="s">
        <v>8803</v>
      </c>
      <c r="B451" s="10" t="s">
        <v>9046</v>
      </c>
      <c r="C451" s="10" t="s">
        <v>6615</v>
      </c>
      <c r="E451" s="10" t="s">
        <v>15188</v>
      </c>
      <c r="F451" s="10" t="s">
        <v>15189</v>
      </c>
      <c r="G451" s="10" t="s">
        <v>51</v>
      </c>
      <c r="H451" s="10" t="s">
        <v>9</v>
      </c>
      <c r="I451" s="10" t="s">
        <v>42</v>
      </c>
      <c r="J451" s="10" t="s">
        <v>22</v>
      </c>
      <c r="K451" s="10" t="s">
        <v>6</v>
      </c>
      <c r="L451" s="10" t="s">
        <v>7821</v>
      </c>
      <c r="M451" s="10" t="s">
        <v>43</v>
      </c>
      <c r="N451" s="10" t="s">
        <v>143</v>
      </c>
      <c r="O451" s="10" t="s">
        <v>15231</v>
      </c>
      <c r="P451" s="10" t="s">
        <v>15190</v>
      </c>
      <c r="Q451" s="10" t="s">
        <v>8805</v>
      </c>
      <c r="R451" s="5" t="s">
        <v>15191</v>
      </c>
      <c r="S451" s="5">
        <v>71055343</v>
      </c>
      <c r="U451" t="s">
        <v>45</v>
      </c>
      <c r="V451" t="s">
        <v>13574</v>
      </c>
    </row>
    <row r="452" spans="1:24" x14ac:dyDescent="0.3">
      <c r="A452" s="5" t="s">
        <v>8803</v>
      </c>
      <c r="B452" s="10" t="s">
        <v>9585</v>
      </c>
      <c r="C452" s="10" t="s">
        <v>9589</v>
      </c>
      <c r="E452" s="10" t="s">
        <v>14914</v>
      </c>
      <c r="F452" s="10" t="s">
        <v>15243</v>
      </c>
      <c r="G452" s="10" t="s">
        <v>224</v>
      </c>
      <c r="H452" s="10" t="s">
        <v>7</v>
      </c>
      <c r="I452" s="10" t="s">
        <v>74</v>
      </c>
      <c r="J452" s="10" t="s">
        <v>6</v>
      </c>
      <c r="K452" s="10" t="s">
        <v>9</v>
      </c>
      <c r="L452" s="10" t="s">
        <v>7978</v>
      </c>
      <c r="M452" s="10" t="s">
        <v>224</v>
      </c>
      <c r="N452" s="10" t="s">
        <v>224</v>
      </c>
      <c r="O452" s="10" t="s">
        <v>11590</v>
      </c>
      <c r="P452" s="10" t="s">
        <v>11590</v>
      </c>
      <c r="Q452" s="10" t="s">
        <v>8805</v>
      </c>
      <c r="R452" s="5" t="s">
        <v>15268</v>
      </c>
      <c r="S452" s="5">
        <v>88275446</v>
      </c>
      <c r="U452" t="s">
        <v>45</v>
      </c>
      <c r="V452" t="s">
        <v>13574</v>
      </c>
    </row>
    <row r="453" spans="1:24" x14ac:dyDescent="0.3">
      <c r="A453" s="5" t="s">
        <v>8803</v>
      </c>
      <c r="B453" s="10" t="s">
        <v>9092</v>
      </c>
      <c r="C453" s="10" t="s">
        <v>9091</v>
      </c>
      <c r="E453" s="10" t="s">
        <v>11051</v>
      </c>
      <c r="F453" s="10" t="s">
        <v>15244</v>
      </c>
      <c r="G453" s="10" t="s">
        <v>321</v>
      </c>
      <c r="H453" s="10" t="s">
        <v>10</v>
      </c>
      <c r="I453" s="10" t="s">
        <v>42</v>
      </c>
      <c r="J453" s="10" t="s">
        <v>12</v>
      </c>
      <c r="K453" s="10" t="s">
        <v>6</v>
      </c>
      <c r="L453" s="10" t="s">
        <v>7787</v>
      </c>
      <c r="M453" s="10" t="s">
        <v>43</v>
      </c>
      <c r="N453" s="10" t="s">
        <v>14382</v>
      </c>
      <c r="O453" s="10" t="s">
        <v>11558</v>
      </c>
      <c r="P453" s="10" t="s">
        <v>937</v>
      </c>
      <c r="Q453" s="10" t="s">
        <v>8805</v>
      </c>
      <c r="R453" s="5" t="s">
        <v>15269</v>
      </c>
      <c r="S453" s="5">
        <v>22493746</v>
      </c>
      <c r="T453" s="5">
        <v>83043604</v>
      </c>
      <c r="U453" t="s">
        <v>45</v>
      </c>
      <c r="V453" t="s">
        <v>13574</v>
      </c>
    </row>
    <row r="454" spans="1:24" x14ac:dyDescent="0.3">
      <c r="A454" s="5" t="s">
        <v>8803</v>
      </c>
      <c r="B454" s="10" t="s">
        <v>13944</v>
      </c>
      <c r="C454" s="10" t="s">
        <v>13943</v>
      </c>
      <c r="E454" s="10" t="s">
        <v>11055</v>
      </c>
      <c r="F454" s="10" t="s">
        <v>15338</v>
      </c>
      <c r="G454" s="10" t="s">
        <v>89</v>
      </c>
      <c r="H454" s="10" t="s">
        <v>7</v>
      </c>
      <c r="I454" s="10" t="s">
        <v>45</v>
      </c>
      <c r="J454" s="10" t="s">
        <v>6</v>
      </c>
      <c r="K454" s="10" t="s">
        <v>16</v>
      </c>
      <c r="L454" s="10" t="s">
        <v>7871</v>
      </c>
      <c r="M454" s="10" t="s">
        <v>89</v>
      </c>
      <c r="N454" s="10" t="s">
        <v>89</v>
      </c>
      <c r="O454" s="10" t="s">
        <v>57</v>
      </c>
      <c r="P454" s="10" t="s">
        <v>12428</v>
      </c>
      <c r="Q454" s="10" t="s">
        <v>8805</v>
      </c>
      <c r="R454" s="5" t="s">
        <v>15340</v>
      </c>
      <c r="S454" s="5">
        <v>24314887</v>
      </c>
      <c r="T454" s="5">
        <v>24410200</v>
      </c>
      <c r="U454" t="s">
        <v>42</v>
      </c>
      <c r="V454" t="s">
        <v>9612</v>
      </c>
      <c r="W454" t="s">
        <v>16753</v>
      </c>
      <c r="X454" t="s">
        <v>15338</v>
      </c>
    </row>
    <row r="455" spans="1:24" x14ac:dyDescent="0.3">
      <c r="A455" s="5" t="s">
        <v>8803</v>
      </c>
      <c r="B455" s="10" t="s">
        <v>9059</v>
      </c>
      <c r="C455" s="10" t="s">
        <v>9058</v>
      </c>
      <c r="E455" s="10" t="s">
        <v>11052</v>
      </c>
      <c r="F455" s="10" t="s">
        <v>15339</v>
      </c>
      <c r="G455" s="10" t="s">
        <v>89</v>
      </c>
      <c r="H455" s="10" t="s">
        <v>10</v>
      </c>
      <c r="I455" s="10" t="s">
        <v>45</v>
      </c>
      <c r="J455" s="10" t="s">
        <v>6</v>
      </c>
      <c r="K455" s="10" t="s">
        <v>7</v>
      </c>
      <c r="L455" s="10" t="s">
        <v>7863</v>
      </c>
      <c r="M455" s="10" t="s">
        <v>89</v>
      </c>
      <c r="N455" s="10" t="s">
        <v>89</v>
      </c>
      <c r="O455" s="10" t="s">
        <v>43</v>
      </c>
      <c r="P455" s="10" t="s">
        <v>12484</v>
      </c>
      <c r="Q455" s="10" t="s">
        <v>8805</v>
      </c>
      <c r="R455" s="5" t="s">
        <v>15341</v>
      </c>
      <c r="S455" s="5">
        <v>84253249</v>
      </c>
      <c r="T455" s="5">
        <v>24338487</v>
      </c>
      <c r="U455" t="s">
        <v>42</v>
      </c>
      <c r="V455" t="s">
        <v>15348</v>
      </c>
      <c r="W455" t="s">
        <v>16754</v>
      </c>
      <c r="X455" t="s">
        <v>15339</v>
      </c>
    </row>
    <row r="456" spans="1:24" x14ac:dyDescent="0.3">
      <c r="A456" s="5" t="s">
        <v>8803</v>
      </c>
      <c r="B456" s="10" t="s">
        <v>8905</v>
      </c>
      <c r="C456" s="10" t="s">
        <v>7514</v>
      </c>
      <c r="E456" s="10" t="s">
        <v>11054</v>
      </c>
      <c r="F456" s="10" t="s">
        <v>15342</v>
      </c>
      <c r="G456" s="10" t="s">
        <v>194</v>
      </c>
      <c r="H456" s="10" t="s">
        <v>11</v>
      </c>
      <c r="I456" s="10" t="s">
        <v>193</v>
      </c>
      <c r="J456" s="10" t="s">
        <v>15</v>
      </c>
      <c r="K456" s="10" t="s">
        <v>6</v>
      </c>
      <c r="L456" s="10" t="s">
        <v>8066</v>
      </c>
      <c r="M456" s="10" t="s">
        <v>194</v>
      </c>
      <c r="N456" s="10" t="s">
        <v>985</v>
      </c>
      <c r="O456" s="10" t="s">
        <v>985</v>
      </c>
      <c r="P456" s="10" t="s">
        <v>72</v>
      </c>
      <c r="Q456" s="10" t="s">
        <v>8805</v>
      </c>
      <c r="R456" s="5" t="s">
        <v>15343</v>
      </c>
      <c r="S456" s="5">
        <v>22615863</v>
      </c>
      <c r="U456" t="s">
        <v>42</v>
      </c>
      <c r="V456" t="s">
        <v>9738</v>
      </c>
      <c r="W456" t="s">
        <v>16755</v>
      </c>
      <c r="X456" t="s">
        <v>15342</v>
      </c>
    </row>
    <row r="457" spans="1:24" x14ac:dyDescent="0.3">
      <c r="A457" s="5" t="s">
        <v>8803</v>
      </c>
      <c r="B457" s="10" t="s">
        <v>9026</v>
      </c>
      <c r="C457" s="10" t="s">
        <v>7566</v>
      </c>
      <c r="E457" s="10" t="s">
        <v>15228</v>
      </c>
      <c r="F457" s="10" t="s">
        <v>15245</v>
      </c>
      <c r="G457" s="10" t="s">
        <v>805</v>
      </c>
      <c r="H457" s="10" t="s">
        <v>7</v>
      </c>
      <c r="I457" s="10" t="s">
        <v>218</v>
      </c>
      <c r="J457" s="10" t="s">
        <v>6</v>
      </c>
      <c r="K457" s="10" t="s">
        <v>6</v>
      </c>
      <c r="L457" s="10" t="s">
        <v>8073</v>
      </c>
      <c r="M457" s="10" t="s">
        <v>219</v>
      </c>
      <c r="N457" s="10" t="s">
        <v>805</v>
      </c>
      <c r="O457" s="10" t="s">
        <v>805</v>
      </c>
      <c r="P457" s="10" t="s">
        <v>6511</v>
      </c>
      <c r="Q457" s="10" t="s">
        <v>8805</v>
      </c>
      <c r="R457" s="5" t="s">
        <v>15270</v>
      </c>
      <c r="S457" s="5">
        <v>25119557</v>
      </c>
      <c r="T457" s="5">
        <v>89146011</v>
      </c>
      <c r="U457" t="s">
        <v>45</v>
      </c>
      <c r="V457" t="s">
        <v>13574</v>
      </c>
    </row>
    <row r="458" spans="1:24" x14ac:dyDescent="0.3">
      <c r="A458" s="5" t="s">
        <v>8803</v>
      </c>
      <c r="B458" s="10" t="s">
        <v>9180</v>
      </c>
      <c r="C458" s="10" t="s">
        <v>9179</v>
      </c>
      <c r="E458" s="10" t="s">
        <v>15229</v>
      </c>
      <c r="F458" s="10" t="s">
        <v>15246</v>
      </c>
      <c r="G458" s="10" t="s">
        <v>224</v>
      </c>
      <c r="H458" s="10" t="s">
        <v>6</v>
      </c>
      <c r="I458" s="10" t="s">
        <v>74</v>
      </c>
      <c r="J458" s="10" t="s">
        <v>6</v>
      </c>
      <c r="K458" s="10" t="s">
        <v>6</v>
      </c>
      <c r="L458" s="10" t="s">
        <v>7975</v>
      </c>
      <c r="M458" s="10" t="s">
        <v>224</v>
      </c>
      <c r="N458" s="10" t="s">
        <v>224</v>
      </c>
      <c r="O458" s="10" t="s">
        <v>14413</v>
      </c>
      <c r="P458" s="10" t="s">
        <v>224</v>
      </c>
      <c r="Q458" s="10" t="s">
        <v>8805</v>
      </c>
      <c r="R458" s="5" t="s">
        <v>15271</v>
      </c>
      <c r="S458" s="5">
        <v>25924865</v>
      </c>
      <c r="U458" t="s">
        <v>45</v>
      </c>
      <c r="V458" t="s">
        <v>13574</v>
      </c>
    </row>
    <row r="459" spans="1:24" x14ac:dyDescent="0.3">
      <c r="A459" s="5" t="s">
        <v>8803</v>
      </c>
      <c r="B459" s="10" t="s">
        <v>9231</v>
      </c>
      <c r="C459" s="10" t="s">
        <v>6814</v>
      </c>
      <c r="E459" s="10" t="s">
        <v>9667</v>
      </c>
      <c r="F459" s="10" t="s">
        <v>15247</v>
      </c>
      <c r="G459" s="10" t="s">
        <v>224</v>
      </c>
      <c r="H459" s="10" t="s">
        <v>11</v>
      </c>
      <c r="I459" s="10" t="s">
        <v>74</v>
      </c>
      <c r="J459" s="10" t="s">
        <v>8</v>
      </c>
      <c r="K459" s="10" t="s">
        <v>6</v>
      </c>
      <c r="L459" s="10" t="s">
        <v>7991</v>
      </c>
      <c r="M459" s="10" t="s">
        <v>224</v>
      </c>
      <c r="N459" s="10" t="s">
        <v>225</v>
      </c>
      <c r="O459" s="10" t="s">
        <v>3444</v>
      </c>
      <c r="P459" s="10" t="s">
        <v>15254</v>
      </c>
      <c r="Q459" s="10" t="s">
        <v>8805</v>
      </c>
      <c r="R459" s="5" t="s">
        <v>15272</v>
      </c>
      <c r="S459" s="5">
        <v>83532147</v>
      </c>
      <c r="T459" s="5">
        <v>22781974</v>
      </c>
      <c r="U459" t="s">
        <v>45</v>
      </c>
      <c r="V459" t="s">
        <v>13574</v>
      </c>
    </row>
    <row r="460" spans="1:24" x14ac:dyDescent="0.3">
      <c r="A460" s="5" t="s">
        <v>8803</v>
      </c>
      <c r="B460" s="10" t="s">
        <v>9229</v>
      </c>
      <c r="C460" s="10" t="s">
        <v>6813</v>
      </c>
      <c r="E460" s="10" t="s">
        <v>7443</v>
      </c>
      <c r="F460" s="10" t="s">
        <v>15344</v>
      </c>
      <c r="G460" s="10" t="s">
        <v>1634</v>
      </c>
      <c r="H460" s="10" t="s">
        <v>8</v>
      </c>
      <c r="I460" s="10" t="s">
        <v>218</v>
      </c>
      <c r="J460" s="10" t="s">
        <v>14</v>
      </c>
      <c r="K460" s="10" t="s">
        <v>6</v>
      </c>
      <c r="L460" s="10" t="s">
        <v>8111</v>
      </c>
      <c r="M460" s="10" t="s">
        <v>219</v>
      </c>
      <c r="N460" s="10" t="s">
        <v>2723</v>
      </c>
      <c r="O460" s="10" t="s">
        <v>2723</v>
      </c>
      <c r="P460" s="10" t="s">
        <v>2723</v>
      </c>
      <c r="Q460" s="10" t="s">
        <v>8805</v>
      </c>
      <c r="R460" s="5" t="s">
        <v>15345</v>
      </c>
      <c r="S460" s="5">
        <v>26956466</v>
      </c>
      <c r="T460" s="5">
        <v>26956466</v>
      </c>
      <c r="U460" t="s">
        <v>42</v>
      </c>
      <c r="V460" t="s">
        <v>15349</v>
      </c>
      <c r="W460" t="s">
        <v>16756</v>
      </c>
      <c r="X460" t="s">
        <v>15344</v>
      </c>
    </row>
  </sheetData>
  <sheetProtection algorithmName="SHA-512" hashValue="cayiNL/6Mg6IAm5nS+TWoYv07jVz1l5twmhzpg2xqijwPPNjEFdk8UmKyf2buIs+WR0bK97XBQw6+1eivOzr+Q==" saltValue="Okj+6SqvhTdiRWq0cD14XA==" spinCount="100000" sheet="1" objects="1" scenarios="1"/>
  <autoFilter ref="A2:W460" xr:uid="{00000000-0009-0000-0000-000001000000}"/>
  <sortState xmlns:xlrd2="http://schemas.microsoft.com/office/spreadsheetml/2017/richdata2" ref="B3:C460">
    <sortCondition ref="B3:B46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>
    <tabColor rgb="FF3366FF"/>
    <pageSetUpPr fitToPage="1"/>
  </sheetPr>
  <dimension ref="A1:W81"/>
  <sheetViews>
    <sheetView topLeftCell="A18" zoomScale="80" zoomScaleNormal="80" workbookViewId="0">
      <selection activeCell="G41" sqref="A41:XFD41"/>
    </sheetView>
  </sheetViews>
  <sheetFormatPr baseColWidth="10" defaultColWidth="11.44140625" defaultRowHeight="14.4" x14ac:dyDescent="0.3"/>
  <cols>
    <col min="1" max="1" width="53.77734375" style="11" customWidth="1"/>
    <col min="2" max="2" width="8.21875" style="11" bestFit="1" customWidth="1"/>
    <col min="3" max="3" width="7.77734375" style="11" bestFit="1" customWidth="1"/>
    <col min="4" max="4" width="11.44140625" style="143"/>
    <col min="5" max="5" width="9.21875" style="11" customWidth="1"/>
    <col min="6" max="6" width="8.21875" style="11" bestFit="1" customWidth="1"/>
    <col min="7" max="7" width="56" style="11" customWidth="1"/>
    <col min="8" max="8" width="18" style="11" bestFit="1" customWidth="1"/>
    <col min="9" max="9" width="8.77734375" style="11" bestFit="1" customWidth="1"/>
    <col min="10" max="10" width="6.21875" style="11" bestFit="1" customWidth="1"/>
    <col min="11" max="11" width="7.77734375" style="11" bestFit="1" customWidth="1"/>
    <col min="12" max="12" width="6.77734375" style="11" bestFit="1" customWidth="1"/>
    <col min="13" max="13" width="11.21875" style="11" bestFit="1" customWidth="1"/>
    <col min="14" max="14" width="12.44140625" style="11" bestFit="1" customWidth="1"/>
    <col min="15" max="15" width="16.21875" style="11" bestFit="1" customWidth="1"/>
    <col min="16" max="16" width="12.44140625" style="11" bestFit="1" customWidth="1"/>
    <col min="17" max="17" width="10.77734375" style="11" bestFit="1" customWidth="1"/>
    <col min="18" max="18" width="34.21875" style="11" bestFit="1" customWidth="1"/>
    <col min="19" max="19" width="13.5546875" style="11" bestFit="1" customWidth="1"/>
    <col min="20" max="20" width="10.21875" style="11" bestFit="1" customWidth="1"/>
    <col min="21" max="21" width="11.21875" style="11" bestFit="1" customWidth="1"/>
    <col min="22" max="22" width="10.77734375" style="11" bestFit="1" customWidth="1"/>
    <col min="23" max="23" width="54.21875" style="11" bestFit="1" customWidth="1"/>
    <col min="24" max="16384" width="11.44140625" style="143"/>
  </cols>
  <sheetData>
    <row r="1" spans="1:23" x14ac:dyDescent="0.3">
      <c r="A1" s="142">
        <v>3</v>
      </c>
      <c r="B1" s="142">
        <v>1</v>
      </c>
      <c r="C1" s="142">
        <v>2</v>
      </c>
      <c r="E1" s="142">
        <v>1</v>
      </c>
      <c r="F1" s="142">
        <v>2</v>
      </c>
      <c r="G1" s="142">
        <v>3</v>
      </c>
      <c r="H1" s="142">
        <v>4</v>
      </c>
      <c r="I1" s="142">
        <v>5</v>
      </c>
      <c r="J1" s="142">
        <v>6</v>
      </c>
      <c r="K1" s="142">
        <v>7</v>
      </c>
      <c r="L1" s="142">
        <v>8</v>
      </c>
      <c r="M1" s="142">
        <v>9</v>
      </c>
      <c r="N1" s="142">
        <v>10</v>
      </c>
      <c r="O1" s="142">
        <v>11</v>
      </c>
      <c r="P1" s="142">
        <v>12</v>
      </c>
      <c r="Q1" s="142">
        <v>13</v>
      </c>
      <c r="R1" s="142">
        <v>14</v>
      </c>
      <c r="S1" s="142">
        <v>15</v>
      </c>
      <c r="T1" s="142">
        <v>16</v>
      </c>
      <c r="U1" s="142">
        <v>17</v>
      </c>
      <c r="V1" s="142">
        <v>18</v>
      </c>
      <c r="W1" s="142">
        <v>19</v>
      </c>
    </row>
    <row r="2" spans="1:23" s="145" customFormat="1" x14ac:dyDescent="0.3">
      <c r="A2" s="144" t="s">
        <v>25</v>
      </c>
      <c r="B2" s="144" t="s">
        <v>24</v>
      </c>
      <c r="C2" s="144" t="s">
        <v>23</v>
      </c>
      <c r="E2" s="144" t="s">
        <v>23</v>
      </c>
      <c r="F2" s="144" t="s">
        <v>24</v>
      </c>
      <c r="G2" s="144" t="s">
        <v>25</v>
      </c>
      <c r="H2" s="144" t="s">
        <v>26</v>
      </c>
      <c r="I2" s="144" t="s">
        <v>27</v>
      </c>
      <c r="J2" s="144" t="s">
        <v>28</v>
      </c>
      <c r="K2" s="144" t="s">
        <v>29</v>
      </c>
      <c r="L2" s="144" t="s">
        <v>30</v>
      </c>
      <c r="M2" s="144" t="s">
        <v>11058</v>
      </c>
      <c r="N2" s="144" t="s">
        <v>32</v>
      </c>
      <c r="O2" s="144" t="s">
        <v>33</v>
      </c>
      <c r="P2" s="144" t="s">
        <v>34</v>
      </c>
      <c r="Q2" s="144" t="s">
        <v>35</v>
      </c>
      <c r="R2" s="144" t="s">
        <v>36</v>
      </c>
      <c r="S2" s="144" t="s">
        <v>37</v>
      </c>
      <c r="T2" s="144" t="s">
        <v>38</v>
      </c>
      <c r="U2" s="144" t="s">
        <v>39</v>
      </c>
      <c r="V2" s="144" t="s">
        <v>40</v>
      </c>
      <c r="W2" s="144" t="s">
        <v>11059</v>
      </c>
    </row>
    <row r="3" spans="1:23" s="147" customFormat="1" ht="15" x14ac:dyDescent="0.35">
      <c r="A3" s="5" t="s">
        <v>11060</v>
      </c>
      <c r="B3" s="5" t="s">
        <v>5837</v>
      </c>
      <c r="C3" s="5" t="s">
        <v>9628</v>
      </c>
      <c r="D3" s="344"/>
      <c r="E3" s="5" t="s">
        <v>8459</v>
      </c>
      <c r="F3" s="5" t="s">
        <v>201</v>
      </c>
      <c r="G3" s="5" t="s">
        <v>10333</v>
      </c>
      <c r="H3" s="5" t="s">
        <v>9787</v>
      </c>
      <c r="I3" s="5" t="s">
        <v>7</v>
      </c>
      <c r="J3" s="5" t="s">
        <v>42</v>
      </c>
      <c r="K3" s="5" t="s">
        <v>6</v>
      </c>
      <c r="L3" s="5" t="s">
        <v>15</v>
      </c>
      <c r="M3" s="360" t="s">
        <v>7749</v>
      </c>
      <c r="N3" s="5" t="s">
        <v>43</v>
      </c>
      <c r="O3" s="5" t="s">
        <v>203</v>
      </c>
      <c r="P3" s="5" t="s">
        <v>19920</v>
      </c>
      <c r="Q3" s="5" t="s">
        <v>15255</v>
      </c>
      <c r="R3" s="5" t="s">
        <v>13637</v>
      </c>
      <c r="S3" s="5">
        <v>22310808</v>
      </c>
      <c r="T3" s="5">
        <v>22911774</v>
      </c>
      <c r="U3" s="5"/>
      <c r="V3" s="146"/>
      <c r="W3" s="346" t="s">
        <v>19955</v>
      </c>
    </row>
    <row r="4" spans="1:23" s="147" customFormat="1" ht="15" x14ac:dyDescent="0.35">
      <c r="A4" s="5" t="s">
        <v>11137</v>
      </c>
      <c r="B4" s="5" t="s">
        <v>2065</v>
      </c>
      <c r="C4" s="5" t="s">
        <v>6971</v>
      </c>
      <c r="D4" s="344"/>
      <c r="E4" s="5" t="s">
        <v>9591</v>
      </c>
      <c r="F4" s="5" t="s">
        <v>5580</v>
      </c>
      <c r="G4" s="5" t="s">
        <v>11061</v>
      </c>
      <c r="H4" s="5" t="s">
        <v>3042</v>
      </c>
      <c r="I4" s="5" t="s">
        <v>6</v>
      </c>
      <c r="J4" s="5" t="s">
        <v>93</v>
      </c>
      <c r="K4" s="5" t="s">
        <v>7</v>
      </c>
      <c r="L4" s="5" t="s">
        <v>6</v>
      </c>
      <c r="M4" s="360" t="s">
        <v>8191</v>
      </c>
      <c r="N4" s="5" t="s">
        <v>3043</v>
      </c>
      <c r="O4" s="5" t="s">
        <v>3042</v>
      </c>
      <c r="P4" s="5" t="s">
        <v>5732</v>
      </c>
      <c r="Q4" s="5" t="s">
        <v>15255</v>
      </c>
      <c r="R4" s="5" t="s">
        <v>13869</v>
      </c>
      <c r="S4" s="5">
        <v>27106950</v>
      </c>
      <c r="T4" s="5">
        <v>27100934</v>
      </c>
      <c r="U4" s="5"/>
      <c r="V4" s="146"/>
      <c r="W4" s="346" t="s">
        <v>19956</v>
      </c>
    </row>
    <row r="5" spans="1:23" s="147" customFormat="1" ht="15" x14ac:dyDescent="0.35">
      <c r="A5" s="5" t="s">
        <v>11061</v>
      </c>
      <c r="B5" s="5" t="s">
        <v>5580</v>
      </c>
      <c r="C5" s="5" t="s">
        <v>9591</v>
      </c>
      <c r="D5" s="344"/>
      <c r="E5" s="5" t="s">
        <v>6966</v>
      </c>
      <c r="F5" s="5" t="s">
        <v>4762</v>
      </c>
      <c r="G5" s="5" t="s">
        <v>11062</v>
      </c>
      <c r="H5" s="5" t="s">
        <v>135</v>
      </c>
      <c r="I5" s="5" t="s">
        <v>12</v>
      </c>
      <c r="J5" s="5" t="s">
        <v>134</v>
      </c>
      <c r="K5" s="5" t="s">
        <v>7</v>
      </c>
      <c r="L5" s="5" t="s">
        <v>8</v>
      </c>
      <c r="M5" s="360" t="s">
        <v>8148</v>
      </c>
      <c r="N5" s="5" t="s">
        <v>11641</v>
      </c>
      <c r="O5" s="5" t="s">
        <v>14474</v>
      </c>
      <c r="P5" s="5" t="s">
        <v>122</v>
      </c>
      <c r="Q5" s="5" t="s">
        <v>15255</v>
      </c>
      <c r="R5" s="5" t="s">
        <v>12035</v>
      </c>
      <c r="S5" s="5">
        <v>26350774</v>
      </c>
      <c r="T5" s="5">
        <v>26367555</v>
      </c>
      <c r="U5" s="5"/>
      <c r="V5" s="146"/>
      <c r="W5" s="346" t="s">
        <v>19957</v>
      </c>
    </row>
    <row r="6" spans="1:23" s="147" customFormat="1" ht="15" x14ac:dyDescent="0.35">
      <c r="A6" s="5" t="s">
        <v>12550</v>
      </c>
      <c r="B6" s="5" t="s">
        <v>3295</v>
      </c>
      <c r="C6" s="5" t="s">
        <v>7274</v>
      </c>
      <c r="D6" s="344"/>
      <c r="E6" s="5" t="s">
        <v>6906</v>
      </c>
      <c r="F6" s="5" t="s">
        <v>4756</v>
      </c>
      <c r="G6" s="5" t="s">
        <v>11064</v>
      </c>
      <c r="H6" s="5" t="s">
        <v>135</v>
      </c>
      <c r="I6" s="5" t="s">
        <v>12</v>
      </c>
      <c r="J6" s="5" t="s">
        <v>134</v>
      </c>
      <c r="K6" s="5" t="s">
        <v>7</v>
      </c>
      <c r="L6" s="5" t="s">
        <v>8</v>
      </c>
      <c r="M6" s="360" t="s">
        <v>8148</v>
      </c>
      <c r="N6" s="5" t="s">
        <v>11641</v>
      </c>
      <c r="O6" s="5" t="s">
        <v>14474</v>
      </c>
      <c r="P6" s="5" t="s">
        <v>4757</v>
      </c>
      <c r="Q6" s="5" t="s">
        <v>15255</v>
      </c>
      <c r="R6" s="5" t="s">
        <v>15592</v>
      </c>
      <c r="S6" s="5">
        <v>26355551</v>
      </c>
      <c r="T6" s="5">
        <v>26355551</v>
      </c>
      <c r="U6" s="5"/>
      <c r="V6" s="146"/>
      <c r="W6" s="346" t="s">
        <v>19958</v>
      </c>
    </row>
    <row r="7" spans="1:23" s="147" customFormat="1" ht="15" x14ac:dyDescent="0.35">
      <c r="A7" s="5" t="s">
        <v>11063</v>
      </c>
      <c r="B7" s="5" t="s">
        <v>3624</v>
      </c>
      <c r="C7" s="5" t="s">
        <v>7306</v>
      </c>
      <c r="D7" s="344"/>
      <c r="E7" s="5" t="s">
        <v>9970</v>
      </c>
      <c r="F7" s="5" t="s">
        <v>6281</v>
      </c>
      <c r="G7" s="5" t="s">
        <v>11065</v>
      </c>
      <c r="H7" s="5" t="s">
        <v>9787</v>
      </c>
      <c r="I7" s="5" t="s">
        <v>8</v>
      </c>
      <c r="J7" s="5" t="s">
        <v>42</v>
      </c>
      <c r="K7" s="5" t="s">
        <v>7</v>
      </c>
      <c r="L7" s="5" t="s">
        <v>7</v>
      </c>
      <c r="M7" s="360" t="s">
        <v>7753</v>
      </c>
      <c r="N7" s="5" t="s">
        <v>12418</v>
      </c>
      <c r="O7" s="5" t="s">
        <v>231</v>
      </c>
      <c r="P7" s="5" t="s">
        <v>231</v>
      </c>
      <c r="Q7" s="5" t="s">
        <v>15255</v>
      </c>
      <c r="R7" s="5" t="s">
        <v>15212</v>
      </c>
      <c r="S7" s="5">
        <v>40822549</v>
      </c>
      <c r="T7" s="5"/>
      <c r="U7" s="5"/>
      <c r="V7" s="146"/>
      <c r="W7" s="346" t="s">
        <v>19936</v>
      </c>
    </row>
    <row r="8" spans="1:23" s="147" customFormat="1" ht="15" x14ac:dyDescent="0.35">
      <c r="A8" s="5" t="s">
        <v>12549</v>
      </c>
      <c r="B8" s="5" t="s">
        <v>3415</v>
      </c>
      <c r="C8" s="5" t="s">
        <v>7278</v>
      </c>
      <c r="D8" s="344"/>
      <c r="E8" s="5" t="s">
        <v>6959</v>
      </c>
      <c r="F8" s="5" t="s">
        <v>6311</v>
      </c>
      <c r="G8" s="5" t="s">
        <v>12536</v>
      </c>
      <c r="H8" s="5" t="s">
        <v>3446</v>
      </c>
      <c r="I8" s="5" t="s">
        <v>7</v>
      </c>
      <c r="J8" s="5" t="s">
        <v>74</v>
      </c>
      <c r="K8" s="5" t="s">
        <v>10</v>
      </c>
      <c r="L8" s="5" t="s">
        <v>6</v>
      </c>
      <c r="M8" s="360" t="s">
        <v>8002</v>
      </c>
      <c r="N8" s="5" t="s">
        <v>3446</v>
      </c>
      <c r="O8" s="5" t="s">
        <v>3446</v>
      </c>
      <c r="P8" s="5" t="s">
        <v>1153</v>
      </c>
      <c r="Q8" s="5" t="s">
        <v>15255</v>
      </c>
      <c r="R8" s="5" t="s">
        <v>9431</v>
      </c>
      <c r="S8" s="5">
        <v>25562080</v>
      </c>
      <c r="T8" s="5">
        <v>25569297</v>
      </c>
      <c r="U8" s="5"/>
      <c r="V8" s="146"/>
      <c r="W8" s="346" t="s">
        <v>19937</v>
      </c>
    </row>
    <row r="9" spans="1:23" s="147" customFormat="1" ht="15" x14ac:dyDescent="0.35">
      <c r="A9" s="5" t="s">
        <v>13555</v>
      </c>
      <c r="B9" s="5" t="s">
        <v>5651</v>
      </c>
      <c r="C9" s="5" t="s">
        <v>9719</v>
      </c>
      <c r="D9" s="344"/>
      <c r="E9" s="5" t="s">
        <v>7253</v>
      </c>
      <c r="F9" s="5" t="s">
        <v>6276</v>
      </c>
      <c r="G9" s="5" t="s">
        <v>11066</v>
      </c>
      <c r="H9" s="5" t="s">
        <v>57</v>
      </c>
      <c r="I9" s="5" t="s">
        <v>7</v>
      </c>
      <c r="J9" s="5" t="s">
        <v>42</v>
      </c>
      <c r="K9" s="5" t="s">
        <v>8</v>
      </c>
      <c r="L9" s="5" t="s">
        <v>8</v>
      </c>
      <c r="M9" s="360" t="s">
        <v>7757</v>
      </c>
      <c r="N9" s="5" t="s">
        <v>57</v>
      </c>
      <c r="O9" s="5" t="s">
        <v>293</v>
      </c>
      <c r="P9" s="5" t="s">
        <v>293</v>
      </c>
      <c r="Q9" s="5" t="s">
        <v>15255</v>
      </c>
      <c r="R9" s="5" t="s">
        <v>9381</v>
      </c>
      <c r="S9" s="5">
        <v>22509250</v>
      </c>
      <c r="T9" s="5"/>
      <c r="U9" s="5"/>
      <c r="V9" s="146"/>
      <c r="W9" s="346" t="s">
        <v>19938</v>
      </c>
    </row>
    <row r="10" spans="1:23" s="147" customFormat="1" ht="15" x14ac:dyDescent="0.35">
      <c r="A10" s="5" t="s">
        <v>11139</v>
      </c>
      <c r="B10" s="5" t="s">
        <v>5651</v>
      </c>
      <c r="C10" s="5" t="s">
        <v>6955</v>
      </c>
      <c r="D10" s="344"/>
      <c r="E10" s="5" t="s">
        <v>7012</v>
      </c>
      <c r="F10" s="5" t="s">
        <v>2110</v>
      </c>
      <c r="G10" s="5" t="s">
        <v>11068</v>
      </c>
      <c r="H10" s="5" t="s">
        <v>89</v>
      </c>
      <c r="I10" s="5" t="s">
        <v>15</v>
      </c>
      <c r="J10" s="5" t="s">
        <v>45</v>
      </c>
      <c r="K10" s="5" t="s">
        <v>9</v>
      </c>
      <c r="L10" s="5" t="s">
        <v>6</v>
      </c>
      <c r="M10" s="360" t="s">
        <v>7896</v>
      </c>
      <c r="N10" s="5" t="s">
        <v>11566</v>
      </c>
      <c r="O10" s="5" t="s">
        <v>11566</v>
      </c>
      <c r="P10" s="5" t="s">
        <v>11566</v>
      </c>
      <c r="Q10" s="5" t="s">
        <v>15255</v>
      </c>
      <c r="R10" s="5" t="s">
        <v>10135</v>
      </c>
      <c r="S10" s="5">
        <v>24283647</v>
      </c>
      <c r="T10" s="5"/>
      <c r="U10" s="5"/>
      <c r="V10" s="146"/>
      <c r="W10" s="346" t="s">
        <v>19959</v>
      </c>
    </row>
    <row r="11" spans="1:23" s="147" customFormat="1" ht="15" x14ac:dyDescent="0.35">
      <c r="A11" s="5" t="s">
        <v>11138</v>
      </c>
      <c r="B11" s="5" t="s">
        <v>5651</v>
      </c>
      <c r="C11" s="5" t="s">
        <v>9618</v>
      </c>
      <c r="D11" s="344"/>
      <c r="E11" s="5" t="s">
        <v>9976</v>
      </c>
      <c r="F11" s="5" t="s">
        <v>576</v>
      </c>
      <c r="G11" s="5" t="s">
        <v>12537</v>
      </c>
      <c r="H11" s="5" t="s">
        <v>51</v>
      </c>
      <c r="I11" s="5" t="s">
        <v>7</v>
      </c>
      <c r="J11" s="5" t="s">
        <v>42</v>
      </c>
      <c r="K11" s="5" t="s">
        <v>14</v>
      </c>
      <c r="L11" s="5" t="s">
        <v>10</v>
      </c>
      <c r="M11" s="360" t="s">
        <v>7797</v>
      </c>
      <c r="N11" s="5" t="s">
        <v>14369</v>
      </c>
      <c r="O11" s="5" t="s">
        <v>14370</v>
      </c>
      <c r="P11" s="5" t="s">
        <v>19921</v>
      </c>
      <c r="Q11" s="5" t="s">
        <v>15255</v>
      </c>
      <c r="R11" s="5" t="s">
        <v>13120</v>
      </c>
      <c r="S11" s="5">
        <v>22290078</v>
      </c>
      <c r="T11" s="5"/>
      <c r="U11" s="5"/>
      <c r="V11" s="146"/>
      <c r="W11" s="346" t="s">
        <v>19960</v>
      </c>
    </row>
    <row r="12" spans="1:23" s="147" customFormat="1" ht="15" x14ac:dyDescent="0.35">
      <c r="A12" s="5" t="s">
        <v>12546</v>
      </c>
      <c r="B12" s="5" t="s">
        <v>285</v>
      </c>
      <c r="C12" s="5" t="s">
        <v>12531</v>
      </c>
      <c r="D12" s="344"/>
      <c r="E12" s="5" t="s">
        <v>9612</v>
      </c>
      <c r="F12" s="5" t="s">
        <v>3522</v>
      </c>
      <c r="G12" s="5" t="s">
        <v>11069</v>
      </c>
      <c r="H12" s="5" t="s">
        <v>3446</v>
      </c>
      <c r="I12" s="5" t="s">
        <v>10</v>
      </c>
      <c r="J12" s="5" t="s">
        <v>74</v>
      </c>
      <c r="K12" s="5" t="s">
        <v>10</v>
      </c>
      <c r="L12" s="5" t="s">
        <v>7</v>
      </c>
      <c r="M12" s="360" t="s">
        <v>8003</v>
      </c>
      <c r="N12" s="5" t="s">
        <v>3446</v>
      </c>
      <c r="O12" s="5" t="s">
        <v>1495</v>
      </c>
      <c r="P12" s="5" t="s">
        <v>1495</v>
      </c>
      <c r="Q12" s="5" t="s">
        <v>15255</v>
      </c>
      <c r="R12" s="5" t="s">
        <v>19923</v>
      </c>
      <c r="S12" s="5">
        <v>25311626</v>
      </c>
      <c r="T12" s="5">
        <v>25313117</v>
      </c>
      <c r="U12" s="5"/>
      <c r="V12" s="146"/>
      <c r="W12" s="346" t="s">
        <v>12786</v>
      </c>
    </row>
    <row r="13" spans="1:23" s="147" customFormat="1" ht="15" x14ac:dyDescent="0.35">
      <c r="A13" s="5" t="s">
        <v>11067</v>
      </c>
      <c r="B13" s="5" t="s">
        <v>2086</v>
      </c>
      <c r="C13" s="5" t="s">
        <v>11145</v>
      </c>
      <c r="D13" s="344"/>
      <c r="E13" s="5" t="s">
        <v>7558</v>
      </c>
      <c r="F13" s="5" t="s">
        <v>3343</v>
      </c>
      <c r="G13" s="5" t="s">
        <v>11070</v>
      </c>
      <c r="H13" s="5" t="s">
        <v>224</v>
      </c>
      <c r="I13" s="5" t="s">
        <v>9</v>
      </c>
      <c r="J13" s="5" t="s">
        <v>74</v>
      </c>
      <c r="K13" s="5" t="s">
        <v>6</v>
      </c>
      <c r="L13" s="5" t="s">
        <v>14</v>
      </c>
      <c r="M13" s="360" t="s">
        <v>7982</v>
      </c>
      <c r="N13" s="5" t="s">
        <v>224</v>
      </c>
      <c r="O13" s="5" t="s">
        <v>11600</v>
      </c>
      <c r="P13" s="5" t="s">
        <v>11600</v>
      </c>
      <c r="Q13" s="5" t="s">
        <v>15255</v>
      </c>
      <c r="R13" s="5" t="s">
        <v>13695</v>
      </c>
      <c r="S13" s="5">
        <v>25370987</v>
      </c>
      <c r="T13" s="5"/>
      <c r="U13" s="5"/>
      <c r="V13" s="146"/>
      <c r="W13" s="346" t="s">
        <v>19961</v>
      </c>
    </row>
    <row r="14" spans="1:23" s="147" customFormat="1" ht="15" x14ac:dyDescent="0.35">
      <c r="A14" s="5" t="s">
        <v>10333</v>
      </c>
      <c r="B14" s="5" t="s">
        <v>201</v>
      </c>
      <c r="C14" s="5" t="s">
        <v>8459</v>
      </c>
      <c r="D14" s="344"/>
      <c r="E14" s="5" t="s">
        <v>6910</v>
      </c>
      <c r="F14" s="5" t="s">
        <v>111</v>
      </c>
      <c r="G14" s="5" t="s">
        <v>11072</v>
      </c>
      <c r="H14" s="5" t="s">
        <v>9788</v>
      </c>
      <c r="I14" s="5" t="s">
        <v>9</v>
      </c>
      <c r="J14" s="5" t="s">
        <v>42</v>
      </c>
      <c r="K14" s="5" t="s">
        <v>96</v>
      </c>
      <c r="L14" s="5" t="s">
        <v>7</v>
      </c>
      <c r="M14" s="360" t="s">
        <v>7842</v>
      </c>
      <c r="N14" s="5" t="s">
        <v>11484</v>
      </c>
      <c r="O14" s="5" t="s">
        <v>14380</v>
      </c>
      <c r="P14" s="5" t="s">
        <v>112</v>
      </c>
      <c r="Q14" s="5" t="s">
        <v>15255</v>
      </c>
      <c r="R14" s="5" t="s">
        <v>10215</v>
      </c>
      <c r="S14" s="5">
        <v>22720060</v>
      </c>
      <c r="T14" s="5">
        <v>61734849</v>
      </c>
      <c r="U14" s="5"/>
      <c r="V14" s="146"/>
      <c r="W14" s="346" t="s">
        <v>19962</v>
      </c>
    </row>
    <row r="15" spans="1:23" s="147" customFormat="1" ht="15" x14ac:dyDescent="0.35">
      <c r="A15" s="5" t="s">
        <v>11140</v>
      </c>
      <c r="B15" s="5" t="s">
        <v>6206</v>
      </c>
      <c r="C15" s="5" t="s">
        <v>6996</v>
      </c>
      <c r="D15" s="344"/>
      <c r="E15" s="5" t="s">
        <v>7151</v>
      </c>
      <c r="F15" s="5" t="s">
        <v>753</v>
      </c>
      <c r="G15" s="5" t="s">
        <v>11073</v>
      </c>
      <c r="H15" s="5" t="s">
        <v>51</v>
      </c>
      <c r="I15" s="5" t="s">
        <v>8</v>
      </c>
      <c r="J15" s="5" t="s">
        <v>42</v>
      </c>
      <c r="K15" s="5" t="s">
        <v>189</v>
      </c>
      <c r="L15" s="5" t="s">
        <v>6</v>
      </c>
      <c r="M15" s="360" t="s">
        <v>7829</v>
      </c>
      <c r="N15" s="5" t="s">
        <v>14378</v>
      </c>
      <c r="O15" s="5" t="s">
        <v>603</v>
      </c>
      <c r="P15" s="5" t="s">
        <v>11528</v>
      </c>
      <c r="Q15" s="5" t="s">
        <v>15255</v>
      </c>
      <c r="R15" s="5" t="s">
        <v>15531</v>
      </c>
      <c r="S15" s="5">
        <v>22340029</v>
      </c>
      <c r="T15" s="5">
        <v>22805507</v>
      </c>
      <c r="U15" s="5"/>
      <c r="V15" s="146"/>
      <c r="W15" s="346" t="s">
        <v>19963</v>
      </c>
    </row>
    <row r="16" spans="1:23" s="147" customFormat="1" ht="15" x14ac:dyDescent="0.35">
      <c r="A16" s="5" t="s">
        <v>12538</v>
      </c>
      <c r="B16" s="5" t="s">
        <v>213</v>
      </c>
      <c r="C16" s="5" t="s">
        <v>9977</v>
      </c>
      <c r="D16" s="344"/>
      <c r="E16" s="5" t="s">
        <v>7435</v>
      </c>
      <c r="F16" s="5" t="s">
        <v>175</v>
      </c>
      <c r="G16" s="5" t="s">
        <v>11074</v>
      </c>
      <c r="H16" s="5" t="s">
        <v>9787</v>
      </c>
      <c r="I16" s="5" t="s">
        <v>10</v>
      </c>
      <c r="J16" s="5" t="s">
        <v>42</v>
      </c>
      <c r="K16" s="5" t="s">
        <v>22</v>
      </c>
      <c r="L16" s="5" t="s">
        <v>9</v>
      </c>
      <c r="M16" s="360" t="s">
        <v>7824</v>
      </c>
      <c r="N16" s="5" t="s">
        <v>143</v>
      </c>
      <c r="O16" s="5" t="s">
        <v>176</v>
      </c>
      <c r="P16" s="5" t="s">
        <v>176</v>
      </c>
      <c r="Q16" s="5" t="s">
        <v>15255</v>
      </c>
      <c r="R16" s="5" t="s">
        <v>19924</v>
      </c>
      <c r="S16" s="5">
        <v>22228381</v>
      </c>
      <c r="T16" s="5">
        <v>22228381</v>
      </c>
      <c r="U16" s="5"/>
      <c r="V16" s="146"/>
      <c r="W16" s="346" t="s">
        <v>19964</v>
      </c>
    </row>
    <row r="17" spans="1:23" s="147" customFormat="1" ht="15" x14ac:dyDescent="0.35">
      <c r="A17" s="5" t="s">
        <v>15209</v>
      </c>
      <c r="B17" s="5" t="s">
        <v>3234</v>
      </c>
      <c r="C17" s="5" t="s">
        <v>15208</v>
      </c>
      <c r="D17" s="344"/>
      <c r="E17" s="5" t="s">
        <v>7589</v>
      </c>
      <c r="F17" s="5" t="s">
        <v>5312</v>
      </c>
      <c r="G17" s="5" t="s">
        <v>11076</v>
      </c>
      <c r="H17" s="5" t="s">
        <v>92</v>
      </c>
      <c r="I17" s="5" t="s">
        <v>6</v>
      </c>
      <c r="J17" s="5" t="s">
        <v>93</v>
      </c>
      <c r="K17" s="5" t="s">
        <v>6</v>
      </c>
      <c r="L17" s="5" t="s">
        <v>6</v>
      </c>
      <c r="M17" s="360" t="s">
        <v>8187</v>
      </c>
      <c r="N17" s="5" t="s">
        <v>92</v>
      </c>
      <c r="O17" s="5" t="s">
        <v>92</v>
      </c>
      <c r="P17" s="5" t="s">
        <v>19922</v>
      </c>
      <c r="Q17" s="5" t="s">
        <v>15255</v>
      </c>
      <c r="R17" s="5" t="s">
        <v>10216</v>
      </c>
      <c r="S17" s="5">
        <v>27983310</v>
      </c>
      <c r="T17" s="5"/>
      <c r="U17" s="5"/>
      <c r="V17" s="146"/>
      <c r="W17" s="346" t="s">
        <v>19965</v>
      </c>
    </row>
    <row r="18" spans="1:23" s="147" customFormat="1" ht="15" x14ac:dyDescent="0.35">
      <c r="A18" s="5" t="s">
        <v>15196</v>
      </c>
      <c r="B18" s="5" t="s">
        <v>99</v>
      </c>
      <c r="C18" s="5" t="s">
        <v>7402</v>
      </c>
      <c r="D18" s="344"/>
      <c r="E18" s="5" t="s">
        <v>9977</v>
      </c>
      <c r="F18" s="5" t="s">
        <v>213</v>
      </c>
      <c r="G18" s="5" t="s">
        <v>12538</v>
      </c>
      <c r="H18" s="5" t="s">
        <v>9787</v>
      </c>
      <c r="I18" s="5" t="s">
        <v>7</v>
      </c>
      <c r="J18" s="5" t="s">
        <v>42</v>
      </c>
      <c r="K18" s="5" t="s">
        <v>6</v>
      </c>
      <c r="L18" s="5" t="s">
        <v>15</v>
      </c>
      <c r="M18" s="360" t="s">
        <v>7749</v>
      </c>
      <c r="N18" s="5" t="s">
        <v>43</v>
      </c>
      <c r="O18" s="5" t="s">
        <v>203</v>
      </c>
      <c r="P18" s="5" t="s">
        <v>11494</v>
      </c>
      <c r="Q18" s="5" t="s">
        <v>15255</v>
      </c>
      <c r="R18" s="5" t="s">
        <v>10839</v>
      </c>
      <c r="S18" s="5">
        <v>22203195</v>
      </c>
      <c r="T18" s="5"/>
      <c r="U18" s="5"/>
      <c r="V18" s="146"/>
      <c r="W18" s="346" t="s">
        <v>19966</v>
      </c>
    </row>
    <row r="19" spans="1:23" s="147" customFormat="1" ht="15" x14ac:dyDescent="0.35">
      <c r="A19" s="5" t="s">
        <v>11071</v>
      </c>
      <c r="B19" s="5" t="s">
        <v>354</v>
      </c>
      <c r="C19" s="5" t="s">
        <v>9489</v>
      </c>
      <c r="D19" s="344"/>
      <c r="E19" s="5" t="s">
        <v>9489</v>
      </c>
      <c r="F19" s="5" t="s">
        <v>354</v>
      </c>
      <c r="G19" s="5" t="s">
        <v>11071</v>
      </c>
      <c r="H19" s="5" t="s">
        <v>9787</v>
      </c>
      <c r="I19" s="5" t="s">
        <v>9</v>
      </c>
      <c r="J19" s="5" t="s">
        <v>42</v>
      </c>
      <c r="K19" s="5" t="s">
        <v>15</v>
      </c>
      <c r="L19" s="5" t="s">
        <v>10</v>
      </c>
      <c r="M19" s="360" t="s">
        <v>7804</v>
      </c>
      <c r="N19" s="5" t="s">
        <v>306</v>
      </c>
      <c r="O19" s="5" t="s">
        <v>355</v>
      </c>
      <c r="P19" s="5" t="s">
        <v>355</v>
      </c>
      <c r="Q19" s="5" t="s">
        <v>15255</v>
      </c>
      <c r="R19" s="5" t="s">
        <v>12100</v>
      </c>
      <c r="S19" s="5">
        <v>22828680</v>
      </c>
      <c r="T19" s="5">
        <v>22825262</v>
      </c>
      <c r="U19" s="5"/>
      <c r="V19" s="146"/>
      <c r="W19" s="346" t="s">
        <v>19967</v>
      </c>
    </row>
    <row r="20" spans="1:23" s="147" customFormat="1" ht="15" x14ac:dyDescent="0.35">
      <c r="A20" s="5" t="s">
        <v>12788</v>
      </c>
      <c r="B20" s="5" t="s">
        <v>665</v>
      </c>
      <c r="C20" s="5" t="s">
        <v>11142</v>
      </c>
      <c r="D20" s="344"/>
      <c r="E20" s="5" t="s">
        <v>7064</v>
      </c>
      <c r="F20" s="5" t="s">
        <v>5299</v>
      </c>
      <c r="G20" s="5" t="s">
        <v>11079</v>
      </c>
      <c r="H20" s="5" t="s">
        <v>92</v>
      </c>
      <c r="I20" s="5" t="s">
        <v>6</v>
      </c>
      <c r="J20" s="5" t="s">
        <v>93</v>
      </c>
      <c r="K20" s="5" t="s">
        <v>6</v>
      </c>
      <c r="L20" s="5" t="s">
        <v>6</v>
      </c>
      <c r="M20" s="360" t="s">
        <v>8187</v>
      </c>
      <c r="N20" s="5" t="s">
        <v>92</v>
      </c>
      <c r="O20" s="5" t="s">
        <v>92</v>
      </c>
      <c r="P20" s="5" t="s">
        <v>11653</v>
      </c>
      <c r="Q20" s="5" t="s">
        <v>15255</v>
      </c>
      <c r="R20" s="5" t="s">
        <v>19925</v>
      </c>
      <c r="S20" s="5">
        <v>27580237</v>
      </c>
      <c r="T20" s="5"/>
      <c r="U20" s="5"/>
      <c r="V20" s="146"/>
      <c r="W20" s="346" t="s">
        <v>19968</v>
      </c>
    </row>
    <row r="21" spans="1:23" s="147" customFormat="1" ht="15" x14ac:dyDescent="0.35">
      <c r="A21" s="5" t="s">
        <v>15198</v>
      </c>
      <c r="B21" s="5" t="s">
        <v>5308</v>
      </c>
      <c r="C21" s="5" t="s">
        <v>15197</v>
      </c>
      <c r="D21" s="344"/>
      <c r="E21" s="5" t="s">
        <v>7235</v>
      </c>
      <c r="F21" s="5" t="s">
        <v>6273</v>
      </c>
      <c r="G21" s="5" t="s">
        <v>11080</v>
      </c>
      <c r="H21" s="5" t="s">
        <v>9788</v>
      </c>
      <c r="I21" s="5" t="s">
        <v>10</v>
      </c>
      <c r="J21" s="5" t="s">
        <v>42</v>
      </c>
      <c r="K21" s="5" t="s">
        <v>6</v>
      </c>
      <c r="L21" s="5" t="s">
        <v>16</v>
      </c>
      <c r="M21" s="360" t="s">
        <v>7750</v>
      </c>
      <c r="N21" s="5" t="s">
        <v>43</v>
      </c>
      <c r="O21" s="5" t="s">
        <v>256</v>
      </c>
      <c r="P21" s="5" t="s">
        <v>19913</v>
      </c>
      <c r="Q21" s="5" t="s">
        <v>15255</v>
      </c>
      <c r="R21" s="5" t="s">
        <v>15213</v>
      </c>
      <c r="S21" s="5">
        <v>22313336</v>
      </c>
      <c r="T21" s="5">
        <v>22916061</v>
      </c>
      <c r="U21" s="5"/>
      <c r="V21" s="146"/>
      <c r="W21" s="346" t="s">
        <v>19939</v>
      </c>
    </row>
    <row r="22" spans="1:23" s="147" customFormat="1" ht="15" x14ac:dyDescent="0.35">
      <c r="A22" s="5" t="s">
        <v>15200</v>
      </c>
      <c r="B22" s="5" t="s">
        <v>5308</v>
      </c>
      <c r="C22" s="5" t="s">
        <v>15199</v>
      </c>
      <c r="D22" s="344"/>
      <c r="E22" s="5" t="s">
        <v>8712</v>
      </c>
      <c r="F22" s="5" t="s">
        <v>9537</v>
      </c>
      <c r="G22" s="5" t="s">
        <v>12539</v>
      </c>
      <c r="H22" s="5" t="s">
        <v>321</v>
      </c>
      <c r="I22" s="5" t="s">
        <v>10</v>
      </c>
      <c r="J22" s="5" t="s">
        <v>42</v>
      </c>
      <c r="K22" s="5" t="s">
        <v>12</v>
      </c>
      <c r="L22" s="5" t="s">
        <v>6</v>
      </c>
      <c r="M22" s="360" t="s">
        <v>7787</v>
      </c>
      <c r="N22" s="5" t="s">
        <v>14382</v>
      </c>
      <c r="O22" s="5" t="s">
        <v>11558</v>
      </c>
      <c r="P22" s="5" t="s">
        <v>11558</v>
      </c>
      <c r="Q22" s="5" t="s">
        <v>15255</v>
      </c>
      <c r="R22" s="5" t="s">
        <v>7533</v>
      </c>
      <c r="S22" s="5">
        <v>22492861</v>
      </c>
      <c r="T22" s="5"/>
      <c r="U22" s="5"/>
      <c r="V22" s="146"/>
      <c r="W22" s="346" t="s">
        <v>19969</v>
      </c>
    </row>
    <row r="23" spans="1:23" s="147" customFormat="1" ht="15" x14ac:dyDescent="0.35">
      <c r="A23" s="5" t="s">
        <v>11072</v>
      </c>
      <c r="B23" s="5" t="s">
        <v>111</v>
      </c>
      <c r="C23" s="5" t="s">
        <v>6910</v>
      </c>
      <c r="D23" s="344"/>
      <c r="E23" s="5" t="s">
        <v>7347</v>
      </c>
      <c r="F23" s="5" t="s">
        <v>6298</v>
      </c>
      <c r="G23" s="5" t="s">
        <v>11081</v>
      </c>
      <c r="H23" s="5" t="s">
        <v>88</v>
      </c>
      <c r="I23" s="5" t="s">
        <v>6</v>
      </c>
      <c r="J23" s="5" t="s">
        <v>45</v>
      </c>
      <c r="K23" s="5" t="s">
        <v>7</v>
      </c>
      <c r="L23" s="5" t="s">
        <v>6</v>
      </c>
      <c r="M23" s="360" t="s">
        <v>7876</v>
      </c>
      <c r="N23" s="5" t="s">
        <v>90</v>
      </c>
      <c r="O23" s="5" t="s">
        <v>90</v>
      </c>
      <c r="P23" s="5" t="s">
        <v>2190</v>
      </c>
      <c r="Q23" s="5" t="s">
        <v>15255</v>
      </c>
      <c r="R23" s="5" t="s">
        <v>19919</v>
      </c>
      <c r="S23" s="5">
        <v>24456813</v>
      </c>
      <c r="T23" s="5">
        <v>24476762</v>
      </c>
      <c r="U23" s="5"/>
      <c r="V23" s="146"/>
      <c r="W23" s="346" t="s">
        <v>19940</v>
      </c>
    </row>
    <row r="24" spans="1:23" s="147" customFormat="1" ht="15" x14ac:dyDescent="0.35">
      <c r="A24" s="5" t="s">
        <v>11075</v>
      </c>
      <c r="B24" s="5" t="s">
        <v>268</v>
      </c>
      <c r="C24" s="5" t="s">
        <v>11141</v>
      </c>
      <c r="D24" s="344"/>
      <c r="E24" s="5" t="s">
        <v>11082</v>
      </c>
      <c r="F24" s="5" t="s">
        <v>6271</v>
      </c>
      <c r="G24" s="5" t="s">
        <v>12540</v>
      </c>
      <c r="H24" s="5" t="s">
        <v>9788</v>
      </c>
      <c r="I24" s="5" t="s">
        <v>11</v>
      </c>
      <c r="J24" s="5" t="s">
        <v>42</v>
      </c>
      <c r="K24" s="5" t="s">
        <v>16</v>
      </c>
      <c r="L24" s="5" t="s">
        <v>6</v>
      </c>
      <c r="M24" s="360" t="s">
        <v>7806</v>
      </c>
      <c r="N24" s="5" t="s">
        <v>11502</v>
      </c>
      <c r="O24" s="5" t="s">
        <v>11502</v>
      </c>
      <c r="P24" s="5" t="s">
        <v>19914</v>
      </c>
      <c r="Q24" s="5" t="s">
        <v>15255</v>
      </c>
      <c r="R24" s="5" t="s">
        <v>14353</v>
      </c>
      <c r="S24" s="5">
        <v>22544681</v>
      </c>
      <c r="T24" s="5">
        <v>22542207</v>
      </c>
      <c r="U24" s="5"/>
      <c r="V24" s="146"/>
      <c r="W24" s="346" t="s">
        <v>19941</v>
      </c>
    </row>
    <row r="25" spans="1:23" s="147" customFormat="1" ht="15" x14ac:dyDescent="0.35">
      <c r="A25" s="5" t="s">
        <v>11062</v>
      </c>
      <c r="B25" s="5" t="s">
        <v>4762</v>
      </c>
      <c r="C25" s="5" t="s">
        <v>6966</v>
      </c>
      <c r="D25" s="344"/>
      <c r="E25" s="5" t="s">
        <v>11084</v>
      </c>
      <c r="F25" s="5" t="s">
        <v>6271</v>
      </c>
      <c r="G25" s="5" t="s">
        <v>12541</v>
      </c>
      <c r="H25" s="5" t="s">
        <v>9788</v>
      </c>
      <c r="I25" s="5" t="s">
        <v>11</v>
      </c>
      <c r="J25" s="5" t="s">
        <v>42</v>
      </c>
      <c r="K25" s="5" t="s">
        <v>16</v>
      </c>
      <c r="L25" s="5" t="s">
        <v>6</v>
      </c>
      <c r="M25" s="360" t="s">
        <v>7806</v>
      </c>
      <c r="N25" s="5" t="s">
        <v>11502</v>
      </c>
      <c r="O25" s="5" t="s">
        <v>11502</v>
      </c>
      <c r="P25" s="5" t="s">
        <v>19915</v>
      </c>
      <c r="Q25" s="5" t="s">
        <v>15255</v>
      </c>
      <c r="R25" s="5" t="s">
        <v>14353</v>
      </c>
      <c r="S25" s="5">
        <v>22544681</v>
      </c>
      <c r="T25" s="5">
        <v>22542207</v>
      </c>
      <c r="U25" s="5"/>
      <c r="V25" s="146"/>
      <c r="W25" s="346" t="s">
        <v>19942</v>
      </c>
    </row>
    <row r="26" spans="1:23" s="147" customFormat="1" ht="15" x14ac:dyDescent="0.35">
      <c r="A26" s="5" t="s">
        <v>11077</v>
      </c>
      <c r="B26" s="5" t="s">
        <v>2084</v>
      </c>
      <c r="C26" s="5" t="s">
        <v>7312</v>
      </c>
      <c r="D26" s="344"/>
      <c r="E26" s="5" t="s">
        <v>6972</v>
      </c>
      <c r="F26" s="5" t="s">
        <v>108</v>
      </c>
      <c r="G26" s="5" t="s">
        <v>11090</v>
      </c>
      <c r="H26" s="5" t="s">
        <v>9788</v>
      </c>
      <c r="I26" s="5" t="s">
        <v>9</v>
      </c>
      <c r="J26" s="5" t="s">
        <v>42</v>
      </c>
      <c r="K26" s="5" t="s">
        <v>96</v>
      </c>
      <c r="L26" s="5" t="s">
        <v>9</v>
      </c>
      <c r="M26" s="360" t="s">
        <v>7844</v>
      </c>
      <c r="N26" s="5" t="s">
        <v>11484</v>
      </c>
      <c r="O26" s="5" t="s">
        <v>11487</v>
      </c>
      <c r="P26" s="5" t="s">
        <v>11487</v>
      </c>
      <c r="Q26" s="5" t="s">
        <v>15255</v>
      </c>
      <c r="R26" s="5" t="s">
        <v>13585</v>
      </c>
      <c r="S26" s="5">
        <v>22742268</v>
      </c>
      <c r="T26" s="5">
        <v>22766402</v>
      </c>
      <c r="U26" s="5"/>
      <c r="V26" s="146"/>
      <c r="W26" s="346" t="s">
        <v>19970</v>
      </c>
    </row>
    <row r="27" spans="1:23" s="147" customFormat="1" ht="15" x14ac:dyDescent="0.35">
      <c r="A27" s="5" t="s">
        <v>11078</v>
      </c>
      <c r="B27" s="5" t="s">
        <v>4332</v>
      </c>
      <c r="C27" s="5" t="s">
        <v>8458</v>
      </c>
      <c r="D27" s="344"/>
      <c r="E27" s="5" t="s">
        <v>9613</v>
      </c>
      <c r="F27" s="5" t="s">
        <v>783</v>
      </c>
      <c r="G27" s="5" t="s">
        <v>11089</v>
      </c>
      <c r="H27" s="5" t="s">
        <v>321</v>
      </c>
      <c r="I27" s="5" t="s">
        <v>6</v>
      </c>
      <c r="J27" s="5" t="s">
        <v>42</v>
      </c>
      <c r="K27" s="5" t="s">
        <v>9</v>
      </c>
      <c r="L27" s="5" t="s">
        <v>7</v>
      </c>
      <c r="M27" s="360" t="s">
        <v>7769</v>
      </c>
      <c r="N27" s="5" t="s">
        <v>321</v>
      </c>
      <c r="O27" s="5" t="s">
        <v>322</v>
      </c>
      <c r="P27" s="5" t="s">
        <v>784</v>
      </c>
      <c r="Q27" s="5" t="s">
        <v>15255</v>
      </c>
      <c r="R27" s="5" t="s">
        <v>780</v>
      </c>
      <c r="S27" s="5">
        <v>24160972</v>
      </c>
      <c r="T27" s="5"/>
      <c r="U27" s="5"/>
      <c r="V27" s="146"/>
      <c r="W27" s="346" t="s">
        <v>19971</v>
      </c>
    </row>
    <row r="28" spans="1:23" s="147" customFormat="1" ht="15" x14ac:dyDescent="0.35">
      <c r="A28" s="5" t="s">
        <v>12544</v>
      </c>
      <c r="B28" s="5" t="s">
        <v>6305</v>
      </c>
      <c r="C28" s="5" t="s">
        <v>8472</v>
      </c>
      <c r="D28" s="344"/>
      <c r="E28" s="5" t="s">
        <v>11145</v>
      </c>
      <c r="F28" s="5" t="s">
        <v>2086</v>
      </c>
      <c r="G28" s="5" t="s">
        <v>11067</v>
      </c>
      <c r="H28" s="5" t="s">
        <v>1259</v>
      </c>
      <c r="I28" s="5" t="s">
        <v>10</v>
      </c>
      <c r="J28" s="5" t="s">
        <v>134</v>
      </c>
      <c r="K28" s="5" t="s">
        <v>20</v>
      </c>
      <c r="L28" s="5" t="s">
        <v>6</v>
      </c>
      <c r="M28" s="360" t="s">
        <v>8185</v>
      </c>
      <c r="N28" s="5" t="s">
        <v>11894</v>
      </c>
      <c r="O28" s="5" t="s">
        <v>2076</v>
      </c>
      <c r="P28" s="5" t="s">
        <v>2076</v>
      </c>
      <c r="Q28" s="5" t="s">
        <v>15255</v>
      </c>
      <c r="R28" s="5" t="s">
        <v>14502</v>
      </c>
      <c r="S28" s="5">
        <v>88301895</v>
      </c>
      <c r="T28" s="5">
        <v>26436492</v>
      </c>
      <c r="U28" s="5"/>
      <c r="V28" s="146"/>
      <c r="W28" s="346" t="s">
        <v>11149</v>
      </c>
    </row>
    <row r="29" spans="1:23" s="147" customFormat="1" ht="15" x14ac:dyDescent="0.35">
      <c r="A29" s="5" t="s">
        <v>15205</v>
      </c>
      <c r="B29" s="5" t="s">
        <v>6315</v>
      </c>
      <c r="C29" s="5" t="s">
        <v>14969</v>
      </c>
      <c r="D29" s="344"/>
      <c r="E29" s="5" t="s">
        <v>7312</v>
      </c>
      <c r="F29" s="5" t="s">
        <v>2084</v>
      </c>
      <c r="G29" s="5" t="s">
        <v>11077</v>
      </c>
      <c r="H29" s="5" t="s">
        <v>1259</v>
      </c>
      <c r="I29" s="5" t="s">
        <v>10</v>
      </c>
      <c r="J29" s="5" t="s">
        <v>134</v>
      </c>
      <c r="K29" s="5" t="s">
        <v>20</v>
      </c>
      <c r="L29" s="5" t="s">
        <v>6</v>
      </c>
      <c r="M29" s="360" t="s">
        <v>8185</v>
      </c>
      <c r="N29" s="5" t="s">
        <v>11894</v>
      </c>
      <c r="O29" s="5" t="s">
        <v>2076</v>
      </c>
      <c r="P29" s="5" t="s">
        <v>1304</v>
      </c>
      <c r="Q29" s="5" t="s">
        <v>15255</v>
      </c>
      <c r="R29" s="5" t="s">
        <v>13875</v>
      </c>
      <c r="S29" s="5">
        <v>26377020</v>
      </c>
      <c r="T29" s="5">
        <v>26377590</v>
      </c>
      <c r="U29" s="5"/>
      <c r="V29" s="146"/>
      <c r="W29" s="346" t="s">
        <v>12787</v>
      </c>
    </row>
    <row r="30" spans="1:23" s="147" customFormat="1" ht="15" x14ac:dyDescent="0.35">
      <c r="A30" s="5" t="s">
        <v>11080</v>
      </c>
      <c r="B30" s="5" t="s">
        <v>6273</v>
      </c>
      <c r="C30" s="5" t="s">
        <v>7235</v>
      </c>
      <c r="D30" s="344"/>
      <c r="E30" s="5" t="s">
        <v>11144</v>
      </c>
      <c r="F30" s="5" t="s">
        <v>5687</v>
      </c>
      <c r="G30" s="5" t="s">
        <v>11088</v>
      </c>
      <c r="H30" s="5" t="s">
        <v>3042</v>
      </c>
      <c r="I30" s="5" t="s">
        <v>9</v>
      </c>
      <c r="J30" s="5" t="s">
        <v>93</v>
      </c>
      <c r="K30" s="5" t="s">
        <v>11</v>
      </c>
      <c r="L30" s="5" t="s">
        <v>6</v>
      </c>
      <c r="M30" s="360" t="s">
        <v>8211</v>
      </c>
      <c r="N30" s="5" t="s">
        <v>2173</v>
      </c>
      <c r="O30" s="5" t="s">
        <v>2173</v>
      </c>
      <c r="P30" s="5" t="s">
        <v>2173</v>
      </c>
      <c r="Q30" s="5" t="s">
        <v>15255</v>
      </c>
      <c r="R30" s="5" t="s">
        <v>14498</v>
      </c>
      <c r="S30" s="5">
        <v>27167591</v>
      </c>
      <c r="T30" s="5"/>
      <c r="U30" s="5"/>
      <c r="V30" s="146"/>
      <c r="W30" s="346" t="s">
        <v>19972</v>
      </c>
    </row>
    <row r="31" spans="1:23" s="147" customFormat="1" ht="15" x14ac:dyDescent="0.35">
      <c r="A31" s="5" t="s">
        <v>11081</v>
      </c>
      <c r="B31" s="5" t="s">
        <v>6298</v>
      </c>
      <c r="C31" s="5" t="s">
        <v>7347</v>
      </c>
      <c r="D31" s="344"/>
      <c r="E31" s="5" t="s">
        <v>9618</v>
      </c>
      <c r="F31" s="5" t="s">
        <v>5651</v>
      </c>
      <c r="G31" s="5" t="s">
        <v>11138</v>
      </c>
      <c r="H31" s="5" t="s">
        <v>3042</v>
      </c>
      <c r="I31" s="5" t="s">
        <v>8</v>
      </c>
      <c r="J31" s="5" t="s">
        <v>93</v>
      </c>
      <c r="K31" s="5" t="s">
        <v>7</v>
      </c>
      <c r="L31" s="5" t="s">
        <v>10</v>
      </c>
      <c r="M31" s="360" t="s">
        <v>8195</v>
      </c>
      <c r="N31" s="5" t="s">
        <v>3043</v>
      </c>
      <c r="O31" s="5" t="s">
        <v>11665</v>
      </c>
      <c r="P31" s="5" t="s">
        <v>11665</v>
      </c>
      <c r="Q31" s="5" t="s">
        <v>15255</v>
      </c>
      <c r="R31" s="5" t="s">
        <v>9467</v>
      </c>
      <c r="S31" s="5">
        <v>27677575</v>
      </c>
      <c r="T31" s="5"/>
      <c r="U31" s="5"/>
      <c r="V31" s="146"/>
      <c r="W31" s="346" t="s">
        <v>19973</v>
      </c>
    </row>
    <row r="32" spans="1:23" s="147" customFormat="1" ht="15" x14ac:dyDescent="0.35">
      <c r="A32" s="5" t="s">
        <v>11065</v>
      </c>
      <c r="B32" s="5" t="s">
        <v>6281</v>
      </c>
      <c r="C32" s="5" t="s">
        <v>9970</v>
      </c>
      <c r="D32" s="344"/>
      <c r="E32" s="5" t="s">
        <v>6955</v>
      </c>
      <c r="F32" s="5" t="s">
        <v>5651</v>
      </c>
      <c r="G32" s="5" t="s">
        <v>11139</v>
      </c>
      <c r="H32" s="5" t="s">
        <v>3042</v>
      </c>
      <c r="I32" s="5" t="s">
        <v>8</v>
      </c>
      <c r="J32" s="5" t="s">
        <v>93</v>
      </c>
      <c r="K32" s="5" t="s">
        <v>7</v>
      </c>
      <c r="L32" s="5" t="s">
        <v>10</v>
      </c>
      <c r="M32" s="360" t="s">
        <v>8195</v>
      </c>
      <c r="N32" s="5" t="s">
        <v>3043</v>
      </c>
      <c r="O32" s="5" t="s">
        <v>11665</v>
      </c>
      <c r="P32" s="5" t="s">
        <v>11665</v>
      </c>
      <c r="Q32" s="5" t="s">
        <v>15255</v>
      </c>
      <c r="R32" s="5" t="s">
        <v>9467</v>
      </c>
      <c r="S32" s="5">
        <v>27672080</v>
      </c>
      <c r="T32" s="5"/>
      <c r="U32" s="5"/>
      <c r="V32" s="146"/>
      <c r="W32" s="346" t="s">
        <v>19974</v>
      </c>
    </row>
    <row r="33" spans="1:23" s="147" customFormat="1" ht="15" x14ac:dyDescent="0.35">
      <c r="A33" s="5" t="s">
        <v>11083</v>
      </c>
      <c r="B33" s="5" t="s">
        <v>6270</v>
      </c>
      <c r="C33" s="5" t="s">
        <v>11146</v>
      </c>
      <c r="D33" s="344"/>
      <c r="E33" s="5" t="s">
        <v>6978</v>
      </c>
      <c r="F33" s="5" t="s">
        <v>6266</v>
      </c>
      <c r="G33" s="5" t="s">
        <v>11085</v>
      </c>
      <c r="H33" s="5" t="s">
        <v>9787</v>
      </c>
      <c r="I33" s="5" t="s">
        <v>7</v>
      </c>
      <c r="J33" s="5" t="s">
        <v>42</v>
      </c>
      <c r="K33" s="5" t="s">
        <v>6</v>
      </c>
      <c r="L33" s="5" t="s">
        <v>15</v>
      </c>
      <c r="M33" s="360" t="s">
        <v>7749</v>
      </c>
      <c r="N33" s="5" t="s">
        <v>43</v>
      </c>
      <c r="O33" s="5" t="s">
        <v>203</v>
      </c>
      <c r="P33" s="5" t="s">
        <v>11495</v>
      </c>
      <c r="Q33" s="5" t="s">
        <v>15255</v>
      </c>
      <c r="R33" s="5" t="s">
        <v>12791</v>
      </c>
      <c r="S33" s="5">
        <v>22132391</v>
      </c>
      <c r="T33" s="5"/>
      <c r="U33" s="5"/>
      <c r="V33" s="146"/>
      <c r="W33" s="346" t="s">
        <v>19943</v>
      </c>
    </row>
    <row r="34" spans="1:23" s="147" customFormat="1" ht="15" x14ac:dyDescent="0.35">
      <c r="A34" s="5" t="s">
        <v>15195</v>
      </c>
      <c r="B34" s="5" t="s">
        <v>6302</v>
      </c>
      <c r="C34" s="5" t="s">
        <v>8767</v>
      </c>
      <c r="D34" s="344"/>
      <c r="E34" s="5" t="s">
        <v>6971</v>
      </c>
      <c r="F34" s="5" t="s">
        <v>2065</v>
      </c>
      <c r="G34" s="5" t="s">
        <v>11137</v>
      </c>
      <c r="H34" s="5" t="s">
        <v>89</v>
      </c>
      <c r="I34" s="5" t="s">
        <v>15</v>
      </c>
      <c r="J34" s="5" t="s">
        <v>45</v>
      </c>
      <c r="K34" s="5" t="s">
        <v>15</v>
      </c>
      <c r="L34" s="5" t="s">
        <v>9</v>
      </c>
      <c r="M34" s="360" t="s">
        <v>7932</v>
      </c>
      <c r="N34" s="5" t="s">
        <v>12483</v>
      </c>
      <c r="O34" s="5" t="s">
        <v>11563</v>
      </c>
      <c r="P34" s="5" t="s">
        <v>11563</v>
      </c>
      <c r="Q34" s="5" t="s">
        <v>15255</v>
      </c>
      <c r="R34" s="5" t="s">
        <v>12793</v>
      </c>
      <c r="S34" s="5">
        <v>24280427</v>
      </c>
      <c r="T34" s="5">
        <v>47025685</v>
      </c>
      <c r="U34" s="5"/>
      <c r="V34" s="146"/>
      <c r="W34" s="346" t="s">
        <v>19975</v>
      </c>
    </row>
    <row r="35" spans="1:23" s="147" customFormat="1" ht="15" x14ac:dyDescent="0.35">
      <c r="A35" s="5" t="s">
        <v>15192</v>
      </c>
      <c r="B35" s="5" t="s">
        <v>6302</v>
      </c>
      <c r="C35" s="5" t="s">
        <v>7283</v>
      </c>
      <c r="D35" s="344"/>
      <c r="E35" s="5" t="s">
        <v>9617</v>
      </c>
      <c r="F35" s="5" t="s">
        <v>5306</v>
      </c>
      <c r="G35" s="5" t="s">
        <v>11087</v>
      </c>
      <c r="H35" s="5" t="s">
        <v>92</v>
      </c>
      <c r="I35" s="5" t="s">
        <v>6</v>
      </c>
      <c r="J35" s="5" t="s">
        <v>93</v>
      </c>
      <c r="K35" s="5" t="s">
        <v>6</v>
      </c>
      <c r="L35" s="5" t="s">
        <v>6</v>
      </c>
      <c r="M35" s="360" t="s">
        <v>8187</v>
      </c>
      <c r="N35" s="5" t="s">
        <v>92</v>
      </c>
      <c r="O35" s="5" t="s">
        <v>92</v>
      </c>
      <c r="P35" s="5" t="s">
        <v>5307</v>
      </c>
      <c r="Q35" s="5" t="s">
        <v>15255</v>
      </c>
      <c r="R35" s="5" t="s">
        <v>13185</v>
      </c>
      <c r="S35" s="5">
        <v>25721548</v>
      </c>
      <c r="T35" s="5"/>
      <c r="U35" s="5"/>
      <c r="V35" s="146"/>
      <c r="W35" s="346" t="s">
        <v>19976</v>
      </c>
    </row>
    <row r="36" spans="1:23" s="147" customFormat="1" ht="15" x14ac:dyDescent="0.35">
      <c r="A36" s="5" t="s">
        <v>14028</v>
      </c>
      <c r="B36" s="5" t="s">
        <v>6325</v>
      </c>
      <c r="C36" s="5" t="s">
        <v>7070</v>
      </c>
      <c r="D36" s="344"/>
      <c r="E36" s="5" t="s">
        <v>9628</v>
      </c>
      <c r="F36" s="5" t="s">
        <v>5837</v>
      </c>
      <c r="G36" s="5" t="s">
        <v>11060</v>
      </c>
      <c r="H36" s="5" t="s">
        <v>88</v>
      </c>
      <c r="I36" s="5" t="s">
        <v>7</v>
      </c>
      <c r="J36" s="5" t="s">
        <v>45</v>
      </c>
      <c r="K36" s="5" t="s">
        <v>7</v>
      </c>
      <c r="L36" s="5" t="s">
        <v>8</v>
      </c>
      <c r="M36" s="360" t="s">
        <v>7878</v>
      </c>
      <c r="N36" s="5" t="s">
        <v>90</v>
      </c>
      <c r="O36" s="5" t="s">
        <v>166</v>
      </c>
      <c r="P36" s="5" t="s">
        <v>11675</v>
      </c>
      <c r="Q36" s="5" t="s">
        <v>15255</v>
      </c>
      <c r="R36" s="5" t="s">
        <v>7577</v>
      </c>
      <c r="S36" s="5">
        <v>24454767</v>
      </c>
      <c r="T36" s="5"/>
      <c r="U36" s="5"/>
      <c r="V36" s="146"/>
      <c r="W36" s="346" t="s">
        <v>19977</v>
      </c>
    </row>
    <row r="37" spans="1:23" s="147" customFormat="1" ht="15" x14ac:dyDescent="0.35">
      <c r="A37" s="5" t="s">
        <v>13451</v>
      </c>
      <c r="B37" s="5" t="s">
        <v>6325</v>
      </c>
      <c r="C37" s="5" t="s">
        <v>9690</v>
      </c>
      <c r="D37" s="344"/>
      <c r="E37" s="5" t="s">
        <v>7306</v>
      </c>
      <c r="F37" s="5" t="s">
        <v>3624</v>
      </c>
      <c r="G37" s="5" t="s">
        <v>11063</v>
      </c>
      <c r="H37" s="5" t="s">
        <v>194</v>
      </c>
      <c r="I37" s="5" t="s">
        <v>6</v>
      </c>
      <c r="J37" s="5" t="s">
        <v>193</v>
      </c>
      <c r="K37" s="5" t="s">
        <v>6</v>
      </c>
      <c r="L37" s="5" t="s">
        <v>6</v>
      </c>
      <c r="M37" s="360" t="s">
        <v>8026</v>
      </c>
      <c r="N37" s="5" t="s">
        <v>194</v>
      </c>
      <c r="O37" s="5" t="s">
        <v>194</v>
      </c>
      <c r="P37" s="5" t="s">
        <v>3254</v>
      </c>
      <c r="Q37" s="5" t="s">
        <v>15255</v>
      </c>
      <c r="R37" s="5" t="s">
        <v>3650</v>
      </c>
      <c r="S37" s="5">
        <v>22376134</v>
      </c>
      <c r="T37" s="5">
        <v>22376134</v>
      </c>
      <c r="U37" s="5"/>
      <c r="V37" s="146"/>
      <c r="W37" s="346" t="s">
        <v>19978</v>
      </c>
    </row>
    <row r="38" spans="1:23" s="147" customFormat="1" ht="15" x14ac:dyDescent="0.35">
      <c r="A38" s="5" t="s">
        <v>12547</v>
      </c>
      <c r="B38" s="5" t="s">
        <v>6249</v>
      </c>
      <c r="C38" s="5" t="s">
        <v>12532</v>
      </c>
      <c r="D38" s="344"/>
      <c r="E38" s="5" t="s">
        <v>6965</v>
      </c>
      <c r="F38" s="5" t="s">
        <v>3648</v>
      </c>
      <c r="G38" s="5" t="s">
        <v>11086</v>
      </c>
      <c r="H38" s="5" t="s">
        <v>194</v>
      </c>
      <c r="I38" s="5" t="s">
        <v>7</v>
      </c>
      <c r="J38" s="5" t="s">
        <v>193</v>
      </c>
      <c r="K38" s="5" t="s">
        <v>7</v>
      </c>
      <c r="L38" s="5" t="s">
        <v>9</v>
      </c>
      <c r="M38" s="360" t="s">
        <v>8034</v>
      </c>
      <c r="N38" s="5" t="s">
        <v>11617</v>
      </c>
      <c r="O38" s="5" t="s">
        <v>1966</v>
      </c>
      <c r="P38" s="5" t="s">
        <v>1966</v>
      </c>
      <c r="Q38" s="5" t="s">
        <v>15255</v>
      </c>
      <c r="R38" s="5" t="s">
        <v>6588</v>
      </c>
      <c r="S38" s="5">
        <v>22606139</v>
      </c>
      <c r="T38" s="5">
        <v>22606139</v>
      </c>
      <c r="U38" s="5"/>
      <c r="V38" s="146"/>
      <c r="W38" s="346" t="s">
        <v>19979</v>
      </c>
    </row>
    <row r="39" spans="1:23" s="147" customFormat="1" ht="15" x14ac:dyDescent="0.35">
      <c r="A39" s="5" t="s">
        <v>12540</v>
      </c>
      <c r="B39" s="5" t="s">
        <v>6271</v>
      </c>
      <c r="C39" s="5" t="s">
        <v>11082</v>
      </c>
      <c r="D39" s="344"/>
      <c r="E39" s="5" t="s">
        <v>9637</v>
      </c>
      <c r="F39" s="5" t="s">
        <v>254</v>
      </c>
      <c r="G39" s="5" t="s">
        <v>11091</v>
      </c>
      <c r="H39" s="5" t="s">
        <v>9788</v>
      </c>
      <c r="I39" s="5" t="s">
        <v>10</v>
      </c>
      <c r="J39" s="5" t="s">
        <v>42</v>
      </c>
      <c r="K39" s="5" t="s">
        <v>6</v>
      </c>
      <c r="L39" s="5" t="s">
        <v>16</v>
      </c>
      <c r="M39" s="360" t="s">
        <v>7750</v>
      </c>
      <c r="N39" s="5" t="s">
        <v>43</v>
      </c>
      <c r="O39" s="5" t="s">
        <v>256</v>
      </c>
      <c r="P39" s="5" t="s">
        <v>11499</v>
      </c>
      <c r="Q39" s="5" t="s">
        <v>15255</v>
      </c>
      <c r="R39" s="5" t="s">
        <v>13579</v>
      </c>
      <c r="S39" s="5">
        <v>22547978</v>
      </c>
      <c r="T39" s="5"/>
      <c r="U39" s="5"/>
      <c r="V39" s="146"/>
      <c r="W39" s="346" t="s">
        <v>19980</v>
      </c>
    </row>
    <row r="40" spans="1:23" s="147" customFormat="1" ht="15" x14ac:dyDescent="0.35">
      <c r="A40" s="5" t="s">
        <v>12541</v>
      </c>
      <c r="B40" s="5" t="s">
        <v>6271</v>
      </c>
      <c r="C40" s="5" t="s">
        <v>11084</v>
      </c>
      <c r="D40" s="344"/>
      <c r="E40" s="5" t="s">
        <v>11141</v>
      </c>
      <c r="F40" s="5" t="s">
        <v>268</v>
      </c>
      <c r="G40" s="5" t="s">
        <v>11075</v>
      </c>
      <c r="H40" s="5" t="s">
        <v>9788</v>
      </c>
      <c r="I40" s="5" t="s">
        <v>10</v>
      </c>
      <c r="J40" s="5" t="s">
        <v>42</v>
      </c>
      <c r="K40" s="5" t="s">
        <v>6</v>
      </c>
      <c r="L40" s="5" t="s">
        <v>16</v>
      </c>
      <c r="M40" s="360" t="s">
        <v>7750</v>
      </c>
      <c r="N40" s="5" t="s">
        <v>43</v>
      </c>
      <c r="O40" s="5" t="s">
        <v>256</v>
      </c>
      <c r="P40" s="5" t="s">
        <v>269</v>
      </c>
      <c r="Q40" s="5" t="s">
        <v>15255</v>
      </c>
      <c r="R40" s="5" t="s">
        <v>11148</v>
      </c>
      <c r="S40" s="5">
        <v>22541189</v>
      </c>
      <c r="T40" s="5"/>
      <c r="U40" s="5"/>
      <c r="V40" s="146"/>
      <c r="W40" s="346" t="s">
        <v>19981</v>
      </c>
    </row>
    <row r="41" spans="1:23" s="147" customFormat="1" ht="15" x14ac:dyDescent="0.35">
      <c r="A41" s="5" t="s">
        <v>12552</v>
      </c>
      <c r="B41" s="5" t="s">
        <v>6307</v>
      </c>
      <c r="C41" s="5" t="s">
        <v>7224</v>
      </c>
      <c r="D41" s="344"/>
      <c r="E41" s="5" t="s">
        <v>11146</v>
      </c>
      <c r="F41" s="5" t="s">
        <v>6270</v>
      </c>
      <c r="G41" s="5" t="s">
        <v>11083</v>
      </c>
      <c r="H41" s="5" t="s">
        <v>9788</v>
      </c>
      <c r="I41" s="5" t="s">
        <v>10</v>
      </c>
      <c r="J41" s="5" t="s">
        <v>42</v>
      </c>
      <c r="K41" s="5" t="s">
        <v>6</v>
      </c>
      <c r="L41" s="5" t="s">
        <v>16</v>
      </c>
      <c r="M41" s="360" t="s">
        <v>7750</v>
      </c>
      <c r="N41" s="5" t="s">
        <v>43</v>
      </c>
      <c r="O41" s="5" t="s">
        <v>256</v>
      </c>
      <c r="P41" s="5" t="s">
        <v>11475</v>
      </c>
      <c r="Q41" s="5" t="s">
        <v>15255</v>
      </c>
      <c r="R41" s="5" t="s">
        <v>6534</v>
      </c>
      <c r="S41" s="5">
        <v>22223354</v>
      </c>
      <c r="T41" s="5">
        <v>22146662</v>
      </c>
      <c r="U41" s="5"/>
      <c r="V41" s="146"/>
      <c r="W41" s="346" t="s">
        <v>19944</v>
      </c>
    </row>
    <row r="42" spans="1:23" s="147" customFormat="1" ht="15" x14ac:dyDescent="0.35">
      <c r="A42" s="5" t="s">
        <v>11085</v>
      </c>
      <c r="B42" s="5" t="s">
        <v>6266</v>
      </c>
      <c r="C42" s="5" t="s">
        <v>6978</v>
      </c>
      <c r="D42" s="344"/>
      <c r="E42" s="5" t="s">
        <v>9642</v>
      </c>
      <c r="F42" s="5" t="s">
        <v>4572</v>
      </c>
      <c r="G42" s="5" t="s">
        <v>12542</v>
      </c>
      <c r="H42" s="5" t="s">
        <v>1634</v>
      </c>
      <c r="I42" s="5" t="s">
        <v>8</v>
      </c>
      <c r="J42" s="5" t="s">
        <v>218</v>
      </c>
      <c r="K42" s="5" t="s">
        <v>14</v>
      </c>
      <c r="L42" s="5" t="s">
        <v>9</v>
      </c>
      <c r="M42" s="360" t="s">
        <v>8114</v>
      </c>
      <c r="N42" s="5" t="s">
        <v>2723</v>
      </c>
      <c r="O42" s="5" t="s">
        <v>1109</v>
      </c>
      <c r="P42" s="5" t="s">
        <v>79</v>
      </c>
      <c r="Q42" s="5" t="s">
        <v>15255</v>
      </c>
      <c r="R42" s="5" t="s">
        <v>14612</v>
      </c>
      <c r="S42" s="5">
        <v>26951135</v>
      </c>
      <c r="T42" s="5">
        <v>26951060</v>
      </c>
      <c r="U42" s="5"/>
      <c r="V42" s="146"/>
      <c r="W42" s="346" t="s">
        <v>19982</v>
      </c>
    </row>
    <row r="43" spans="1:23" s="147" customFormat="1" ht="15" x14ac:dyDescent="0.35">
      <c r="A43" s="5" t="s">
        <v>14029</v>
      </c>
      <c r="B43" s="5" t="s">
        <v>6322</v>
      </c>
      <c r="C43" s="5" t="s">
        <v>7359</v>
      </c>
      <c r="D43" s="344"/>
      <c r="E43" s="5" t="s">
        <v>9635</v>
      </c>
      <c r="F43" s="5" t="s">
        <v>4782</v>
      </c>
      <c r="G43" s="5" t="s">
        <v>11092</v>
      </c>
      <c r="H43" s="5" t="s">
        <v>135</v>
      </c>
      <c r="I43" s="5" t="s">
        <v>9</v>
      </c>
      <c r="J43" s="5" t="s">
        <v>134</v>
      </c>
      <c r="K43" s="5" t="s">
        <v>9</v>
      </c>
      <c r="L43" s="5" t="s">
        <v>8</v>
      </c>
      <c r="M43" s="360" t="s">
        <v>8162</v>
      </c>
      <c r="N43" s="5" t="s">
        <v>14475</v>
      </c>
      <c r="O43" s="5" t="s">
        <v>249</v>
      </c>
      <c r="P43" s="5" t="s">
        <v>249</v>
      </c>
      <c r="Q43" s="5" t="s">
        <v>15255</v>
      </c>
      <c r="R43" s="5" t="s">
        <v>14602</v>
      </c>
      <c r="S43" s="5">
        <v>26397369</v>
      </c>
      <c r="T43" s="5"/>
      <c r="U43" s="5"/>
      <c r="V43" s="146"/>
      <c r="W43" s="346" t="s">
        <v>19983</v>
      </c>
    </row>
    <row r="44" spans="1:23" s="147" customFormat="1" ht="15" x14ac:dyDescent="0.35">
      <c r="A44" s="5" t="s">
        <v>11066</v>
      </c>
      <c r="B44" s="5" t="s">
        <v>6276</v>
      </c>
      <c r="C44" s="5" t="s">
        <v>7253</v>
      </c>
      <c r="D44" s="344"/>
      <c r="E44" s="5" t="s">
        <v>7121</v>
      </c>
      <c r="F44" s="5" t="s">
        <v>4431</v>
      </c>
      <c r="G44" s="5" t="s">
        <v>12543</v>
      </c>
      <c r="H44" s="5" t="s">
        <v>9818</v>
      </c>
      <c r="I44" s="5" t="s">
        <v>6</v>
      </c>
      <c r="J44" s="5" t="s">
        <v>45</v>
      </c>
      <c r="K44" s="5" t="s">
        <v>22</v>
      </c>
      <c r="L44" s="5" t="s">
        <v>6</v>
      </c>
      <c r="M44" s="360" t="s">
        <v>7959</v>
      </c>
      <c r="N44" s="5" t="s">
        <v>11632</v>
      </c>
      <c r="O44" s="5" t="s">
        <v>11632</v>
      </c>
      <c r="P44" s="5" t="s">
        <v>11632</v>
      </c>
      <c r="Q44" s="5" t="s">
        <v>15255</v>
      </c>
      <c r="R44" s="5" t="s">
        <v>14865</v>
      </c>
      <c r="S44" s="5">
        <v>24700113</v>
      </c>
      <c r="T44" s="5"/>
      <c r="U44" s="5"/>
      <c r="V44" s="146"/>
      <c r="W44" s="346" t="s">
        <v>11150</v>
      </c>
    </row>
    <row r="45" spans="1:23" s="147" customFormat="1" ht="15" x14ac:dyDescent="0.35">
      <c r="A45" s="5" t="s">
        <v>12536</v>
      </c>
      <c r="B45" s="5" t="s">
        <v>6311</v>
      </c>
      <c r="C45" s="5" t="s">
        <v>6959</v>
      </c>
      <c r="D45" s="344"/>
      <c r="E45" s="5" t="s">
        <v>11143</v>
      </c>
      <c r="F45" s="5" t="s">
        <v>394</v>
      </c>
      <c r="G45" s="5" t="s">
        <v>11093</v>
      </c>
      <c r="H45" s="5" t="s">
        <v>57</v>
      </c>
      <c r="I45" s="5" t="s">
        <v>12</v>
      </c>
      <c r="J45" s="5" t="s">
        <v>42</v>
      </c>
      <c r="K45" s="5" t="s">
        <v>8</v>
      </c>
      <c r="L45" s="5" t="s">
        <v>6</v>
      </c>
      <c r="M45" s="360" t="s">
        <v>7755</v>
      </c>
      <c r="N45" s="5" t="s">
        <v>57</v>
      </c>
      <c r="O45" s="5" t="s">
        <v>57</v>
      </c>
      <c r="P45" s="5" t="s">
        <v>19926</v>
      </c>
      <c r="Q45" s="5" t="s">
        <v>15255</v>
      </c>
      <c r="R45" s="5" t="s">
        <v>11934</v>
      </c>
      <c r="S45" s="5">
        <v>22591426</v>
      </c>
      <c r="T45" s="5"/>
      <c r="U45" s="5"/>
      <c r="V45" s="146"/>
      <c r="W45" s="346" t="s">
        <v>19984</v>
      </c>
    </row>
    <row r="46" spans="1:23" s="147" customFormat="1" ht="15" x14ac:dyDescent="0.35">
      <c r="A46" s="5" t="s">
        <v>12554</v>
      </c>
      <c r="B46" s="5" t="s">
        <v>6311</v>
      </c>
      <c r="C46" s="5" t="s">
        <v>7154</v>
      </c>
      <c r="D46" s="344"/>
      <c r="E46" s="5" t="s">
        <v>8458</v>
      </c>
      <c r="F46" s="5" t="s">
        <v>4332</v>
      </c>
      <c r="G46" s="5" t="s">
        <v>11078</v>
      </c>
      <c r="H46" s="5" t="s">
        <v>217</v>
      </c>
      <c r="I46" s="5" t="s">
        <v>8</v>
      </c>
      <c r="J46" s="5" t="s">
        <v>218</v>
      </c>
      <c r="K46" s="5" t="s">
        <v>8</v>
      </c>
      <c r="L46" s="5" t="s">
        <v>9</v>
      </c>
      <c r="M46" s="360" t="s">
        <v>8088</v>
      </c>
      <c r="N46" s="5" t="s">
        <v>217</v>
      </c>
      <c r="O46" s="5" t="s">
        <v>11897</v>
      </c>
      <c r="P46" s="5" t="s">
        <v>4171</v>
      </c>
      <c r="Q46" s="5" t="s">
        <v>15255</v>
      </c>
      <c r="R46" s="5" t="s">
        <v>8446</v>
      </c>
      <c r="S46" s="5">
        <v>26538453</v>
      </c>
      <c r="T46" s="5">
        <v>26538533</v>
      </c>
      <c r="U46" s="5"/>
      <c r="V46" s="146"/>
      <c r="W46" s="346" t="s">
        <v>19985</v>
      </c>
    </row>
    <row r="47" spans="1:23" s="147" customFormat="1" ht="15" x14ac:dyDescent="0.35">
      <c r="A47" s="5" t="s">
        <v>11086</v>
      </c>
      <c r="B47" s="5" t="s">
        <v>3648</v>
      </c>
      <c r="C47" s="5" t="s">
        <v>6965</v>
      </c>
      <c r="D47" s="344"/>
      <c r="E47" s="5" t="s">
        <v>7283</v>
      </c>
      <c r="F47" s="5" t="s">
        <v>6302</v>
      </c>
      <c r="G47" s="5" t="s">
        <v>15192</v>
      </c>
      <c r="H47" s="5" t="s">
        <v>88</v>
      </c>
      <c r="I47" s="5" t="s">
        <v>11</v>
      </c>
      <c r="J47" s="5" t="s">
        <v>45</v>
      </c>
      <c r="K47" s="5" t="s">
        <v>12</v>
      </c>
      <c r="L47" s="5" t="s">
        <v>6</v>
      </c>
      <c r="M47" s="360" t="s">
        <v>7917</v>
      </c>
      <c r="N47" s="5" t="s">
        <v>11536</v>
      </c>
      <c r="O47" s="5" t="s">
        <v>11536</v>
      </c>
      <c r="P47" s="5" t="s">
        <v>11536</v>
      </c>
      <c r="Q47" s="5" t="s">
        <v>15255</v>
      </c>
      <c r="R47" s="5" t="s">
        <v>13649</v>
      </c>
      <c r="S47" s="5">
        <v>24536438</v>
      </c>
      <c r="T47" s="5">
        <v>21014578</v>
      </c>
      <c r="U47" s="5"/>
      <c r="V47" s="146"/>
      <c r="W47" s="346" t="s">
        <v>19945</v>
      </c>
    </row>
    <row r="48" spans="1:23" s="147" customFormat="1" ht="15" x14ac:dyDescent="0.35">
      <c r="A48" s="5" t="s">
        <v>15207</v>
      </c>
      <c r="B48" s="5" t="s">
        <v>3200</v>
      </c>
      <c r="C48" s="5" t="s">
        <v>15206</v>
      </c>
      <c r="D48" s="344"/>
      <c r="E48" s="5" t="s">
        <v>11142</v>
      </c>
      <c r="F48" s="5" t="s">
        <v>665</v>
      </c>
      <c r="G48" s="5" t="s">
        <v>12788</v>
      </c>
      <c r="H48" s="5" t="s">
        <v>57</v>
      </c>
      <c r="I48" s="5" t="s">
        <v>10</v>
      </c>
      <c r="J48" s="5" t="s">
        <v>42</v>
      </c>
      <c r="K48" s="5" t="s">
        <v>21</v>
      </c>
      <c r="L48" s="5" t="s">
        <v>6</v>
      </c>
      <c r="M48" s="360" t="s">
        <v>7816</v>
      </c>
      <c r="N48" s="5" t="s">
        <v>14373</v>
      </c>
      <c r="O48" s="5" t="s">
        <v>11299</v>
      </c>
      <c r="P48" s="5" t="s">
        <v>11527</v>
      </c>
      <c r="Q48" s="5" t="s">
        <v>15255</v>
      </c>
      <c r="R48" s="5" t="s">
        <v>10035</v>
      </c>
      <c r="S48" s="5">
        <v>24103759</v>
      </c>
      <c r="T48" s="5">
        <v>24101779</v>
      </c>
      <c r="U48" s="5"/>
      <c r="V48" s="146"/>
      <c r="W48" s="346" t="s">
        <v>19986</v>
      </c>
    </row>
    <row r="49" spans="1:23" s="147" customFormat="1" ht="15" x14ac:dyDescent="0.35">
      <c r="A49" s="5" t="s">
        <v>15204</v>
      </c>
      <c r="B49" s="5" t="s">
        <v>5419</v>
      </c>
      <c r="C49" s="5" t="s">
        <v>15203</v>
      </c>
      <c r="D49" s="344"/>
      <c r="E49" s="5" t="s">
        <v>6996</v>
      </c>
      <c r="F49" s="5" t="s">
        <v>6206</v>
      </c>
      <c r="G49" s="5" t="s">
        <v>11140</v>
      </c>
      <c r="H49" s="5" t="s">
        <v>224</v>
      </c>
      <c r="I49" s="5" t="s">
        <v>7</v>
      </c>
      <c r="J49" s="5" t="s">
        <v>74</v>
      </c>
      <c r="K49" s="5" t="s">
        <v>6</v>
      </c>
      <c r="L49" s="5" t="s">
        <v>9</v>
      </c>
      <c r="M49" s="360" t="s">
        <v>7978</v>
      </c>
      <c r="N49" s="5" t="s">
        <v>224</v>
      </c>
      <c r="O49" s="5" t="s">
        <v>11590</v>
      </c>
      <c r="P49" s="5" t="s">
        <v>10729</v>
      </c>
      <c r="Q49" s="5" t="s">
        <v>15255</v>
      </c>
      <c r="R49" s="5" t="s">
        <v>14798</v>
      </c>
      <c r="S49" s="5">
        <v>25372850</v>
      </c>
      <c r="T49" s="5">
        <v>25374864</v>
      </c>
      <c r="U49" s="5"/>
      <c r="V49" s="146"/>
      <c r="W49" s="346" t="s">
        <v>19987</v>
      </c>
    </row>
    <row r="50" spans="1:23" s="147" customFormat="1" ht="15" x14ac:dyDescent="0.35">
      <c r="A50" s="5" t="s">
        <v>12545</v>
      </c>
      <c r="B50" s="5" t="s">
        <v>609</v>
      </c>
      <c r="C50" s="5" t="s">
        <v>6933</v>
      </c>
      <c r="D50" s="344"/>
      <c r="E50" s="5" t="s">
        <v>8472</v>
      </c>
      <c r="F50" s="5" t="s">
        <v>6305</v>
      </c>
      <c r="G50" s="5" t="s">
        <v>12544</v>
      </c>
      <c r="H50" s="5" t="s">
        <v>224</v>
      </c>
      <c r="I50" s="5" t="s">
        <v>7</v>
      </c>
      <c r="J50" s="5" t="s">
        <v>74</v>
      </c>
      <c r="K50" s="5" t="s">
        <v>6</v>
      </c>
      <c r="L50" s="5" t="s">
        <v>11</v>
      </c>
      <c r="M50" s="360" t="s">
        <v>7980</v>
      </c>
      <c r="N50" s="5" t="s">
        <v>224</v>
      </c>
      <c r="O50" s="5" t="s">
        <v>15316</v>
      </c>
      <c r="P50" s="5" t="s">
        <v>555</v>
      </c>
      <c r="Q50" s="5" t="s">
        <v>15255</v>
      </c>
      <c r="R50" s="5" t="s">
        <v>14417</v>
      </c>
      <c r="S50" s="5">
        <v>25917525</v>
      </c>
      <c r="T50" s="5"/>
      <c r="U50" s="5"/>
      <c r="V50" s="146"/>
      <c r="W50" s="346" t="s">
        <v>19946</v>
      </c>
    </row>
    <row r="51" spans="1:23" s="147" customFormat="1" ht="15" x14ac:dyDescent="0.35">
      <c r="A51" s="5" t="s">
        <v>15210</v>
      </c>
      <c r="B51" s="5" t="s">
        <v>5858</v>
      </c>
      <c r="C51" s="5" t="s">
        <v>9743</v>
      </c>
      <c r="D51" s="344"/>
      <c r="E51" s="5" t="s">
        <v>6933</v>
      </c>
      <c r="F51" s="5" t="s">
        <v>609</v>
      </c>
      <c r="G51" s="5" t="s">
        <v>12545</v>
      </c>
      <c r="H51" s="5" t="s">
        <v>51</v>
      </c>
      <c r="I51" s="5" t="s">
        <v>10</v>
      </c>
      <c r="J51" s="5" t="s">
        <v>42</v>
      </c>
      <c r="K51" s="5" t="s">
        <v>208</v>
      </c>
      <c r="L51" s="5" t="s">
        <v>6</v>
      </c>
      <c r="M51" s="360" t="s">
        <v>7826</v>
      </c>
      <c r="N51" s="5" t="s">
        <v>12028</v>
      </c>
      <c r="O51" s="5" t="s">
        <v>611</v>
      </c>
      <c r="P51" s="5" t="s">
        <v>610</v>
      </c>
      <c r="Q51" s="5" t="s">
        <v>15255</v>
      </c>
      <c r="R51" s="5" t="s">
        <v>19928</v>
      </c>
      <c r="S51" s="5">
        <v>22411274</v>
      </c>
      <c r="T51" s="5"/>
      <c r="U51" s="5"/>
      <c r="V51" s="146"/>
      <c r="W51" s="346" t="s">
        <v>19988</v>
      </c>
    </row>
    <row r="52" spans="1:23" s="147" customFormat="1" ht="15" x14ac:dyDescent="0.35">
      <c r="A52" s="5" t="s">
        <v>15211</v>
      </c>
      <c r="B52" s="5" t="s">
        <v>5858</v>
      </c>
      <c r="C52" s="5" t="s">
        <v>9744</v>
      </c>
      <c r="D52" s="344"/>
      <c r="E52" s="5" t="s">
        <v>12531</v>
      </c>
      <c r="F52" s="5" t="s">
        <v>285</v>
      </c>
      <c r="G52" s="5" t="s">
        <v>12546</v>
      </c>
      <c r="H52" s="5" t="s">
        <v>9788</v>
      </c>
      <c r="I52" s="5" t="s">
        <v>6</v>
      </c>
      <c r="J52" s="5" t="s">
        <v>42</v>
      </c>
      <c r="K52" s="5" t="s">
        <v>6</v>
      </c>
      <c r="L52" s="5" t="s">
        <v>16</v>
      </c>
      <c r="M52" s="360" t="s">
        <v>7750</v>
      </c>
      <c r="N52" s="5" t="s">
        <v>43</v>
      </c>
      <c r="O52" s="5" t="s">
        <v>256</v>
      </c>
      <c r="P52" s="5" t="s">
        <v>287</v>
      </c>
      <c r="Q52" s="5" t="s">
        <v>15255</v>
      </c>
      <c r="R52" s="5" t="s">
        <v>13577</v>
      </c>
      <c r="S52" s="5">
        <v>22267070</v>
      </c>
      <c r="T52" s="5">
        <v>22262415</v>
      </c>
      <c r="U52" s="5"/>
      <c r="V52" s="146"/>
      <c r="W52" s="346" t="s">
        <v>19989</v>
      </c>
    </row>
    <row r="53" spans="1:23" s="147" customFormat="1" ht="15" x14ac:dyDescent="0.35">
      <c r="A53" s="5" t="s">
        <v>12548</v>
      </c>
      <c r="B53" s="5" t="s">
        <v>2593</v>
      </c>
      <c r="C53" s="5" t="s">
        <v>12533</v>
      </c>
      <c r="D53" s="344"/>
      <c r="E53" s="5" t="s">
        <v>12532</v>
      </c>
      <c r="F53" s="5" t="s">
        <v>6249</v>
      </c>
      <c r="G53" s="5" t="s">
        <v>12547</v>
      </c>
      <c r="H53" s="5" t="s">
        <v>9788</v>
      </c>
      <c r="I53" s="5" t="s">
        <v>6</v>
      </c>
      <c r="J53" s="5" t="s">
        <v>42</v>
      </c>
      <c r="K53" s="5" t="s">
        <v>6</v>
      </c>
      <c r="L53" s="5" t="s">
        <v>8</v>
      </c>
      <c r="M53" s="360" t="s">
        <v>7743</v>
      </c>
      <c r="N53" s="5" t="s">
        <v>43</v>
      </c>
      <c r="O53" s="5" t="s">
        <v>14334</v>
      </c>
      <c r="P53" s="5" t="s">
        <v>11475</v>
      </c>
      <c r="Q53" s="5" t="s">
        <v>15255</v>
      </c>
      <c r="R53" s="5" t="s">
        <v>8349</v>
      </c>
      <c r="S53" s="5">
        <v>22211649</v>
      </c>
      <c r="T53" s="5">
        <v>22220059</v>
      </c>
      <c r="U53" s="5"/>
      <c r="V53" s="146"/>
      <c r="W53" s="346" t="s">
        <v>19947</v>
      </c>
    </row>
    <row r="54" spans="1:23" ht="15" x14ac:dyDescent="0.35">
      <c r="A54" s="5" t="s">
        <v>11074</v>
      </c>
      <c r="B54" s="5" t="s">
        <v>175</v>
      </c>
      <c r="C54" s="5" t="s">
        <v>7435</v>
      </c>
      <c r="D54" s="344"/>
      <c r="E54" s="5" t="s">
        <v>7204</v>
      </c>
      <c r="F54" s="5" t="s">
        <v>121</v>
      </c>
      <c r="G54" s="5" t="s">
        <v>13481</v>
      </c>
      <c r="H54" s="5" t="s">
        <v>9788</v>
      </c>
      <c r="I54" s="5" t="s">
        <v>8</v>
      </c>
      <c r="J54" s="5" t="s">
        <v>42</v>
      </c>
      <c r="K54" s="5" t="s">
        <v>6</v>
      </c>
      <c r="L54" s="5" t="s">
        <v>11</v>
      </c>
      <c r="M54" s="360" t="s">
        <v>7746</v>
      </c>
      <c r="N54" s="5" t="s">
        <v>43</v>
      </c>
      <c r="O54" s="5" t="s">
        <v>11486</v>
      </c>
      <c r="P54" s="5" t="s">
        <v>11717</v>
      </c>
      <c r="Q54" s="5" t="s">
        <v>15255</v>
      </c>
      <c r="R54" s="5" t="s">
        <v>12790</v>
      </c>
      <c r="S54" s="5">
        <v>22276141</v>
      </c>
      <c r="T54" s="5"/>
      <c r="U54" s="5"/>
      <c r="V54" s="146"/>
      <c r="W54" s="346" t="s">
        <v>19990</v>
      </c>
    </row>
    <row r="55" spans="1:23" ht="15" x14ac:dyDescent="0.35">
      <c r="A55" s="5" t="s">
        <v>12537</v>
      </c>
      <c r="B55" s="5" t="s">
        <v>576</v>
      </c>
      <c r="C55" s="5" t="s">
        <v>9976</v>
      </c>
      <c r="D55" s="344"/>
      <c r="E55" s="5" t="s">
        <v>12533</v>
      </c>
      <c r="F55" s="5" t="s">
        <v>2593</v>
      </c>
      <c r="G55" s="5" t="s">
        <v>12548</v>
      </c>
      <c r="H55" s="5" t="s">
        <v>207</v>
      </c>
      <c r="I55" s="5" t="s">
        <v>208</v>
      </c>
      <c r="J55" s="5" t="s">
        <v>45</v>
      </c>
      <c r="K55" s="5" t="s">
        <v>16</v>
      </c>
      <c r="L55" s="5" t="s">
        <v>6</v>
      </c>
      <c r="M55" s="360" t="s">
        <v>7934</v>
      </c>
      <c r="N55" s="5" t="s">
        <v>207</v>
      </c>
      <c r="O55" s="5" t="s">
        <v>12489</v>
      </c>
      <c r="P55" s="5" t="s">
        <v>11612</v>
      </c>
      <c r="Q55" s="5" t="s">
        <v>15255</v>
      </c>
      <c r="R55" s="5" t="s">
        <v>8371</v>
      </c>
      <c r="S55" s="5">
        <v>24601098</v>
      </c>
      <c r="T55" s="5">
        <v>24604945</v>
      </c>
      <c r="U55" s="5"/>
      <c r="V55" s="146"/>
      <c r="W55" s="346" t="s">
        <v>19991</v>
      </c>
    </row>
    <row r="56" spans="1:23" ht="15" x14ac:dyDescent="0.35">
      <c r="A56" s="5" t="s">
        <v>12542</v>
      </c>
      <c r="B56" s="5" t="s">
        <v>4572</v>
      </c>
      <c r="C56" s="5" t="s">
        <v>9642</v>
      </c>
      <c r="D56" s="344"/>
      <c r="E56" s="5" t="s">
        <v>7278</v>
      </c>
      <c r="F56" s="5" t="s">
        <v>3415</v>
      </c>
      <c r="G56" s="5" t="s">
        <v>12549</v>
      </c>
      <c r="H56" s="5" t="s">
        <v>224</v>
      </c>
      <c r="I56" s="5" t="s">
        <v>11</v>
      </c>
      <c r="J56" s="5" t="s">
        <v>74</v>
      </c>
      <c r="K56" s="5" t="s">
        <v>8</v>
      </c>
      <c r="L56" s="5" t="s">
        <v>7</v>
      </c>
      <c r="M56" s="360" t="s">
        <v>7992</v>
      </c>
      <c r="N56" s="5" t="s">
        <v>225</v>
      </c>
      <c r="O56" s="5" t="s">
        <v>2794</v>
      </c>
      <c r="P56" s="5" t="s">
        <v>3416</v>
      </c>
      <c r="Q56" s="5" t="s">
        <v>15255</v>
      </c>
      <c r="R56" s="5" t="s">
        <v>3417</v>
      </c>
      <c r="S56" s="5">
        <v>22715772</v>
      </c>
      <c r="T56" s="5"/>
      <c r="U56" s="5"/>
      <c r="V56" s="146"/>
      <c r="W56" s="346" t="s">
        <v>19992</v>
      </c>
    </row>
    <row r="57" spans="1:23" ht="15" x14ac:dyDescent="0.35">
      <c r="A57" s="5" t="s">
        <v>11087</v>
      </c>
      <c r="B57" s="5" t="s">
        <v>5306</v>
      </c>
      <c r="C57" s="5" t="s">
        <v>9617</v>
      </c>
      <c r="D57" s="344"/>
      <c r="E57" s="5" t="s">
        <v>7274</v>
      </c>
      <c r="F57" s="5" t="s">
        <v>3295</v>
      </c>
      <c r="G57" s="5" t="s">
        <v>12550</v>
      </c>
      <c r="H57" s="5" t="s">
        <v>224</v>
      </c>
      <c r="I57" s="5" t="s">
        <v>8</v>
      </c>
      <c r="J57" s="5" t="s">
        <v>74</v>
      </c>
      <c r="K57" s="5" t="s">
        <v>14</v>
      </c>
      <c r="L57" s="5" t="s">
        <v>6</v>
      </c>
      <c r="M57" s="360" t="s">
        <v>8022</v>
      </c>
      <c r="N57" s="5" t="s">
        <v>14419</v>
      </c>
      <c r="O57" s="5" t="s">
        <v>15248</v>
      </c>
      <c r="P57" s="5" t="s">
        <v>19927</v>
      </c>
      <c r="Q57" s="5" t="s">
        <v>15255</v>
      </c>
      <c r="R57" s="5" t="s">
        <v>8419</v>
      </c>
      <c r="S57" s="5">
        <v>25730586</v>
      </c>
      <c r="T57" s="5"/>
      <c r="U57" s="5"/>
      <c r="V57" s="146"/>
      <c r="W57" s="346" t="s">
        <v>19993</v>
      </c>
    </row>
    <row r="58" spans="1:23" ht="15" x14ac:dyDescent="0.35">
      <c r="A58" s="5" t="s">
        <v>12553</v>
      </c>
      <c r="B58" s="5" t="s">
        <v>397</v>
      </c>
      <c r="C58" s="5" t="s">
        <v>12534</v>
      </c>
      <c r="D58" s="344"/>
      <c r="E58" s="5" t="s">
        <v>7070</v>
      </c>
      <c r="F58" s="5" t="s">
        <v>6325</v>
      </c>
      <c r="G58" s="5" t="s">
        <v>14028</v>
      </c>
      <c r="H58" s="5" t="s">
        <v>1634</v>
      </c>
      <c r="I58" s="5" t="s">
        <v>6</v>
      </c>
      <c r="J58" s="5" t="s">
        <v>218</v>
      </c>
      <c r="K58" s="5" t="s">
        <v>11</v>
      </c>
      <c r="L58" s="5" t="s">
        <v>6</v>
      </c>
      <c r="M58" s="360" t="s">
        <v>8102</v>
      </c>
      <c r="N58" s="5" t="s">
        <v>1634</v>
      </c>
      <c r="O58" s="5" t="s">
        <v>1634</v>
      </c>
      <c r="P58" s="5" t="s">
        <v>19916</v>
      </c>
      <c r="Q58" s="5" t="s">
        <v>15255</v>
      </c>
      <c r="R58" s="5" t="s">
        <v>12792</v>
      </c>
      <c r="S58" s="5">
        <v>26695552</v>
      </c>
      <c r="T58" s="5">
        <v>26686356</v>
      </c>
      <c r="U58" s="5"/>
      <c r="V58" s="146"/>
      <c r="W58" s="346" t="s">
        <v>19948</v>
      </c>
    </row>
    <row r="59" spans="1:23" ht="15" x14ac:dyDescent="0.35">
      <c r="A59" s="5" t="s">
        <v>11070</v>
      </c>
      <c r="B59" s="5" t="s">
        <v>3343</v>
      </c>
      <c r="C59" s="5" t="s">
        <v>7558</v>
      </c>
      <c r="D59" s="344"/>
      <c r="E59" s="5" t="s">
        <v>7679</v>
      </c>
      <c r="F59" s="5" t="s">
        <v>3339</v>
      </c>
      <c r="G59" s="5" t="s">
        <v>12551</v>
      </c>
      <c r="H59" s="5" t="s">
        <v>224</v>
      </c>
      <c r="I59" s="5" t="s">
        <v>7</v>
      </c>
      <c r="J59" s="5" t="s">
        <v>74</v>
      </c>
      <c r="K59" s="5" t="s">
        <v>6</v>
      </c>
      <c r="L59" s="5" t="s">
        <v>16</v>
      </c>
      <c r="M59" s="360" t="s">
        <v>7984</v>
      </c>
      <c r="N59" s="5" t="s">
        <v>224</v>
      </c>
      <c r="O59" s="5" t="s">
        <v>824</v>
      </c>
      <c r="P59" s="5" t="s">
        <v>19929</v>
      </c>
      <c r="Q59" s="5" t="s">
        <v>15255</v>
      </c>
      <c r="R59" s="5" t="s">
        <v>6547</v>
      </c>
      <c r="S59" s="5">
        <v>25300698</v>
      </c>
      <c r="T59" s="5"/>
      <c r="U59" s="5"/>
      <c r="V59" s="146"/>
      <c r="W59" s="346" t="s">
        <v>19994</v>
      </c>
    </row>
    <row r="60" spans="1:23" ht="15" x14ac:dyDescent="0.35">
      <c r="A60" s="5" t="s">
        <v>11088</v>
      </c>
      <c r="B60" s="5" t="s">
        <v>5687</v>
      </c>
      <c r="C60" s="5" t="s">
        <v>11144</v>
      </c>
      <c r="D60" s="344"/>
      <c r="E60" s="5" t="s">
        <v>7224</v>
      </c>
      <c r="F60" s="5" t="s">
        <v>6307</v>
      </c>
      <c r="G60" s="5" t="s">
        <v>12552</v>
      </c>
      <c r="H60" s="5" t="s">
        <v>224</v>
      </c>
      <c r="I60" s="5" t="s">
        <v>7</v>
      </c>
      <c r="J60" s="5" t="s">
        <v>74</v>
      </c>
      <c r="K60" s="5" t="s">
        <v>6</v>
      </c>
      <c r="L60" s="5" t="s">
        <v>9</v>
      </c>
      <c r="M60" s="360" t="s">
        <v>7978</v>
      </c>
      <c r="N60" s="5" t="s">
        <v>224</v>
      </c>
      <c r="O60" s="5" t="s">
        <v>11590</v>
      </c>
      <c r="P60" s="5" t="s">
        <v>19917</v>
      </c>
      <c r="Q60" s="5" t="s">
        <v>15255</v>
      </c>
      <c r="R60" s="5" t="s">
        <v>6541</v>
      </c>
      <c r="S60" s="5">
        <v>40821251</v>
      </c>
      <c r="T60" s="5"/>
      <c r="U60" s="5"/>
      <c r="V60" s="146"/>
      <c r="W60" s="346" t="s">
        <v>19949</v>
      </c>
    </row>
    <row r="61" spans="1:23" ht="15" x14ac:dyDescent="0.35">
      <c r="A61" s="5" t="s">
        <v>11064</v>
      </c>
      <c r="B61" s="5" t="s">
        <v>4756</v>
      </c>
      <c r="C61" s="5" t="s">
        <v>6906</v>
      </c>
      <c r="D61" s="344"/>
      <c r="E61" s="5" t="s">
        <v>12534</v>
      </c>
      <c r="F61" s="5" t="s">
        <v>397</v>
      </c>
      <c r="G61" s="5" t="s">
        <v>12553</v>
      </c>
      <c r="H61" s="5" t="s">
        <v>57</v>
      </c>
      <c r="I61" s="5" t="s">
        <v>7</v>
      </c>
      <c r="J61" s="5" t="s">
        <v>42</v>
      </c>
      <c r="K61" s="5" t="s">
        <v>8</v>
      </c>
      <c r="L61" s="5" t="s">
        <v>22</v>
      </c>
      <c r="M61" s="360" t="s">
        <v>7767</v>
      </c>
      <c r="N61" s="5" t="s">
        <v>57</v>
      </c>
      <c r="O61" s="5" t="s">
        <v>58</v>
      </c>
      <c r="P61" s="5" t="s">
        <v>19930</v>
      </c>
      <c r="Q61" s="5" t="s">
        <v>15255</v>
      </c>
      <c r="R61" s="5" t="s">
        <v>15517</v>
      </c>
      <c r="S61" s="5">
        <v>22704605</v>
      </c>
      <c r="T61" s="5">
        <v>22704605</v>
      </c>
      <c r="U61" s="5"/>
      <c r="V61" s="146"/>
      <c r="W61" s="346" t="s">
        <v>19995</v>
      </c>
    </row>
    <row r="62" spans="1:23" ht="15" x14ac:dyDescent="0.35">
      <c r="A62" s="5" t="s">
        <v>15194</v>
      </c>
      <c r="B62" s="5" t="s">
        <v>5073</v>
      </c>
      <c r="C62" s="5" t="s">
        <v>9731</v>
      </c>
      <c r="D62" s="344"/>
      <c r="E62" s="5" t="s">
        <v>7154</v>
      </c>
      <c r="F62" s="5" t="s">
        <v>6311</v>
      </c>
      <c r="G62" s="5" t="s">
        <v>12554</v>
      </c>
      <c r="H62" s="5" t="s">
        <v>3446</v>
      </c>
      <c r="I62" s="5" t="s">
        <v>7</v>
      </c>
      <c r="J62" s="5" t="s">
        <v>74</v>
      </c>
      <c r="K62" s="5" t="s">
        <v>10</v>
      </c>
      <c r="L62" s="5" t="s">
        <v>6</v>
      </c>
      <c r="M62" s="360" t="s">
        <v>8002</v>
      </c>
      <c r="N62" s="5" t="s">
        <v>3446</v>
      </c>
      <c r="O62" s="5" t="s">
        <v>3446</v>
      </c>
      <c r="P62" s="5" t="s">
        <v>1153</v>
      </c>
      <c r="Q62" s="5" t="s">
        <v>15255</v>
      </c>
      <c r="R62" s="5" t="s">
        <v>9431</v>
      </c>
      <c r="S62" s="5">
        <v>25569297</v>
      </c>
      <c r="T62" s="5"/>
      <c r="U62" s="5"/>
      <c r="V62" s="146"/>
      <c r="W62" s="346" t="s">
        <v>19950</v>
      </c>
    </row>
    <row r="63" spans="1:23" ht="15" x14ac:dyDescent="0.35">
      <c r="A63" s="5" t="s">
        <v>11089</v>
      </c>
      <c r="B63" s="5" t="s">
        <v>783</v>
      </c>
      <c r="C63" s="5" t="s">
        <v>9613</v>
      </c>
      <c r="D63" s="344"/>
      <c r="E63" s="5" t="s">
        <v>12535</v>
      </c>
      <c r="F63" s="5" t="s">
        <v>4873</v>
      </c>
      <c r="G63" s="5" t="s">
        <v>12555</v>
      </c>
      <c r="H63" s="5" t="s">
        <v>9807</v>
      </c>
      <c r="I63" s="5" t="s">
        <v>11</v>
      </c>
      <c r="J63" s="5" t="s">
        <v>134</v>
      </c>
      <c r="K63" s="5" t="s">
        <v>10</v>
      </c>
      <c r="L63" s="5" t="s">
        <v>6</v>
      </c>
      <c r="M63" s="360" t="s">
        <v>8163</v>
      </c>
      <c r="N63" s="5" t="s">
        <v>14477</v>
      </c>
      <c r="O63" s="5" t="s">
        <v>14478</v>
      </c>
      <c r="P63" s="5" t="s">
        <v>13818</v>
      </c>
      <c r="Q63" s="5" t="s">
        <v>15255</v>
      </c>
      <c r="R63" s="5" t="s">
        <v>10213</v>
      </c>
      <c r="S63" s="5">
        <v>27869110</v>
      </c>
      <c r="T63" s="5">
        <v>27888330</v>
      </c>
      <c r="U63" s="5"/>
      <c r="V63" s="146"/>
      <c r="W63" s="346" t="s">
        <v>19996</v>
      </c>
    </row>
    <row r="64" spans="1:23" ht="15" x14ac:dyDescent="0.35">
      <c r="A64" s="5" t="s">
        <v>11073</v>
      </c>
      <c r="B64" s="5" t="s">
        <v>753</v>
      </c>
      <c r="C64" s="5" t="s">
        <v>7151</v>
      </c>
      <c r="D64" s="344"/>
      <c r="E64" s="5" t="s">
        <v>9690</v>
      </c>
      <c r="F64" s="5" t="s">
        <v>6325</v>
      </c>
      <c r="G64" s="5" t="s">
        <v>13451</v>
      </c>
      <c r="H64" s="5" t="s">
        <v>1634</v>
      </c>
      <c r="I64" s="5" t="s">
        <v>6</v>
      </c>
      <c r="J64" s="5" t="s">
        <v>218</v>
      </c>
      <c r="K64" s="5" t="s">
        <v>11</v>
      </c>
      <c r="L64" s="5" t="s">
        <v>6</v>
      </c>
      <c r="M64" s="360" t="s">
        <v>8102</v>
      </c>
      <c r="N64" s="5" t="s">
        <v>1634</v>
      </c>
      <c r="O64" s="5" t="s">
        <v>1634</v>
      </c>
      <c r="P64" s="5" t="s">
        <v>11533</v>
      </c>
      <c r="Q64" s="5" t="s">
        <v>15255</v>
      </c>
      <c r="R64" s="5" t="s">
        <v>12792</v>
      </c>
      <c r="S64" s="5">
        <v>21013273</v>
      </c>
      <c r="T64" s="5"/>
      <c r="U64" s="5"/>
      <c r="V64" s="146"/>
      <c r="W64" s="346" t="s">
        <v>19951</v>
      </c>
    </row>
    <row r="65" spans="1:23" ht="15" x14ac:dyDescent="0.35">
      <c r="A65" s="5" t="s">
        <v>12555</v>
      </c>
      <c r="B65" s="5" t="s">
        <v>4873</v>
      </c>
      <c r="C65" s="5" t="s">
        <v>12535</v>
      </c>
      <c r="D65" s="344"/>
      <c r="E65" s="5" t="s">
        <v>7249</v>
      </c>
      <c r="F65" s="5" t="s">
        <v>9342</v>
      </c>
      <c r="G65" s="5" t="s">
        <v>13551</v>
      </c>
      <c r="H65" s="5" t="s">
        <v>9825</v>
      </c>
      <c r="I65" s="5" t="s">
        <v>6</v>
      </c>
      <c r="J65" s="5" t="s">
        <v>93</v>
      </c>
      <c r="K65" s="5" t="s">
        <v>9</v>
      </c>
      <c r="L65" s="5" t="s">
        <v>8</v>
      </c>
      <c r="M65" s="360" t="s">
        <v>8206</v>
      </c>
      <c r="N65" s="5" t="s">
        <v>14488</v>
      </c>
      <c r="O65" s="5" t="s">
        <v>5486</v>
      </c>
      <c r="P65" s="5" t="s">
        <v>5492</v>
      </c>
      <c r="Q65" s="5" t="s">
        <v>15255</v>
      </c>
      <c r="R65" s="5" t="s">
        <v>13825</v>
      </c>
      <c r="S65" s="5">
        <v>27500334</v>
      </c>
      <c r="T65" s="5"/>
      <c r="U65" s="5"/>
      <c r="V65" s="146"/>
      <c r="W65" s="346" t="s">
        <v>19997</v>
      </c>
    </row>
    <row r="66" spans="1:23" ht="15" x14ac:dyDescent="0.35">
      <c r="A66" s="5" t="s">
        <v>15193</v>
      </c>
      <c r="B66" s="5" t="s">
        <v>5309</v>
      </c>
      <c r="C66" s="5" t="s">
        <v>9709</v>
      </c>
      <c r="D66" s="344"/>
      <c r="E66" s="5" t="s">
        <v>7353</v>
      </c>
      <c r="F66" s="5" t="s">
        <v>3782</v>
      </c>
      <c r="G66" s="5" t="s">
        <v>12789</v>
      </c>
      <c r="H66" s="5" t="s">
        <v>192</v>
      </c>
      <c r="I66" s="5" t="s">
        <v>8</v>
      </c>
      <c r="J66" s="5" t="s">
        <v>193</v>
      </c>
      <c r="K66" s="5" t="s">
        <v>16</v>
      </c>
      <c r="L66" s="5" t="s">
        <v>6</v>
      </c>
      <c r="M66" s="360" t="s">
        <v>8068</v>
      </c>
      <c r="N66" s="5" t="s">
        <v>192</v>
      </c>
      <c r="O66" s="5" t="s">
        <v>3065</v>
      </c>
      <c r="P66" s="5" t="s">
        <v>3065</v>
      </c>
      <c r="Q66" s="5" t="s">
        <v>15255</v>
      </c>
      <c r="R66" s="5" t="s">
        <v>7612</v>
      </c>
      <c r="S66" s="5">
        <v>27666267</v>
      </c>
      <c r="T66" s="5">
        <v>27666267</v>
      </c>
      <c r="U66" s="5"/>
      <c r="V66" s="146"/>
      <c r="W66" s="346" t="s">
        <v>19998</v>
      </c>
    </row>
    <row r="67" spans="1:23" ht="15" x14ac:dyDescent="0.35">
      <c r="A67" s="5" t="s">
        <v>15202</v>
      </c>
      <c r="B67" s="5" t="s">
        <v>5309</v>
      </c>
      <c r="C67" s="5" t="s">
        <v>15201</v>
      </c>
      <c r="D67" s="344"/>
      <c r="E67" s="5" t="s">
        <v>9719</v>
      </c>
      <c r="F67" s="5" t="s">
        <v>5651</v>
      </c>
      <c r="G67" s="5" t="s">
        <v>13555</v>
      </c>
      <c r="H67" s="5" t="s">
        <v>3042</v>
      </c>
      <c r="I67" s="5" t="s">
        <v>8</v>
      </c>
      <c r="J67" s="5" t="s">
        <v>93</v>
      </c>
      <c r="K67" s="5" t="s">
        <v>7</v>
      </c>
      <c r="L67" s="5" t="s">
        <v>10</v>
      </c>
      <c r="M67" s="360" t="s">
        <v>8195</v>
      </c>
      <c r="N67" s="5" t="s">
        <v>3043</v>
      </c>
      <c r="O67" s="5" t="s">
        <v>11665</v>
      </c>
      <c r="P67" s="5" t="s">
        <v>7709</v>
      </c>
      <c r="Q67" s="5" t="s">
        <v>15255</v>
      </c>
      <c r="R67" s="5" t="s">
        <v>9467</v>
      </c>
      <c r="S67" s="5">
        <v>22154324</v>
      </c>
      <c r="T67" s="5"/>
      <c r="U67" s="5"/>
      <c r="V67" s="146"/>
      <c r="W67" s="346" t="s">
        <v>19999</v>
      </c>
    </row>
    <row r="68" spans="1:23" ht="15" x14ac:dyDescent="0.35">
      <c r="A68" s="5" t="s">
        <v>12551</v>
      </c>
      <c r="B68" s="5" t="s">
        <v>3339</v>
      </c>
      <c r="C68" s="5" t="s">
        <v>7679</v>
      </c>
      <c r="D68" s="344"/>
      <c r="E68" s="5" t="s">
        <v>9709</v>
      </c>
      <c r="F68" s="5" t="s">
        <v>5309</v>
      </c>
      <c r="G68" s="5" t="s">
        <v>15193</v>
      </c>
      <c r="H68" s="5" t="s">
        <v>92</v>
      </c>
      <c r="I68" s="5" t="s">
        <v>6</v>
      </c>
      <c r="J68" s="5" t="s">
        <v>93</v>
      </c>
      <c r="K68" s="5" t="s">
        <v>6</v>
      </c>
      <c r="L68" s="5" t="s">
        <v>6</v>
      </c>
      <c r="M68" s="360" t="s">
        <v>8187</v>
      </c>
      <c r="N68" s="5" t="s">
        <v>92</v>
      </c>
      <c r="O68" s="5" t="s">
        <v>92</v>
      </c>
      <c r="P68" s="5" t="s">
        <v>11654</v>
      </c>
      <c r="Q68" s="5" t="s">
        <v>15255</v>
      </c>
      <c r="R68" s="5" t="s">
        <v>8391</v>
      </c>
      <c r="S68" s="5">
        <v>27588151</v>
      </c>
      <c r="T68" s="5"/>
      <c r="U68" s="5"/>
      <c r="V68" s="146"/>
      <c r="W68" s="346" t="s">
        <v>20000</v>
      </c>
    </row>
    <row r="69" spans="1:23" ht="15" x14ac:dyDescent="0.35">
      <c r="A69" s="5" t="s">
        <v>13551</v>
      </c>
      <c r="B69" s="5" t="s">
        <v>9342</v>
      </c>
      <c r="C69" s="5" t="s">
        <v>7249</v>
      </c>
      <c r="D69" s="344"/>
      <c r="E69" s="5" t="s">
        <v>7359</v>
      </c>
      <c r="F69" s="5" t="s">
        <v>6322</v>
      </c>
      <c r="G69" s="5" t="s">
        <v>14029</v>
      </c>
      <c r="H69" s="5" t="s">
        <v>805</v>
      </c>
      <c r="I69" s="5" t="s">
        <v>7</v>
      </c>
      <c r="J69" s="5" t="s">
        <v>218</v>
      </c>
      <c r="K69" s="5" t="s">
        <v>6</v>
      </c>
      <c r="L69" s="5" t="s">
        <v>6</v>
      </c>
      <c r="M69" s="360" t="s">
        <v>8073</v>
      </c>
      <c r="N69" s="5" t="s">
        <v>805</v>
      </c>
      <c r="O69" s="5" t="s">
        <v>805</v>
      </c>
      <c r="P69" s="5" t="s">
        <v>1966</v>
      </c>
      <c r="Q69" s="5" t="s">
        <v>15255</v>
      </c>
      <c r="R69" s="5" t="s">
        <v>13127</v>
      </c>
      <c r="S69" s="5">
        <v>26651051</v>
      </c>
      <c r="T69" s="5"/>
      <c r="U69" s="5"/>
      <c r="V69" s="146"/>
      <c r="W69" s="346" t="s">
        <v>19952</v>
      </c>
    </row>
    <row r="70" spans="1:23" ht="15" x14ac:dyDescent="0.35">
      <c r="A70" s="5" t="s">
        <v>12789</v>
      </c>
      <c r="B70" s="5" t="s">
        <v>3782</v>
      </c>
      <c r="C70" s="5" t="s">
        <v>7353</v>
      </c>
      <c r="D70" s="344"/>
      <c r="E70" s="5" t="s">
        <v>9731</v>
      </c>
      <c r="F70" s="5" t="s">
        <v>5073</v>
      </c>
      <c r="G70" s="5" t="s">
        <v>15194</v>
      </c>
      <c r="H70" s="5" t="s">
        <v>133</v>
      </c>
      <c r="I70" s="5" t="s">
        <v>10</v>
      </c>
      <c r="J70" s="5" t="s">
        <v>134</v>
      </c>
      <c r="K70" s="5" t="s">
        <v>14</v>
      </c>
      <c r="L70" s="5" t="s">
        <v>6</v>
      </c>
      <c r="M70" s="360" t="s">
        <v>8175</v>
      </c>
      <c r="N70" s="5" t="s">
        <v>14482</v>
      </c>
      <c r="O70" s="5" t="s">
        <v>2882</v>
      </c>
      <c r="P70" s="5" t="s">
        <v>19931</v>
      </c>
      <c r="Q70" s="5" t="s">
        <v>15255</v>
      </c>
      <c r="R70" s="5" t="s">
        <v>10009</v>
      </c>
      <c r="S70" s="5">
        <v>27733297</v>
      </c>
      <c r="T70" s="5"/>
      <c r="U70" s="5"/>
      <c r="V70" s="146"/>
      <c r="W70" s="346" t="s">
        <v>20001</v>
      </c>
    </row>
    <row r="71" spans="1:23" ht="15" x14ac:dyDescent="0.35">
      <c r="A71" s="5" t="s">
        <v>11090</v>
      </c>
      <c r="B71" s="5" t="s">
        <v>108</v>
      </c>
      <c r="C71" s="5" t="s">
        <v>6972</v>
      </c>
      <c r="D71" s="344"/>
      <c r="E71" s="5" t="s">
        <v>8767</v>
      </c>
      <c r="F71" s="5" t="s">
        <v>6302</v>
      </c>
      <c r="G71" s="5" t="s">
        <v>15195</v>
      </c>
      <c r="H71" s="5" t="s">
        <v>88</v>
      </c>
      <c r="I71" s="5" t="s">
        <v>11</v>
      </c>
      <c r="J71" s="5" t="s">
        <v>45</v>
      </c>
      <c r="K71" s="5" t="s">
        <v>12</v>
      </c>
      <c r="L71" s="5" t="s">
        <v>6</v>
      </c>
      <c r="M71" s="360" t="s">
        <v>7917</v>
      </c>
      <c r="N71" s="5" t="s">
        <v>11536</v>
      </c>
      <c r="O71" s="5" t="s">
        <v>11536</v>
      </c>
      <c r="P71" s="5" t="s">
        <v>11536</v>
      </c>
      <c r="Q71" s="5" t="s">
        <v>15255</v>
      </c>
      <c r="R71" s="5" t="s">
        <v>13649</v>
      </c>
      <c r="S71" s="5">
        <v>21014571</v>
      </c>
      <c r="T71" s="5">
        <v>24536438</v>
      </c>
      <c r="U71" s="5"/>
      <c r="V71" s="146"/>
      <c r="W71" s="346" t="s">
        <v>19953</v>
      </c>
    </row>
    <row r="72" spans="1:23" ht="15" x14ac:dyDescent="0.35">
      <c r="A72" s="5" t="s">
        <v>11091</v>
      </c>
      <c r="B72" s="5" t="s">
        <v>254</v>
      </c>
      <c r="C72" s="5" t="s">
        <v>9637</v>
      </c>
      <c r="D72" s="344"/>
      <c r="E72" s="5" t="s">
        <v>7402</v>
      </c>
      <c r="F72" s="5" t="s">
        <v>99</v>
      </c>
      <c r="G72" s="5" t="s">
        <v>15196</v>
      </c>
      <c r="H72" s="5" t="s">
        <v>9788</v>
      </c>
      <c r="I72" s="5" t="s">
        <v>8</v>
      </c>
      <c r="J72" s="5" t="s">
        <v>42</v>
      </c>
      <c r="K72" s="5" t="s">
        <v>6</v>
      </c>
      <c r="L72" s="5" t="s">
        <v>10</v>
      </c>
      <c r="M72" s="360" t="s">
        <v>7745</v>
      </c>
      <c r="N72" s="5" t="s">
        <v>43</v>
      </c>
      <c r="O72" s="5" t="s">
        <v>100</v>
      </c>
      <c r="P72" s="5" t="s">
        <v>11485</v>
      </c>
      <c r="Q72" s="5" t="s">
        <v>15255</v>
      </c>
      <c r="R72" s="5" t="s">
        <v>8576</v>
      </c>
      <c r="S72" s="5">
        <v>22269446</v>
      </c>
      <c r="T72" s="5"/>
      <c r="U72" s="5"/>
      <c r="V72" s="367"/>
      <c r="W72" s="346" t="s">
        <v>20002</v>
      </c>
    </row>
    <row r="73" spans="1:23" ht="15" x14ac:dyDescent="0.35">
      <c r="A73" s="5" t="s">
        <v>11079</v>
      </c>
      <c r="B73" s="5" t="s">
        <v>5299</v>
      </c>
      <c r="C73" s="5" t="s">
        <v>7064</v>
      </c>
      <c r="D73" s="344"/>
      <c r="E73" s="5" t="s">
        <v>15197</v>
      </c>
      <c r="F73" s="5" t="s">
        <v>5308</v>
      </c>
      <c r="G73" s="5" t="s">
        <v>15198</v>
      </c>
      <c r="H73" s="5" t="s">
        <v>92</v>
      </c>
      <c r="I73" s="5" t="s">
        <v>6</v>
      </c>
      <c r="J73" s="5" t="s">
        <v>93</v>
      </c>
      <c r="K73" s="5" t="s">
        <v>6</v>
      </c>
      <c r="L73" s="5" t="s">
        <v>6</v>
      </c>
      <c r="M73" s="360" t="s">
        <v>8187</v>
      </c>
      <c r="N73" s="5" t="s">
        <v>92</v>
      </c>
      <c r="O73" s="5" t="s">
        <v>92</v>
      </c>
      <c r="P73" s="5" t="s">
        <v>19932</v>
      </c>
      <c r="Q73" s="5" t="s">
        <v>15255</v>
      </c>
      <c r="R73" s="5" t="s">
        <v>8647</v>
      </c>
      <c r="S73" s="5">
        <v>27580807</v>
      </c>
      <c r="T73" s="5"/>
      <c r="U73" s="5"/>
      <c r="W73" s="346" t="s">
        <v>20003</v>
      </c>
    </row>
    <row r="74" spans="1:23" ht="15" x14ac:dyDescent="0.35">
      <c r="A74" s="5" t="s">
        <v>11069</v>
      </c>
      <c r="B74" s="5" t="s">
        <v>3522</v>
      </c>
      <c r="C74" s="5" t="s">
        <v>9612</v>
      </c>
      <c r="D74" s="344"/>
      <c r="E74" s="5" t="s">
        <v>15199</v>
      </c>
      <c r="F74" s="5" t="s">
        <v>5308</v>
      </c>
      <c r="G74" s="5" t="s">
        <v>15200</v>
      </c>
      <c r="H74" s="5" t="s">
        <v>92</v>
      </c>
      <c r="I74" s="5" t="s">
        <v>6</v>
      </c>
      <c r="J74" s="5" t="s">
        <v>93</v>
      </c>
      <c r="K74" s="5" t="s">
        <v>6</v>
      </c>
      <c r="L74" s="5" t="s">
        <v>6</v>
      </c>
      <c r="M74" s="360" t="s">
        <v>8187</v>
      </c>
      <c r="N74" s="5" t="s">
        <v>92</v>
      </c>
      <c r="O74" s="5" t="s">
        <v>92</v>
      </c>
      <c r="P74" s="5" t="s">
        <v>19933</v>
      </c>
      <c r="Q74" s="5" t="s">
        <v>15255</v>
      </c>
      <c r="R74" s="5" t="s">
        <v>8647</v>
      </c>
      <c r="S74" s="5">
        <v>27580807</v>
      </c>
      <c r="T74" s="5"/>
      <c r="U74" s="5"/>
      <c r="W74" s="346" t="s">
        <v>20004</v>
      </c>
    </row>
    <row r="75" spans="1:23" ht="15" x14ac:dyDescent="0.35">
      <c r="A75" s="5" t="s">
        <v>12539</v>
      </c>
      <c r="B75" s="5" t="s">
        <v>9537</v>
      </c>
      <c r="C75" s="5" t="s">
        <v>8712</v>
      </c>
      <c r="D75" s="344"/>
      <c r="E75" s="5" t="s">
        <v>15201</v>
      </c>
      <c r="F75" s="5" t="s">
        <v>5309</v>
      </c>
      <c r="G75" s="5" t="s">
        <v>15202</v>
      </c>
      <c r="H75" s="5" t="s">
        <v>92</v>
      </c>
      <c r="I75" s="5" t="s">
        <v>6</v>
      </c>
      <c r="J75" s="5" t="s">
        <v>93</v>
      </c>
      <c r="K75" s="5" t="s">
        <v>6</v>
      </c>
      <c r="L75" s="5" t="s">
        <v>6</v>
      </c>
      <c r="M75" s="360" t="s">
        <v>8187</v>
      </c>
      <c r="N75" s="5" t="s">
        <v>92</v>
      </c>
      <c r="O75" s="5" t="s">
        <v>92</v>
      </c>
      <c r="P75" s="5" t="s">
        <v>11654</v>
      </c>
      <c r="Q75" s="5" t="s">
        <v>15255</v>
      </c>
      <c r="R75" s="5" t="s">
        <v>8391</v>
      </c>
      <c r="S75" s="5">
        <v>27588151</v>
      </c>
      <c r="T75" s="5"/>
      <c r="U75" s="5"/>
      <c r="W75" s="346" t="s">
        <v>20005</v>
      </c>
    </row>
    <row r="76" spans="1:23" ht="15" x14ac:dyDescent="0.35">
      <c r="A76" s="5" t="s">
        <v>11092</v>
      </c>
      <c r="B76" s="5" t="s">
        <v>4782</v>
      </c>
      <c r="C76" s="5" t="s">
        <v>9635</v>
      </c>
      <c r="D76" s="344"/>
      <c r="E76" s="5" t="s">
        <v>15203</v>
      </c>
      <c r="F76" s="5" t="s">
        <v>5419</v>
      </c>
      <c r="G76" s="5" t="s">
        <v>15204</v>
      </c>
      <c r="H76" s="5" t="s">
        <v>92</v>
      </c>
      <c r="I76" s="5" t="s">
        <v>10</v>
      </c>
      <c r="J76" s="5" t="s">
        <v>93</v>
      </c>
      <c r="K76" s="5" t="s">
        <v>8</v>
      </c>
      <c r="L76" s="5" t="s">
        <v>6</v>
      </c>
      <c r="M76" s="360" t="s">
        <v>8198</v>
      </c>
      <c r="N76" s="5" t="s">
        <v>14367</v>
      </c>
      <c r="O76" s="5" t="s">
        <v>14367</v>
      </c>
      <c r="P76" s="5" t="s">
        <v>19934</v>
      </c>
      <c r="Q76" s="5" t="s">
        <v>15255</v>
      </c>
      <c r="R76" s="5" t="s">
        <v>13227</v>
      </c>
      <c r="S76" s="5">
        <v>27681145</v>
      </c>
      <c r="T76" s="5"/>
      <c r="U76" s="5"/>
      <c r="W76" s="346" t="s">
        <v>20006</v>
      </c>
    </row>
    <row r="77" spans="1:23" ht="15" x14ac:dyDescent="0.35">
      <c r="A77" s="5" t="s">
        <v>11093</v>
      </c>
      <c r="B77" s="5" t="s">
        <v>394</v>
      </c>
      <c r="C77" s="5" t="s">
        <v>11143</v>
      </c>
      <c r="D77" s="344"/>
      <c r="E77" s="5" t="s">
        <v>14969</v>
      </c>
      <c r="F77" s="5" t="s">
        <v>6315</v>
      </c>
      <c r="G77" s="5" t="s">
        <v>15205</v>
      </c>
      <c r="H77" s="5" t="s">
        <v>194</v>
      </c>
      <c r="I77" s="5" t="s">
        <v>12</v>
      </c>
      <c r="J77" s="5" t="s">
        <v>193</v>
      </c>
      <c r="K77" s="5" t="s">
        <v>8</v>
      </c>
      <c r="L77" s="5" t="s">
        <v>8</v>
      </c>
      <c r="M77" s="360" t="s">
        <v>8039</v>
      </c>
      <c r="N77" s="5" t="s">
        <v>1455</v>
      </c>
      <c r="O77" s="5" t="s">
        <v>61</v>
      </c>
      <c r="P77" s="5" t="s">
        <v>19918</v>
      </c>
      <c r="Q77" s="5" t="s">
        <v>15255</v>
      </c>
      <c r="R77" s="5" t="s">
        <v>9128</v>
      </c>
      <c r="S77" s="5">
        <v>22654266</v>
      </c>
      <c r="T77" s="5"/>
      <c r="U77" s="5"/>
      <c r="V77" s="368"/>
      <c r="W77" s="346" t="s">
        <v>19954</v>
      </c>
    </row>
    <row r="78" spans="1:23" ht="15" x14ac:dyDescent="0.35">
      <c r="A78" s="5" t="s">
        <v>13481</v>
      </c>
      <c r="B78" s="5" t="s">
        <v>121</v>
      </c>
      <c r="C78" s="5" t="s">
        <v>7204</v>
      </c>
      <c r="D78" s="344"/>
      <c r="E78" s="5" t="s">
        <v>15206</v>
      </c>
      <c r="F78" s="5" t="s">
        <v>3200</v>
      </c>
      <c r="G78" s="5" t="s">
        <v>15207</v>
      </c>
      <c r="H78" s="5" t="s">
        <v>224</v>
      </c>
      <c r="I78" s="5" t="s">
        <v>6</v>
      </c>
      <c r="J78" s="5" t="s">
        <v>74</v>
      </c>
      <c r="K78" s="5" t="s">
        <v>6</v>
      </c>
      <c r="L78" s="5" t="s">
        <v>8</v>
      </c>
      <c r="M78" s="360" t="s">
        <v>7977</v>
      </c>
      <c r="N78" s="5" t="s">
        <v>224</v>
      </c>
      <c r="O78" s="5" t="s">
        <v>14336</v>
      </c>
      <c r="P78" s="5" t="s">
        <v>326</v>
      </c>
      <c r="Q78" s="5" t="s">
        <v>15255</v>
      </c>
      <c r="R78" s="5" t="s">
        <v>9425</v>
      </c>
      <c r="S78" s="5">
        <v>25914272</v>
      </c>
      <c r="T78" s="5"/>
      <c r="U78" s="5"/>
      <c r="W78" s="346" t="s">
        <v>20007</v>
      </c>
    </row>
    <row r="79" spans="1:23" ht="15" x14ac:dyDescent="0.35">
      <c r="A79" s="5" t="s">
        <v>12543</v>
      </c>
      <c r="B79" s="5" t="s">
        <v>4431</v>
      </c>
      <c r="C79" s="5" t="s">
        <v>7121</v>
      </c>
      <c r="D79" s="344"/>
      <c r="E79" s="5" t="s">
        <v>15208</v>
      </c>
      <c r="F79" s="5" t="s">
        <v>3234</v>
      </c>
      <c r="G79" s="5" t="s">
        <v>15209</v>
      </c>
      <c r="H79" s="5" t="s">
        <v>224</v>
      </c>
      <c r="I79" s="5" t="s">
        <v>7</v>
      </c>
      <c r="J79" s="5" t="s">
        <v>74</v>
      </c>
      <c r="K79" s="5" t="s">
        <v>6</v>
      </c>
      <c r="L79" s="5" t="s">
        <v>15</v>
      </c>
      <c r="M79" s="360" t="s">
        <v>7983</v>
      </c>
      <c r="N79" s="5" t="s">
        <v>224</v>
      </c>
      <c r="O79" s="5" t="s">
        <v>15235</v>
      </c>
      <c r="P79" s="5" t="s">
        <v>19935</v>
      </c>
      <c r="Q79" s="5" t="s">
        <v>15255</v>
      </c>
      <c r="R79" s="5" t="s">
        <v>14416</v>
      </c>
      <c r="S79" s="5">
        <v>25514220</v>
      </c>
      <c r="T79" s="5"/>
      <c r="U79" s="5"/>
      <c r="W79" s="346" t="s">
        <v>20008</v>
      </c>
    </row>
    <row r="80" spans="1:23" ht="15" x14ac:dyDescent="0.35">
      <c r="A80" s="5" t="s">
        <v>11068</v>
      </c>
      <c r="B80" s="5" t="s">
        <v>2110</v>
      </c>
      <c r="C80" s="5" t="s">
        <v>7012</v>
      </c>
      <c r="D80" s="344"/>
      <c r="E80" s="5" t="s">
        <v>9743</v>
      </c>
      <c r="F80" s="5" t="s">
        <v>5858</v>
      </c>
      <c r="G80" s="5" t="s">
        <v>15210</v>
      </c>
      <c r="H80" s="5" t="s">
        <v>217</v>
      </c>
      <c r="I80" s="5" t="s">
        <v>6</v>
      </c>
      <c r="J80" s="5" t="s">
        <v>218</v>
      </c>
      <c r="K80" s="5" t="s">
        <v>8</v>
      </c>
      <c r="L80" s="5" t="s">
        <v>8</v>
      </c>
      <c r="M80" s="360" t="s">
        <v>8087</v>
      </c>
      <c r="N80" s="5" t="s">
        <v>217</v>
      </c>
      <c r="O80" s="5" t="s">
        <v>14464</v>
      </c>
      <c r="P80" s="5" t="s">
        <v>11761</v>
      </c>
      <c r="Q80" s="5" t="s">
        <v>15255</v>
      </c>
      <c r="R80" s="5" t="s">
        <v>15214</v>
      </c>
      <c r="S80" s="5">
        <v>26801695</v>
      </c>
      <c r="T80" s="5"/>
      <c r="U80" s="5"/>
      <c r="W80" s="346" t="s">
        <v>20009</v>
      </c>
    </row>
    <row r="81" spans="1:23" ht="15" x14ac:dyDescent="0.35">
      <c r="A81" s="5" t="s">
        <v>11076</v>
      </c>
      <c r="B81" s="5" t="s">
        <v>5312</v>
      </c>
      <c r="C81" s="5" t="s">
        <v>7589</v>
      </c>
      <c r="D81" s="344"/>
      <c r="E81" s="5" t="s">
        <v>9744</v>
      </c>
      <c r="F81" s="5" t="s">
        <v>5858</v>
      </c>
      <c r="G81" s="5" t="s">
        <v>15211</v>
      </c>
      <c r="H81" s="5" t="s">
        <v>217</v>
      </c>
      <c r="I81" s="5" t="s">
        <v>6</v>
      </c>
      <c r="J81" s="5" t="s">
        <v>218</v>
      </c>
      <c r="K81" s="5" t="s">
        <v>8</v>
      </c>
      <c r="L81" s="5" t="s">
        <v>8</v>
      </c>
      <c r="M81" s="360" t="s">
        <v>8087</v>
      </c>
      <c r="N81" s="5" t="s">
        <v>217</v>
      </c>
      <c r="O81" s="5" t="s">
        <v>14464</v>
      </c>
      <c r="P81" s="5" t="s">
        <v>11761</v>
      </c>
      <c r="Q81" s="5" t="s">
        <v>15255</v>
      </c>
      <c r="R81" s="5" t="s">
        <v>15214</v>
      </c>
      <c r="S81" s="5">
        <v>26801695</v>
      </c>
      <c r="T81" s="5"/>
      <c r="U81" s="5"/>
      <c r="W81" s="346" t="s">
        <v>20010</v>
      </c>
    </row>
  </sheetData>
  <sheetProtection algorithmName="SHA-512" hashValue="qMyQORLNCzGDI3UXEm5I4qIo+avZ3WKIEHWkIQgdgNIslICZ/PiLFBk1WZpRXNLUlh/+Xkq9/n1j0m0gH9Quig==" saltValue="SXs8YpiUZn81KbjKz8e0yg==" spinCount="100000" sheet="1" objects="1" scenarios="1"/>
  <autoFilter ref="B2:W81" xr:uid="{00000000-0009-0000-0000-000002000000}"/>
  <sortState xmlns:xlrd2="http://schemas.microsoft.com/office/spreadsheetml/2017/richdata2" ref="E3:W81">
    <sortCondition ref="E3:E81"/>
  </sortState>
  <pageMargins left="0.17" right="0.17" top="0.75" bottom="0.75" header="0.3" footer="0.3"/>
  <pageSetup scale="2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F492"/>
  <sheetViews>
    <sheetView zoomScale="90" zoomScaleNormal="90" workbookViewId="0">
      <selection sqref="A1:F492"/>
    </sheetView>
  </sheetViews>
  <sheetFormatPr baseColWidth="10" defaultColWidth="11.44140625" defaultRowHeight="13.8" x14ac:dyDescent="0.25"/>
  <cols>
    <col min="1" max="1" width="7.77734375" style="229" customWidth="1"/>
    <col min="2" max="2" width="38.77734375" style="229" customWidth="1"/>
    <col min="3" max="3" width="7.5546875" style="229" customWidth="1"/>
    <col min="4" max="4" width="7.5546875" style="13" customWidth="1"/>
    <col min="5" max="5" width="50" style="229" bestFit="1" customWidth="1"/>
    <col min="6" max="6" width="11.44140625" style="229"/>
    <col min="7" max="16384" width="11.44140625" style="3"/>
  </cols>
  <sheetData>
    <row r="1" spans="1:6" ht="16.8" x14ac:dyDescent="0.4">
      <c r="A1" s="350" t="s">
        <v>7908</v>
      </c>
      <c r="B1" s="351" t="s">
        <v>14068</v>
      </c>
      <c r="C1" s="351"/>
      <c r="D1" s="352"/>
      <c r="E1" s="351" t="s">
        <v>14068</v>
      </c>
      <c r="F1" s="350" t="s">
        <v>7908</v>
      </c>
    </row>
    <row r="2" spans="1:6" ht="15" x14ac:dyDescent="0.35">
      <c r="A2" s="353" t="s">
        <v>7741</v>
      </c>
      <c r="B2" s="353" t="s">
        <v>14069</v>
      </c>
      <c r="C2" s="353"/>
      <c r="D2" s="354"/>
      <c r="E2" s="353" t="s">
        <v>14069</v>
      </c>
      <c r="F2" s="353" t="s">
        <v>7741</v>
      </c>
    </row>
    <row r="3" spans="1:6" ht="15" x14ac:dyDescent="0.35">
      <c r="A3" s="353" t="s">
        <v>7862</v>
      </c>
      <c r="B3" s="353" t="s">
        <v>12557</v>
      </c>
      <c r="C3" s="353"/>
      <c r="D3" s="354"/>
      <c r="E3" s="353" t="s">
        <v>14070</v>
      </c>
      <c r="F3" s="353" t="s">
        <v>7742</v>
      </c>
    </row>
    <row r="4" spans="1:6" ht="15" x14ac:dyDescent="0.35">
      <c r="A4" s="353" t="s">
        <v>7975</v>
      </c>
      <c r="B4" s="353" t="s">
        <v>12558</v>
      </c>
      <c r="C4" s="353"/>
      <c r="D4" s="354"/>
      <c r="E4" s="353" t="s">
        <v>14071</v>
      </c>
      <c r="F4" s="353" t="s">
        <v>7743</v>
      </c>
    </row>
    <row r="5" spans="1:6" ht="15" x14ac:dyDescent="0.35">
      <c r="A5" s="353" t="s">
        <v>8026</v>
      </c>
      <c r="B5" s="353" t="s">
        <v>12559</v>
      </c>
      <c r="C5" s="353"/>
      <c r="D5" s="354"/>
      <c r="E5" s="353" t="s">
        <v>14072</v>
      </c>
      <c r="F5" s="353" t="s">
        <v>7744</v>
      </c>
    </row>
    <row r="6" spans="1:6" ht="15" x14ac:dyDescent="0.35">
      <c r="A6" s="353" t="s">
        <v>8073</v>
      </c>
      <c r="B6" s="353" t="s">
        <v>12560</v>
      </c>
      <c r="C6" s="353"/>
      <c r="D6" s="354"/>
      <c r="E6" s="353" t="s">
        <v>14073</v>
      </c>
      <c r="F6" s="353" t="s">
        <v>7745</v>
      </c>
    </row>
    <row r="7" spans="1:6" ht="15" x14ac:dyDescent="0.35">
      <c r="A7" s="353" t="s">
        <v>8132</v>
      </c>
      <c r="B7" s="353" t="s">
        <v>12561</v>
      </c>
      <c r="C7" s="353"/>
      <c r="D7" s="354"/>
      <c r="E7" s="353" t="s">
        <v>14074</v>
      </c>
      <c r="F7" s="353" t="s">
        <v>7746</v>
      </c>
    </row>
    <row r="8" spans="1:6" ht="15" x14ac:dyDescent="0.35">
      <c r="A8" s="353" t="s">
        <v>8187</v>
      </c>
      <c r="B8" s="353" t="s">
        <v>14075</v>
      </c>
      <c r="C8" s="353"/>
      <c r="D8" s="354"/>
      <c r="E8" s="353" t="s">
        <v>14076</v>
      </c>
      <c r="F8" s="353" t="s">
        <v>7747</v>
      </c>
    </row>
    <row r="9" spans="1:6" ht="15" x14ac:dyDescent="0.35">
      <c r="A9" s="353" t="s">
        <v>7752</v>
      </c>
      <c r="B9" s="353" t="s">
        <v>14077</v>
      </c>
      <c r="C9" s="353"/>
      <c r="D9" s="354"/>
      <c r="E9" s="353" t="s">
        <v>14078</v>
      </c>
      <c r="F9" s="353" t="s">
        <v>7748</v>
      </c>
    </row>
    <row r="10" spans="1:6" ht="15" x14ac:dyDescent="0.35">
      <c r="A10" s="353" t="s">
        <v>7876</v>
      </c>
      <c r="B10" s="353" t="s">
        <v>14079</v>
      </c>
      <c r="C10" s="353"/>
      <c r="D10" s="354"/>
      <c r="E10" s="353" t="s">
        <v>14080</v>
      </c>
      <c r="F10" s="353" t="s">
        <v>7749</v>
      </c>
    </row>
    <row r="11" spans="1:6" ht="15" x14ac:dyDescent="0.35">
      <c r="A11" s="353" t="s">
        <v>7986</v>
      </c>
      <c r="B11" s="353" t="s">
        <v>14081</v>
      </c>
      <c r="C11" s="353"/>
      <c r="D11" s="354"/>
      <c r="E11" s="353" t="s">
        <v>14082</v>
      </c>
      <c r="F11" s="353" t="s">
        <v>7750</v>
      </c>
    </row>
    <row r="12" spans="1:6" ht="15" x14ac:dyDescent="0.35">
      <c r="A12" s="353" t="s">
        <v>8031</v>
      </c>
      <c r="B12" s="353" t="s">
        <v>12562</v>
      </c>
      <c r="C12" s="353"/>
      <c r="D12" s="354"/>
      <c r="E12" s="353" t="s">
        <v>14083</v>
      </c>
      <c r="F12" s="353" t="s">
        <v>7751</v>
      </c>
    </row>
    <row r="13" spans="1:6" ht="15" x14ac:dyDescent="0.35">
      <c r="A13" s="353" t="s">
        <v>8078</v>
      </c>
      <c r="B13" s="353" t="s">
        <v>12563</v>
      </c>
      <c r="C13" s="353"/>
      <c r="D13" s="355"/>
      <c r="E13" s="353" t="s">
        <v>14077</v>
      </c>
      <c r="F13" s="353" t="s">
        <v>7752</v>
      </c>
    </row>
    <row r="14" spans="1:6" ht="15" x14ac:dyDescent="0.35">
      <c r="A14" s="353" t="s">
        <v>8146</v>
      </c>
      <c r="B14" s="353" t="s">
        <v>14084</v>
      </c>
      <c r="C14" s="353"/>
      <c r="D14" s="355"/>
      <c r="E14" s="353" t="s">
        <v>14085</v>
      </c>
      <c r="F14" s="353" t="s">
        <v>7753</v>
      </c>
    </row>
    <row r="15" spans="1:6" ht="15" x14ac:dyDescent="0.35">
      <c r="A15" s="353" t="s">
        <v>8191</v>
      </c>
      <c r="B15" s="353" t="s">
        <v>14086</v>
      </c>
      <c r="C15" s="353"/>
      <c r="D15" s="355"/>
      <c r="E15" s="353" t="s">
        <v>14087</v>
      </c>
      <c r="F15" s="353" t="s">
        <v>7754</v>
      </c>
    </row>
    <row r="16" spans="1:6" ht="15" x14ac:dyDescent="0.35">
      <c r="A16" s="353" t="s">
        <v>7755</v>
      </c>
      <c r="B16" s="353" t="s">
        <v>14088</v>
      </c>
      <c r="C16" s="353"/>
      <c r="D16" s="355"/>
      <c r="E16" s="353" t="s">
        <v>14088</v>
      </c>
      <c r="F16" s="353" t="s">
        <v>7755</v>
      </c>
    </row>
    <row r="17" spans="1:6" ht="15" x14ac:dyDescent="0.35">
      <c r="A17" s="353" t="s">
        <v>7889</v>
      </c>
      <c r="B17" s="353" t="s">
        <v>12564</v>
      </c>
      <c r="C17" s="353"/>
      <c r="D17" s="355"/>
      <c r="E17" s="353" t="s">
        <v>14089</v>
      </c>
      <c r="F17" s="353" t="s">
        <v>7756</v>
      </c>
    </row>
    <row r="18" spans="1:6" ht="15" x14ac:dyDescent="0.35">
      <c r="A18" s="353" t="s">
        <v>7991</v>
      </c>
      <c r="B18" s="353" t="s">
        <v>14090</v>
      </c>
      <c r="C18" s="353"/>
      <c r="D18" s="355"/>
      <c r="E18" s="353" t="s">
        <v>14091</v>
      </c>
      <c r="F18" s="353" t="s">
        <v>7757</v>
      </c>
    </row>
    <row r="19" spans="1:6" ht="15" x14ac:dyDescent="0.35">
      <c r="A19" s="353" t="s">
        <v>8037</v>
      </c>
      <c r="B19" s="353" t="s">
        <v>12565</v>
      </c>
      <c r="C19" s="353"/>
      <c r="D19" s="355"/>
      <c r="E19" s="353" t="s">
        <v>14092</v>
      </c>
      <c r="F19" s="353" t="s">
        <v>7758</v>
      </c>
    </row>
    <row r="20" spans="1:6" ht="15" x14ac:dyDescent="0.35">
      <c r="A20" s="353" t="s">
        <v>8085</v>
      </c>
      <c r="B20" s="353" t="s">
        <v>12566</v>
      </c>
      <c r="C20" s="353"/>
      <c r="D20" s="355"/>
      <c r="E20" s="353" t="s">
        <v>14093</v>
      </c>
      <c r="F20" s="353" t="s">
        <v>7759</v>
      </c>
    </row>
    <row r="21" spans="1:6" ht="15" x14ac:dyDescent="0.35">
      <c r="A21" s="353" t="s">
        <v>8151</v>
      </c>
      <c r="B21" s="353" t="s">
        <v>12567</v>
      </c>
      <c r="C21" s="353"/>
      <c r="D21" s="355"/>
      <c r="E21" s="353" t="s">
        <v>14094</v>
      </c>
      <c r="F21" s="353" t="s">
        <v>7760</v>
      </c>
    </row>
    <row r="22" spans="1:6" ht="15" x14ac:dyDescent="0.35">
      <c r="A22" s="353" t="s">
        <v>8198</v>
      </c>
      <c r="B22" s="353" t="s">
        <v>12568</v>
      </c>
      <c r="C22" s="353"/>
      <c r="D22" s="355"/>
      <c r="E22" s="353" t="s">
        <v>14095</v>
      </c>
      <c r="F22" s="353" t="s">
        <v>7761</v>
      </c>
    </row>
    <row r="23" spans="1:6" ht="15" x14ac:dyDescent="0.35">
      <c r="A23" s="353" t="s">
        <v>7768</v>
      </c>
      <c r="B23" s="353" t="s">
        <v>14096</v>
      </c>
      <c r="C23" s="353"/>
      <c r="D23" s="354"/>
      <c r="E23" s="353" t="s">
        <v>14097</v>
      </c>
      <c r="F23" s="353" t="s">
        <v>7762</v>
      </c>
    </row>
    <row r="24" spans="1:6" ht="15" x14ac:dyDescent="0.35">
      <c r="A24" s="353" t="s">
        <v>7896</v>
      </c>
      <c r="B24" s="353" t="s">
        <v>12569</v>
      </c>
      <c r="C24" s="353"/>
      <c r="D24" s="354"/>
      <c r="E24" s="353" t="s">
        <v>14098</v>
      </c>
      <c r="F24" s="353" t="s">
        <v>7763</v>
      </c>
    </row>
    <row r="25" spans="1:6" ht="15" x14ac:dyDescent="0.35">
      <c r="A25" s="353" t="s">
        <v>7999</v>
      </c>
      <c r="B25" s="353" t="s">
        <v>14099</v>
      </c>
      <c r="C25" s="353"/>
      <c r="D25" s="354"/>
      <c r="E25" s="353" t="s">
        <v>14100</v>
      </c>
      <c r="F25" s="353" t="s">
        <v>7764</v>
      </c>
    </row>
    <row r="26" spans="1:6" ht="15" x14ac:dyDescent="0.35">
      <c r="A26" s="353" t="s">
        <v>8045</v>
      </c>
      <c r="B26" s="353" t="s">
        <v>14101</v>
      </c>
      <c r="C26" s="353"/>
      <c r="D26" s="354"/>
      <c r="E26" s="353" t="s">
        <v>14102</v>
      </c>
      <c r="F26" s="353" t="s">
        <v>7765</v>
      </c>
    </row>
    <row r="27" spans="1:6" ht="15" x14ac:dyDescent="0.35">
      <c r="A27" s="353" t="s">
        <v>8094</v>
      </c>
      <c r="B27" s="353" t="s">
        <v>12570</v>
      </c>
      <c r="C27" s="353"/>
      <c r="D27" s="354"/>
      <c r="E27" s="353" t="s">
        <v>14103</v>
      </c>
      <c r="F27" s="353" t="s">
        <v>7766</v>
      </c>
    </row>
    <row r="28" spans="1:6" ht="15" x14ac:dyDescent="0.35">
      <c r="A28" s="353" t="s">
        <v>8160</v>
      </c>
      <c r="B28" s="353" t="s">
        <v>12571</v>
      </c>
      <c r="C28" s="353"/>
      <c r="D28" s="354"/>
      <c r="E28" s="353" t="s">
        <v>14104</v>
      </c>
      <c r="F28" s="353" t="s">
        <v>7767</v>
      </c>
    </row>
    <row r="29" spans="1:6" ht="15" x14ac:dyDescent="0.35">
      <c r="A29" s="353" t="s">
        <v>8204</v>
      </c>
      <c r="B29" s="353" t="s">
        <v>12572</v>
      </c>
      <c r="C29" s="353"/>
      <c r="D29" s="354"/>
      <c r="E29" s="353" t="s">
        <v>14096</v>
      </c>
      <c r="F29" s="353" t="s">
        <v>7768</v>
      </c>
    </row>
    <row r="30" spans="1:6" ht="15" x14ac:dyDescent="0.35">
      <c r="A30" s="353" t="s">
        <v>7777</v>
      </c>
      <c r="B30" s="353" t="s">
        <v>14105</v>
      </c>
      <c r="C30" s="353"/>
      <c r="D30" s="354"/>
      <c r="E30" s="353" t="s">
        <v>14106</v>
      </c>
      <c r="F30" s="353" t="s">
        <v>7769</v>
      </c>
    </row>
    <row r="31" spans="1:6" ht="15" x14ac:dyDescent="0.35">
      <c r="A31" s="353" t="s">
        <v>7900</v>
      </c>
      <c r="B31" s="353" t="s">
        <v>12573</v>
      </c>
      <c r="C31" s="353"/>
      <c r="D31" s="354"/>
      <c r="E31" s="353" t="s">
        <v>14107</v>
      </c>
      <c r="F31" s="353" t="s">
        <v>7770</v>
      </c>
    </row>
    <row r="32" spans="1:6" ht="15" x14ac:dyDescent="0.35">
      <c r="A32" s="353" t="s">
        <v>8002</v>
      </c>
      <c r="B32" s="353" t="s">
        <v>12574</v>
      </c>
      <c r="C32" s="353"/>
      <c r="D32" s="354"/>
      <c r="E32" s="353" t="s">
        <v>14108</v>
      </c>
      <c r="F32" s="353" t="s">
        <v>7771</v>
      </c>
    </row>
    <row r="33" spans="1:6" ht="15" x14ac:dyDescent="0.35">
      <c r="A33" s="353" t="s">
        <v>8051</v>
      </c>
      <c r="B33" s="353" t="s">
        <v>12575</v>
      </c>
      <c r="C33" s="353"/>
      <c r="D33" s="354"/>
      <c r="E33" s="353" t="s">
        <v>14109</v>
      </c>
      <c r="F33" s="353" t="s">
        <v>7772</v>
      </c>
    </row>
    <row r="34" spans="1:6" ht="15" x14ac:dyDescent="0.35">
      <c r="A34" s="353" t="s">
        <v>8098</v>
      </c>
      <c r="B34" s="353" t="s">
        <v>12576</v>
      </c>
      <c r="C34" s="353"/>
      <c r="D34" s="354"/>
      <c r="E34" s="353" t="s">
        <v>14110</v>
      </c>
      <c r="F34" s="353" t="s">
        <v>7773</v>
      </c>
    </row>
    <row r="35" spans="1:6" ht="15" x14ac:dyDescent="0.35">
      <c r="A35" s="353" t="s">
        <v>8163</v>
      </c>
      <c r="B35" s="353" t="s">
        <v>14111</v>
      </c>
      <c r="C35" s="353"/>
      <c r="D35" s="354"/>
      <c r="E35" s="353" t="s">
        <v>14112</v>
      </c>
      <c r="F35" s="353" t="s">
        <v>7774</v>
      </c>
    </row>
    <row r="36" spans="1:6" ht="15" x14ac:dyDescent="0.35">
      <c r="A36" s="353" t="s">
        <v>8208</v>
      </c>
      <c r="B36" s="353" t="s">
        <v>12577</v>
      </c>
      <c r="C36" s="353"/>
      <c r="D36" s="355"/>
      <c r="E36" s="353" t="s">
        <v>14113</v>
      </c>
      <c r="F36" s="353" t="s">
        <v>7775</v>
      </c>
    </row>
    <row r="37" spans="1:6" ht="15" x14ac:dyDescent="0.35">
      <c r="A37" s="353" t="s">
        <v>7780</v>
      </c>
      <c r="B37" s="353" t="s">
        <v>14114</v>
      </c>
      <c r="C37" s="353"/>
      <c r="D37" s="355"/>
      <c r="E37" s="353" t="s">
        <v>14115</v>
      </c>
      <c r="F37" s="353" t="s">
        <v>7776</v>
      </c>
    </row>
    <row r="38" spans="1:6" ht="15" x14ac:dyDescent="0.35">
      <c r="A38" s="353" t="s">
        <v>7909</v>
      </c>
      <c r="B38" s="353" t="s">
        <v>12578</v>
      </c>
      <c r="C38" s="353"/>
      <c r="D38" s="355"/>
      <c r="E38" s="353" t="s">
        <v>14105</v>
      </c>
      <c r="F38" s="353" t="s">
        <v>7777</v>
      </c>
    </row>
    <row r="39" spans="1:6" ht="15" x14ac:dyDescent="0.35">
      <c r="A39" s="353" t="s">
        <v>8014</v>
      </c>
      <c r="B39" s="353" t="s">
        <v>12579</v>
      </c>
      <c r="C39" s="353"/>
      <c r="D39" s="355"/>
      <c r="E39" s="353" t="s">
        <v>14116</v>
      </c>
      <c r="F39" s="353" t="s">
        <v>7778</v>
      </c>
    </row>
    <row r="40" spans="1:6" ht="15" x14ac:dyDescent="0.35">
      <c r="A40" s="353" t="s">
        <v>8056</v>
      </c>
      <c r="B40" s="353" t="s">
        <v>12580</v>
      </c>
      <c r="C40" s="353"/>
      <c r="D40" s="355"/>
      <c r="E40" s="353" t="s">
        <v>14117</v>
      </c>
      <c r="F40" s="353" t="s">
        <v>7779</v>
      </c>
    </row>
    <row r="41" spans="1:6" ht="15" x14ac:dyDescent="0.35">
      <c r="A41" s="353" t="s">
        <v>8102</v>
      </c>
      <c r="B41" s="353" t="s">
        <v>12581</v>
      </c>
      <c r="C41" s="353"/>
      <c r="D41" s="355"/>
      <c r="E41" s="353" t="s">
        <v>14114</v>
      </c>
      <c r="F41" s="353" t="s">
        <v>7780</v>
      </c>
    </row>
    <row r="42" spans="1:6" ht="15" x14ac:dyDescent="0.35">
      <c r="A42" s="353" t="s">
        <v>8169</v>
      </c>
      <c r="B42" s="353" t="s">
        <v>12582</v>
      </c>
      <c r="C42" s="353"/>
      <c r="D42" s="355"/>
      <c r="E42" s="353" t="s">
        <v>14118</v>
      </c>
      <c r="F42" s="353" t="s">
        <v>7781</v>
      </c>
    </row>
    <row r="43" spans="1:6" ht="15" x14ac:dyDescent="0.35">
      <c r="A43" s="353" t="s">
        <v>8211</v>
      </c>
      <c r="B43" s="353" t="s">
        <v>14119</v>
      </c>
      <c r="C43" s="353"/>
      <c r="D43" s="355"/>
      <c r="E43" s="353" t="s">
        <v>14120</v>
      </c>
      <c r="F43" s="353" t="s">
        <v>7782</v>
      </c>
    </row>
    <row r="44" spans="1:6" ht="15" x14ac:dyDescent="0.35">
      <c r="A44" s="353" t="s">
        <v>7787</v>
      </c>
      <c r="B44" s="353" t="s">
        <v>14121</v>
      </c>
      <c r="C44" s="353"/>
      <c r="D44" s="355"/>
      <c r="E44" s="353" t="s">
        <v>14122</v>
      </c>
      <c r="F44" s="353" t="s">
        <v>7783</v>
      </c>
    </row>
    <row r="45" spans="1:6" ht="15" x14ac:dyDescent="0.35">
      <c r="A45" s="353" t="s">
        <v>7917</v>
      </c>
      <c r="B45" s="353" t="s">
        <v>12583</v>
      </c>
      <c r="C45" s="353"/>
      <c r="D45" s="355"/>
      <c r="E45" s="353" t="s">
        <v>14123</v>
      </c>
      <c r="F45" s="353" t="s">
        <v>7784</v>
      </c>
    </row>
    <row r="46" spans="1:6" ht="15" x14ac:dyDescent="0.35">
      <c r="A46" s="353" t="s">
        <v>8017</v>
      </c>
      <c r="B46" s="353" t="s">
        <v>12584</v>
      </c>
      <c r="C46" s="353"/>
      <c r="D46" s="355"/>
      <c r="E46" s="353" t="s">
        <v>14124</v>
      </c>
      <c r="F46" s="353" t="s">
        <v>7785</v>
      </c>
    </row>
    <row r="47" spans="1:6" ht="15" x14ac:dyDescent="0.35">
      <c r="A47" s="353" t="s">
        <v>8060</v>
      </c>
      <c r="B47" s="353" t="s">
        <v>14125</v>
      </c>
      <c r="C47" s="353"/>
      <c r="D47" s="355"/>
      <c r="E47" s="353" t="s">
        <v>14126</v>
      </c>
      <c r="F47" s="353" t="s">
        <v>7786</v>
      </c>
    </row>
    <row r="48" spans="1:6" ht="15" x14ac:dyDescent="0.35">
      <c r="A48" s="353" t="s">
        <v>8107</v>
      </c>
      <c r="B48" s="353" t="s">
        <v>12585</v>
      </c>
      <c r="C48" s="353"/>
      <c r="D48" s="354"/>
      <c r="E48" s="353" t="s">
        <v>14121</v>
      </c>
      <c r="F48" s="353" t="s">
        <v>7787</v>
      </c>
    </row>
    <row r="49" spans="1:6" ht="15" x14ac:dyDescent="0.35">
      <c r="A49" s="353" t="s">
        <v>8172</v>
      </c>
      <c r="B49" s="353" t="s">
        <v>12586</v>
      </c>
      <c r="C49" s="353"/>
      <c r="D49" s="354"/>
      <c r="E49" s="353" t="s">
        <v>14127</v>
      </c>
      <c r="F49" s="353" t="s">
        <v>7788</v>
      </c>
    </row>
    <row r="50" spans="1:6" ht="15" x14ac:dyDescent="0.35">
      <c r="A50" s="353" t="s">
        <v>7793</v>
      </c>
      <c r="B50" s="353" t="s">
        <v>14128</v>
      </c>
      <c r="C50" s="353"/>
      <c r="D50" s="354"/>
      <c r="E50" s="353" t="s">
        <v>14129</v>
      </c>
      <c r="F50" s="353" t="s">
        <v>7789</v>
      </c>
    </row>
    <row r="51" spans="1:6" ht="15" x14ac:dyDescent="0.35">
      <c r="A51" s="353" t="s">
        <v>7924</v>
      </c>
      <c r="B51" s="353" t="s">
        <v>14130</v>
      </c>
      <c r="C51" s="353"/>
      <c r="D51" s="354"/>
      <c r="E51" s="353" t="s">
        <v>14131</v>
      </c>
      <c r="F51" s="353" t="s">
        <v>7790</v>
      </c>
    </row>
    <row r="52" spans="1:6" ht="15" x14ac:dyDescent="0.35">
      <c r="A52" s="353" t="s">
        <v>8022</v>
      </c>
      <c r="B52" s="353" t="s">
        <v>12587</v>
      </c>
      <c r="C52" s="353"/>
      <c r="D52" s="354"/>
      <c r="E52" s="353" t="s">
        <v>14132</v>
      </c>
      <c r="F52" s="353" t="s">
        <v>7791</v>
      </c>
    </row>
    <row r="53" spans="1:6" ht="15" x14ac:dyDescent="0.35">
      <c r="A53" s="353" t="s">
        <v>8063</v>
      </c>
      <c r="B53" s="353" t="s">
        <v>14133</v>
      </c>
      <c r="C53" s="353"/>
      <c r="D53" s="354"/>
      <c r="E53" s="353" t="s">
        <v>14134</v>
      </c>
      <c r="F53" s="353" t="s">
        <v>7792</v>
      </c>
    </row>
    <row r="54" spans="1:6" ht="15" x14ac:dyDescent="0.35">
      <c r="A54" s="353" t="s">
        <v>8111</v>
      </c>
      <c r="B54" s="353" t="s">
        <v>14135</v>
      </c>
      <c r="C54" s="353"/>
      <c r="D54" s="354"/>
      <c r="E54" s="353" t="s">
        <v>14136</v>
      </c>
      <c r="F54" s="353" t="s">
        <v>8531</v>
      </c>
    </row>
    <row r="55" spans="1:6" ht="15" x14ac:dyDescent="0.35">
      <c r="A55" s="353" t="s">
        <v>8175</v>
      </c>
      <c r="B55" s="353" t="s">
        <v>12588</v>
      </c>
      <c r="C55" s="353"/>
      <c r="D55" s="354"/>
      <c r="E55" s="353" t="s">
        <v>14128</v>
      </c>
      <c r="F55" s="353" t="s">
        <v>7793</v>
      </c>
    </row>
    <row r="56" spans="1:6" ht="15" x14ac:dyDescent="0.35">
      <c r="A56" s="353" t="s">
        <v>7800</v>
      </c>
      <c r="B56" s="353" t="s">
        <v>14137</v>
      </c>
      <c r="C56" s="353"/>
      <c r="D56" s="354"/>
      <c r="E56" s="353" t="s">
        <v>14138</v>
      </c>
      <c r="F56" s="353" t="s">
        <v>7794</v>
      </c>
    </row>
    <row r="57" spans="1:6" ht="15" x14ac:dyDescent="0.35">
      <c r="A57" s="353" t="s">
        <v>7929</v>
      </c>
      <c r="B57" s="353" t="s">
        <v>12589</v>
      </c>
      <c r="C57" s="353"/>
      <c r="D57" s="354"/>
      <c r="E57" s="353" t="s">
        <v>14139</v>
      </c>
      <c r="F57" s="353" t="s">
        <v>7795</v>
      </c>
    </row>
    <row r="58" spans="1:6" ht="15" x14ac:dyDescent="0.35">
      <c r="A58" s="353" t="s">
        <v>8066</v>
      </c>
      <c r="B58" s="353" t="s">
        <v>12590</v>
      </c>
      <c r="C58" s="353"/>
      <c r="D58" s="354"/>
      <c r="E58" s="353" t="s">
        <v>14140</v>
      </c>
      <c r="F58" s="353" t="s">
        <v>7796</v>
      </c>
    </row>
    <row r="59" spans="1:6" ht="15" x14ac:dyDescent="0.35">
      <c r="A59" s="353" t="s">
        <v>8118</v>
      </c>
      <c r="B59" s="353" t="s">
        <v>12591</v>
      </c>
      <c r="C59" s="353"/>
      <c r="D59" s="354"/>
      <c r="E59" s="353" t="s">
        <v>14141</v>
      </c>
      <c r="F59" s="353" t="s">
        <v>7797</v>
      </c>
    </row>
    <row r="60" spans="1:6" ht="15" x14ac:dyDescent="0.35">
      <c r="A60" s="353" t="s">
        <v>8180</v>
      </c>
      <c r="B60" s="353" t="s">
        <v>12592</v>
      </c>
      <c r="C60" s="353"/>
      <c r="D60" s="354"/>
      <c r="E60" s="353" t="s">
        <v>14142</v>
      </c>
      <c r="F60" s="353" t="s">
        <v>7798</v>
      </c>
    </row>
    <row r="61" spans="1:6" ht="15" x14ac:dyDescent="0.35">
      <c r="A61" s="353" t="s">
        <v>7806</v>
      </c>
      <c r="B61" s="353" t="s">
        <v>14143</v>
      </c>
      <c r="C61" s="353"/>
      <c r="D61" s="354"/>
      <c r="E61" s="353" t="s">
        <v>14144</v>
      </c>
      <c r="F61" s="353" t="s">
        <v>7799</v>
      </c>
    </row>
    <row r="62" spans="1:6" ht="15" x14ac:dyDescent="0.35">
      <c r="A62" s="353" t="s">
        <v>7934</v>
      </c>
      <c r="B62" s="353" t="s">
        <v>12593</v>
      </c>
      <c r="C62" s="353"/>
      <c r="D62" s="355"/>
      <c r="E62" s="353" t="s">
        <v>14137</v>
      </c>
      <c r="F62" s="353" t="s">
        <v>7800</v>
      </c>
    </row>
    <row r="63" spans="1:6" ht="15" x14ac:dyDescent="0.35">
      <c r="A63" s="353" t="s">
        <v>8068</v>
      </c>
      <c r="B63" s="353" t="s">
        <v>14145</v>
      </c>
      <c r="C63" s="353"/>
      <c r="D63" s="355"/>
      <c r="E63" s="353" t="s">
        <v>14146</v>
      </c>
      <c r="F63" s="353" t="s">
        <v>7801</v>
      </c>
    </row>
    <row r="64" spans="1:6" ht="15" x14ac:dyDescent="0.35">
      <c r="A64" s="353" t="s">
        <v>8124</v>
      </c>
      <c r="B64" s="353" t="s">
        <v>12594</v>
      </c>
      <c r="C64" s="353"/>
      <c r="D64" s="355"/>
      <c r="E64" s="353" t="s">
        <v>14147</v>
      </c>
      <c r="F64" s="353" t="s">
        <v>7802</v>
      </c>
    </row>
    <row r="65" spans="1:6" ht="15" x14ac:dyDescent="0.35">
      <c r="A65" s="353" t="s">
        <v>8181</v>
      </c>
      <c r="B65" s="353" t="s">
        <v>12595</v>
      </c>
      <c r="C65" s="353"/>
      <c r="D65" s="355"/>
      <c r="E65" s="353" t="s">
        <v>14148</v>
      </c>
      <c r="F65" s="353" t="s">
        <v>7803</v>
      </c>
    </row>
    <row r="66" spans="1:6" ht="15" x14ac:dyDescent="0.35">
      <c r="A66" s="353" t="s">
        <v>7811</v>
      </c>
      <c r="B66" s="353" t="s">
        <v>14149</v>
      </c>
      <c r="C66" s="353"/>
      <c r="D66" s="355"/>
      <c r="E66" s="353" t="s">
        <v>14150</v>
      </c>
      <c r="F66" s="353" t="s">
        <v>7804</v>
      </c>
    </row>
    <row r="67" spans="1:6" ht="15" x14ac:dyDescent="0.35">
      <c r="A67" s="353" t="s">
        <v>7947</v>
      </c>
      <c r="B67" s="353" t="s">
        <v>12596</v>
      </c>
      <c r="C67" s="353"/>
      <c r="D67" s="354"/>
      <c r="E67" s="353" t="s">
        <v>14151</v>
      </c>
      <c r="F67" s="353" t="s">
        <v>7805</v>
      </c>
    </row>
    <row r="68" spans="1:6" ht="15" x14ac:dyDescent="0.35">
      <c r="A68" s="353" t="s">
        <v>8128</v>
      </c>
      <c r="B68" s="353" t="s">
        <v>12597</v>
      </c>
      <c r="C68" s="353"/>
      <c r="D68" s="354"/>
      <c r="E68" s="353" t="s">
        <v>14143</v>
      </c>
      <c r="F68" s="353" t="s">
        <v>7806</v>
      </c>
    </row>
    <row r="69" spans="1:6" ht="15" x14ac:dyDescent="0.35">
      <c r="A69" s="353" t="s">
        <v>8185</v>
      </c>
      <c r="B69" s="353" t="s">
        <v>14152</v>
      </c>
      <c r="C69" s="353"/>
      <c r="D69" s="354"/>
      <c r="E69" s="353" t="s">
        <v>14153</v>
      </c>
      <c r="F69" s="353" t="s">
        <v>7807</v>
      </c>
    </row>
    <row r="70" spans="1:6" ht="15" x14ac:dyDescent="0.35">
      <c r="A70" s="353" t="s">
        <v>7816</v>
      </c>
      <c r="B70" s="353" t="s">
        <v>14154</v>
      </c>
      <c r="C70" s="353"/>
      <c r="D70" s="354"/>
      <c r="E70" s="353" t="s">
        <v>14155</v>
      </c>
      <c r="F70" s="353" t="s">
        <v>7808</v>
      </c>
    </row>
    <row r="71" spans="1:6" ht="15" x14ac:dyDescent="0.35">
      <c r="A71" s="353" t="s">
        <v>7954</v>
      </c>
      <c r="B71" s="353" t="s">
        <v>14156</v>
      </c>
      <c r="C71" s="353"/>
      <c r="D71" s="354"/>
      <c r="E71" s="353" t="s">
        <v>14157</v>
      </c>
      <c r="F71" s="353" t="s">
        <v>7809</v>
      </c>
    </row>
    <row r="72" spans="1:6" ht="15" x14ac:dyDescent="0.35">
      <c r="A72" s="356" t="s">
        <v>15218</v>
      </c>
      <c r="B72" s="353" t="s">
        <v>15219</v>
      </c>
      <c r="C72" s="353"/>
      <c r="D72" s="354"/>
      <c r="E72" s="353" t="s">
        <v>14158</v>
      </c>
      <c r="F72" s="353" t="s">
        <v>7810</v>
      </c>
    </row>
    <row r="73" spans="1:6" ht="15" x14ac:dyDescent="0.35">
      <c r="A73" s="353" t="s">
        <v>7742</v>
      </c>
      <c r="B73" s="353" t="s">
        <v>14070</v>
      </c>
      <c r="C73" s="353"/>
      <c r="D73" s="354"/>
      <c r="E73" s="353" t="s">
        <v>14149</v>
      </c>
      <c r="F73" s="353" t="s">
        <v>7811</v>
      </c>
    </row>
    <row r="74" spans="1:6" ht="15" x14ac:dyDescent="0.35">
      <c r="A74" s="353" t="s">
        <v>7863</v>
      </c>
      <c r="B74" s="353" t="s">
        <v>14159</v>
      </c>
      <c r="C74" s="353"/>
      <c r="D74" s="355"/>
      <c r="E74" s="353" t="s">
        <v>14160</v>
      </c>
      <c r="F74" s="353" t="s">
        <v>7812</v>
      </c>
    </row>
    <row r="75" spans="1:6" ht="15" x14ac:dyDescent="0.35">
      <c r="A75" s="353" t="s">
        <v>7976</v>
      </c>
      <c r="B75" s="353" t="s">
        <v>12598</v>
      </c>
      <c r="C75" s="353"/>
      <c r="D75" s="355"/>
      <c r="E75" s="353" t="s">
        <v>14161</v>
      </c>
      <c r="F75" s="353" t="s">
        <v>7813</v>
      </c>
    </row>
    <row r="76" spans="1:6" ht="15" x14ac:dyDescent="0.35">
      <c r="A76" s="353" t="s">
        <v>8027</v>
      </c>
      <c r="B76" s="353" t="s">
        <v>12599</v>
      </c>
      <c r="C76" s="353"/>
      <c r="D76" s="355"/>
      <c r="E76" s="353" t="s">
        <v>14162</v>
      </c>
      <c r="F76" s="353" t="s">
        <v>7814</v>
      </c>
    </row>
    <row r="77" spans="1:6" ht="15" x14ac:dyDescent="0.35">
      <c r="A77" s="353" t="s">
        <v>8074</v>
      </c>
      <c r="B77" s="353" t="s">
        <v>12600</v>
      </c>
      <c r="C77" s="353"/>
      <c r="D77" s="355"/>
      <c r="E77" s="353" t="s">
        <v>14163</v>
      </c>
      <c r="F77" s="353" t="s">
        <v>7815</v>
      </c>
    </row>
    <row r="78" spans="1:6" ht="15" x14ac:dyDescent="0.35">
      <c r="A78" s="353" t="s">
        <v>8133</v>
      </c>
      <c r="B78" s="353" t="s">
        <v>12601</v>
      </c>
      <c r="C78" s="353"/>
      <c r="D78" s="355"/>
      <c r="E78" s="353" t="s">
        <v>14154</v>
      </c>
      <c r="F78" s="353" t="s">
        <v>7816</v>
      </c>
    </row>
    <row r="79" spans="1:6" ht="15" x14ac:dyDescent="0.35">
      <c r="A79" s="353" t="s">
        <v>8188</v>
      </c>
      <c r="B79" s="353" t="s">
        <v>14164</v>
      </c>
      <c r="C79" s="353"/>
      <c r="D79" s="355"/>
      <c r="E79" s="353" t="s">
        <v>14165</v>
      </c>
      <c r="F79" s="353" t="s">
        <v>7817</v>
      </c>
    </row>
    <row r="80" spans="1:6" ht="15" x14ac:dyDescent="0.35">
      <c r="A80" s="353" t="s">
        <v>7753</v>
      </c>
      <c r="B80" s="353" t="s">
        <v>14085</v>
      </c>
      <c r="C80" s="353"/>
      <c r="D80" s="355"/>
      <c r="E80" s="353" t="s">
        <v>14167</v>
      </c>
      <c r="F80" s="353" t="s">
        <v>7818</v>
      </c>
    </row>
    <row r="81" spans="1:6" ht="15" x14ac:dyDescent="0.35">
      <c r="A81" s="353" t="s">
        <v>7877</v>
      </c>
      <c r="B81" s="353" t="s">
        <v>14166</v>
      </c>
      <c r="C81" s="353"/>
      <c r="D81" s="355"/>
      <c r="E81" s="353" t="s">
        <v>14169</v>
      </c>
      <c r="F81" s="353" t="s">
        <v>7819</v>
      </c>
    </row>
    <row r="82" spans="1:6" ht="15" x14ac:dyDescent="0.35">
      <c r="A82" s="353" t="s">
        <v>7987</v>
      </c>
      <c r="B82" s="353" t="s">
        <v>14168</v>
      </c>
      <c r="C82" s="353"/>
      <c r="D82" s="355"/>
      <c r="E82" s="353" t="s">
        <v>14170</v>
      </c>
      <c r="F82" s="353" t="s">
        <v>7820</v>
      </c>
    </row>
    <row r="83" spans="1:6" ht="15" x14ac:dyDescent="0.35">
      <c r="A83" s="353" t="s">
        <v>8032</v>
      </c>
      <c r="B83" s="353" t="s">
        <v>12602</v>
      </c>
      <c r="C83" s="353"/>
      <c r="D83" s="354"/>
      <c r="E83" s="353" t="s">
        <v>14172</v>
      </c>
      <c r="F83" s="353" t="s">
        <v>7821</v>
      </c>
    </row>
    <row r="84" spans="1:6" ht="15" x14ac:dyDescent="0.35">
      <c r="A84" s="353" t="s">
        <v>8079</v>
      </c>
      <c r="B84" s="353" t="s">
        <v>14171</v>
      </c>
      <c r="C84" s="353"/>
      <c r="D84" s="354"/>
      <c r="E84" s="353" t="s">
        <v>14173</v>
      </c>
      <c r="F84" s="353" t="s">
        <v>7822</v>
      </c>
    </row>
    <row r="85" spans="1:6" ht="15" x14ac:dyDescent="0.35">
      <c r="A85" s="353" t="s">
        <v>8147</v>
      </c>
      <c r="B85" s="353" t="s">
        <v>12603</v>
      </c>
      <c r="C85" s="353"/>
      <c r="D85" s="354"/>
      <c r="E85" s="353" t="s">
        <v>14175</v>
      </c>
      <c r="F85" s="353" t="s">
        <v>7823</v>
      </c>
    </row>
    <row r="86" spans="1:6" ht="15" x14ac:dyDescent="0.35">
      <c r="A86" s="353" t="s">
        <v>8192</v>
      </c>
      <c r="B86" s="353" t="s">
        <v>14174</v>
      </c>
      <c r="C86" s="353"/>
      <c r="D86" s="354"/>
      <c r="E86" s="353" t="s">
        <v>14176</v>
      </c>
      <c r="F86" s="353" t="s">
        <v>7824</v>
      </c>
    </row>
    <row r="87" spans="1:6" ht="15" x14ac:dyDescent="0.35">
      <c r="A87" s="353" t="s">
        <v>7756</v>
      </c>
      <c r="B87" s="353" t="s">
        <v>14089</v>
      </c>
      <c r="C87" s="353"/>
      <c r="D87" s="354"/>
      <c r="E87" s="353" t="s">
        <v>14177</v>
      </c>
      <c r="F87" s="353" t="s">
        <v>7825</v>
      </c>
    </row>
    <row r="88" spans="1:6" ht="15" x14ac:dyDescent="0.35">
      <c r="A88" s="353" t="s">
        <v>7890</v>
      </c>
      <c r="B88" s="353" t="s">
        <v>12604</v>
      </c>
      <c r="C88" s="353"/>
      <c r="D88" s="354"/>
      <c r="E88" s="353" t="s">
        <v>14179</v>
      </c>
      <c r="F88" s="353" t="s">
        <v>7826</v>
      </c>
    </row>
    <row r="89" spans="1:6" ht="15" x14ac:dyDescent="0.35">
      <c r="A89" s="353" t="s">
        <v>7992</v>
      </c>
      <c r="B89" s="353" t="s">
        <v>14178</v>
      </c>
      <c r="C89" s="353"/>
      <c r="D89" s="354"/>
      <c r="E89" s="353" t="s">
        <v>14180</v>
      </c>
      <c r="F89" s="353" t="s">
        <v>7827</v>
      </c>
    </row>
    <row r="90" spans="1:6" ht="15" x14ac:dyDescent="0.35">
      <c r="A90" s="353" t="s">
        <v>8038</v>
      </c>
      <c r="B90" s="353" t="s">
        <v>12605</v>
      </c>
      <c r="C90" s="353"/>
      <c r="D90" s="354"/>
      <c r="E90" s="353" t="s">
        <v>14182</v>
      </c>
      <c r="F90" s="353" t="s">
        <v>7828</v>
      </c>
    </row>
    <row r="91" spans="1:6" ht="15" x14ac:dyDescent="0.35">
      <c r="A91" s="353" t="s">
        <v>8086</v>
      </c>
      <c r="B91" s="353" t="s">
        <v>14181</v>
      </c>
      <c r="C91" s="353"/>
      <c r="D91" s="354"/>
      <c r="E91" s="353" t="s">
        <v>14184</v>
      </c>
      <c r="F91" s="353" t="s">
        <v>7829</v>
      </c>
    </row>
    <row r="92" spans="1:6" ht="15" x14ac:dyDescent="0.35">
      <c r="A92" s="353" t="s">
        <v>8152</v>
      </c>
      <c r="B92" s="353" t="s">
        <v>14183</v>
      </c>
      <c r="C92" s="353"/>
      <c r="D92" s="354"/>
      <c r="E92" s="353" t="s">
        <v>14185</v>
      </c>
      <c r="F92" s="353" t="s">
        <v>7830</v>
      </c>
    </row>
    <row r="93" spans="1:6" ht="15" x14ac:dyDescent="0.35">
      <c r="A93" s="353" t="s">
        <v>8199</v>
      </c>
      <c r="B93" s="353" t="s">
        <v>12606</v>
      </c>
      <c r="C93" s="353"/>
      <c r="D93" s="354"/>
      <c r="E93" s="353" t="s">
        <v>14186</v>
      </c>
      <c r="F93" s="353" t="s">
        <v>7831</v>
      </c>
    </row>
    <row r="94" spans="1:6" ht="15" x14ac:dyDescent="0.35">
      <c r="A94" s="353" t="s">
        <v>7769</v>
      </c>
      <c r="B94" s="353" t="s">
        <v>14106</v>
      </c>
      <c r="C94" s="353"/>
      <c r="D94" s="354"/>
      <c r="E94" s="353" t="s">
        <v>14187</v>
      </c>
      <c r="F94" s="353" t="s">
        <v>7832</v>
      </c>
    </row>
    <row r="95" spans="1:6" ht="15" x14ac:dyDescent="0.35">
      <c r="A95" s="353" t="s">
        <v>7897</v>
      </c>
      <c r="B95" s="353" t="s">
        <v>12607</v>
      </c>
      <c r="C95" s="353"/>
      <c r="D95" s="354"/>
      <c r="E95" s="353" t="s">
        <v>14189</v>
      </c>
      <c r="F95" s="353" t="s">
        <v>7833</v>
      </c>
    </row>
    <row r="96" spans="1:6" ht="15" x14ac:dyDescent="0.35">
      <c r="A96" s="353" t="s">
        <v>8000</v>
      </c>
      <c r="B96" s="353" t="s">
        <v>14188</v>
      </c>
      <c r="C96" s="353"/>
      <c r="D96" s="354"/>
      <c r="E96" s="353" t="s">
        <v>14191</v>
      </c>
      <c r="F96" s="353" t="s">
        <v>7834</v>
      </c>
    </row>
    <row r="97" spans="1:6" ht="15" x14ac:dyDescent="0.35">
      <c r="A97" s="353" t="s">
        <v>8046</v>
      </c>
      <c r="B97" s="353" t="s">
        <v>14190</v>
      </c>
      <c r="C97" s="353"/>
      <c r="D97" s="354"/>
      <c r="E97" s="353" t="s">
        <v>14192</v>
      </c>
      <c r="F97" s="353" t="s">
        <v>7835</v>
      </c>
    </row>
    <row r="98" spans="1:6" ht="15" x14ac:dyDescent="0.35">
      <c r="A98" s="353" t="s">
        <v>8095</v>
      </c>
      <c r="B98" s="353" t="s">
        <v>12608</v>
      </c>
      <c r="C98" s="353"/>
      <c r="D98" s="354"/>
      <c r="E98" s="353" t="s">
        <v>14194</v>
      </c>
      <c r="F98" s="353" t="s">
        <v>7836</v>
      </c>
    </row>
    <row r="99" spans="1:6" ht="15" x14ac:dyDescent="0.35">
      <c r="A99" s="353" t="s">
        <v>8161</v>
      </c>
      <c r="B99" s="353" t="s">
        <v>14193</v>
      </c>
      <c r="C99" s="353"/>
      <c r="D99" s="354"/>
      <c r="E99" s="353" t="s">
        <v>14195</v>
      </c>
      <c r="F99" s="353" t="s">
        <v>7837</v>
      </c>
    </row>
    <row r="100" spans="1:6" ht="15" x14ac:dyDescent="0.35">
      <c r="A100" s="353" t="s">
        <v>8205</v>
      </c>
      <c r="B100" s="353" t="s">
        <v>12609</v>
      </c>
      <c r="C100" s="353"/>
      <c r="D100" s="354"/>
      <c r="E100" s="353" t="s">
        <v>14196</v>
      </c>
      <c r="F100" s="353" t="s">
        <v>7838</v>
      </c>
    </row>
    <row r="101" spans="1:6" ht="15" x14ac:dyDescent="0.35">
      <c r="A101" s="353" t="s">
        <v>7778</v>
      </c>
      <c r="B101" s="353" t="s">
        <v>14116</v>
      </c>
      <c r="C101" s="353"/>
      <c r="D101" s="354"/>
      <c r="E101" s="353" t="s">
        <v>14198</v>
      </c>
      <c r="F101" s="353" t="s">
        <v>7839</v>
      </c>
    </row>
    <row r="102" spans="1:6" ht="15" x14ac:dyDescent="0.35">
      <c r="A102" s="353" t="s">
        <v>7901</v>
      </c>
      <c r="B102" s="353" t="s">
        <v>14197</v>
      </c>
      <c r="C102" s="353"/>
      <c r="D102" s="354"/>
      <c r="E102" s="353" t="s">
        <v>14199</v>
      </c>
      <c r="F102" s="353" t="s">
        <v>7840</v>
      </c>
    </row>
    <row r="103" spans="1:6" ht="15" x14ac:dyDescent="0.35">
      <c r="A103" s="353" t="s">
        <v>8003</v>
      </c>
      <c r="B103" s="353" t="s">
        <v>12610</v>
      </c>
      <c r="C103" s="353"/>
      <c r="D103" s="354"/>
      <c r="E103" s="353" t="s">
        <v>14200</v>
      </c>
      <c r="F103" s="353" t="s">
        <v>7841</v>
      </c>
    </row>
    <row r="104" spans="1:6" ht="15" x14ac:dyDescent="0.35">
      <c r="A104" s="353" t="s">
        <v>8052</v>
      </c>
      <c r="B104" s="353" t="s">
        <v>12611</v>
      </c>
      <c r="C104" s="353"/>
      <c r="D104" s="354"/>
      <c r="E104" s="353" t="s">
        <v>14201</v>
      </c>
      <c r="F104" s="353" t="s">
        <v>7842</v>
      </c>
    </row>
    <row r="105" spans="1:6" ht="15" x14ac:dyDescent="0.35">
      <c r="A105" s="353" t="s">
        <v>8099</v>
      </c>
      <c r="B105" s="353" t="s">
        <v>12612</v>
      </c>
      <c r="C105" s="353"/>
      <c r="D105" s="354"/>
      <c r="E105" s="353" t="s">
        <v>14202</v>
      </c>
      <c r="F105" s="353" t="s">
        <v>7843</v>
      </c>
    </row>
    <row r="106" spans="1:6" ht="15" x14ac:dyDescent="0.35">
      <c r="A106" s="353" t="s">
        <v>8164</v>
      </c>
      <c r="B106" s="353" t="s">
        <v>12613</v>
      </c>
      <c r="C106" s="353"/>
      <c r="D106" s="354"/>
      <c r="E106" s="353" t="s">
        <v>14204</v>
      </c>
      <c r="F106" s="353" t="s">
        <v>7844</v>
      </c>
    </row>
    <row r="107" spans="1:6" ht="15" x14ac:dyDescent="0.35">
      <c r="A107" s="353" t="s">
        <v>8209</v>
      </c>
      <c r="B107" s="353" t="s">
        <v>14203</v>
      </c>
      <c r="C107" s="353"/>
      <c r="D107" s="354"/>
      <c r="E107" s="353" t="s">
        <v>14205</v>
      </c>
      <c r="F107" s="353" t="s">
        <v>7845</v>
      </c>
    </row>
    <row r="108" spans="1:6" ht="15" x14ac:dyDescent="0.35">
      <c r="A108" s="353" t="s">
        <v>7781</v>
      </c>
      <c r="B108" s="353" t="s">
        <v>14118</v>
      </c>
      <c r="C108" s="353"/>
      <c r="D108" s="354"/>
      <c r="E108" s="353" t="s">
        <v>14206</v>
      </c>
      <c r="F108" s="353" t="s">
        <v>7846</v>
      </c>
    </row>
    <row r="109" spans="1:6" ht="15" x14ac:dyDescent="0.35">
      <c r="A109" s="353" t="s">
        <v>7910</v>
      </c>
      <c r="B109" s="353" t="s">
        <v>12614</v>
      </c>
      <c r="C109" s="353"/>
      <c r="D109" s="354"/>
      <c r="E109" s="353" t="s">
        <v>14207</v>
      </c>
      <c r="F109" s="353" t="s">
        <v>7847</v>
      </c>
    </row>
    <row r="110" spans="1:6" ht="15" x14ac:dyDescent="0.35">
      <c r="A110" s="353" t="s">
        <v>8015</v>
      </c>
      <c r="B110" s="353" t="s">
        <v>12615</v>
      </c>
      <c r="C110" s="353"/>
      <c r="D110" s="354"/>
      <c r="E110" s="353" t="s">
        <v>14209</v>
      </c>
      <c r="F110" s="353" t="s">
        <v>7848</v>
      </c>
    </row>
    <row r="111" spans="1:6" ht="15" x14ac:dyDescent="0.35">
      <c r="A111" s="353" t="s">
        <v>8057</v>
      </c>
      <c r="B111" s="353" t="s">
        <v>14208</v>
      </c>
      <c r="C111" s="353"/>
      <c r="D111" s="354"/>
      <c r="E111" s="353" t="s">
        <v>14210</v>
      </c>
      <c r="F111" s="353" t="s">
        <v>7849</v>
      </c>
    </row>
    <row r="112" spans="1:6" ht="15" x14ac:dyDescent="0.35">
      <c r="A112" s="353" t="s">
        <v>8103</v>
      </c>
      <c r="B112" s="353" t="s">
        <v>12616</v>
      </c>
      <c r="C112" s="353"/>
      <c r="D112" s="354"/>
      <c r="E112" s="353" t="s">
        <v>14211</v>
      </c>
      <c r="F112" s="353" t="s">
        <v>7850</v>
      </c>
    </row>
    <row r="113" spans="1:6" ht="15" x14ac:dyDescent="0.35">
      <c r="A113" s="353" t="s">
        <v>8170</v>
      </c>
      <c r="B113" s="353" t="s">
        <v>12617</v>
      </c>
      <c r="C113" s="353"/>
      <c r="D113" s="354"/>
      <c r="E113" s="353" t="s">
        <v>14213</v>
      </c>
      <c r="F113" s="353" t="s">
        <v>7851</v>
      </c>
    </row>
    <row r="114" spans="1:6" ht="15" x14ac:dyDescent="0.35">
      <c r="A114" s="353" t="s">
        <v>8212</v>
      </c>
      <c r="B114" s="353" t="s">
        <v>14212</v>
      </c>
      <c r="C114" s="353"/>
      <c r="D114" s="354"/>
      <c r="E114" s="353" t="s">
        <v>14214</v>
      </c>
      <c r="F114" s="353" t="s">
        <v>7852</v>
      </c>
    </row>
    <row r="115" spans="1:6" ht="15" x14ac:dyDescent="0.35">
      <c r="A115" s="353" t="s">
        <v>7788</v>
      </c>
      <c r="B115" s="353" t="s">
        <v>14127</v>
      </c>
      <c r="C115" s="353"/>
      <c r="D115" s="354"/>
      <c r="E115" s="353" t="s">
        <v>14215</v>
      </c>
      <c r="F115" s="353" t="s">
        <v>7853</v>
      </c>
    </row>
    <row r="116" spans="1:6" ht="15" x14ac:dyDescent="0.35">
      <c r="A116" s="353" t="s">
        <v>7918</v>
      </c>
      <c r="B116" s="353" t="s">
        <v>12618</v>
      </c>
      <c r="C116" s="353"/>
      <c r="D116" s="354"/>
      <c r="E116" s="353" t="s">
        <v>14216</v>
      </c>
      <c r="F116" s="353" t="s">
        <v>7854</v>
      </c>
    </row>
    <row r="117" spans="1:6" ht="15" x14ac:dyDescent="0.35">
      <c r="A117" s="353" t="s">
        <v>8018</v>
      </c>
      <c r="B117" s="353" t="s">
        <v>12619</v>
      </c>
      <c r="C117" s="353"/>
      <c r="D117" s="354"/>
      <c r="E117" s="353" t="s">
        <v>14218</v>
      </c>
      <c r="F117" s="353" t="s">
        <v>7855</v>
      </c>
    </row>
    <row r="118" spans="1:6" ht="15" x14ac:dyDescent="0.35">
      <c r="A118" s="353" t="s">
        <v>8061</v>
      </c>
      <c r="B118" s="353" t="s">
        <v>14217</v>
      </c>
      <c r="C118" s="353"/>
      <c r="D118" s="354"/>
      <c r="E118" s="353" t="s">
        <v>14219</v>
      </c>
      <c r="F118" s="353" t="s">
        <v>10312</v>
      </c>
    </row>
    <row r="119" spans="1:6" ht="15" x14ac:dyDescent="0.35">
      <c r="A119" s="353" t="s">
        <v>8108</v>
      </c>
      <c r="B119" s="353" t="s">
        <v>12620</v>
      </c>
      <c r="C119" s="353"/>
      <c r="D119" s="354"/>
      <c r="E119" s="353" t="s">
        <v>14220</v>
      </c>
      <c r="F119" s="353" t="s">
        <v>7856</v>
      </c>
    </row>
    <row r="120" spans="1:6" ht="15" x14ac:dyDescent="0.35">
      <c r="A120" s="353" t="s">
        <v>7794</v>
      </c>
      <c r="B120" s="353" t="s">
        <v>14138</v>
      </c>
      <c r="C120" s="353"/>
      <c r="D120" s="354"/>
      <c r="E120" s="353" t="s">
        <v>14221</v>
      </c>
      <c r="F120" s="353" t="s">
        <v>7857</v>
      </c>
    </row>
    <row r="121" spans="1:6" ht="15" x14ac:dyDescent="0.35">
      <c r="A121" s="353" t="s">
        <v>7925</v>
      </c>
      <c r="B121" s="353" t="s">
        <v>14222</v>
      </c>
      <c r="C121" s="353"/>
      <c r="D121" s="354"/>
      <c r="E121" s="353" t="s">
        <v>14223</v>
      </c>
      <c r="F121" s="353" t="s">
        <v>7858</v>
      </c>
    </row>
    <row r="122" spans="1:6" ht="15" x14ac:dyDescent="0.35">
      <c r="A122" s="353" t="s">
        <v>8023</v>
      </c>
      <c r="B122" s="353" t="s">
        <v>12621</v>
      </c>
      <c r="C122" s="353"/>
      <c r="D122" s="354"/>
      <c r="E122" s="353" t="s">
        <v>14224</v>
      </c>
      <c r="F122" s="353" t="s">
        <v>7859</v>
      </c>
    </row>
    <row r="123" spans="1:6" ht="15" x14ac:dyDescent="0.35">
      <c r="A123" s="353" t="s">
        <v>8064</v>
      </c>
      <c r="B123" s="353" t="s">
        <v>12622</v>
      </c>
      <c r="C123" s="353"/>
      <c r="D123" s="354"/>
      <c r="E123" s="353" t="s">
        <v>14225</v>
      </c>
      <c r="F123" s="353" t="s">
        <v>7860</v>
      </c>
    </row>
    <row r="124" spans="1:6" ht="15" x14ac:dyDescent="0.35">
      <c r="A124" s="353" t="s">
        <v>8112</v>
      </c>
      <c r="B124" s="353" t="s">
        <v>14226</v>
      </c>
      <c r="C124" s="353"/>
      <c r="D124" s="354"/>
      <c r="E124" s="353" t="s">
        <v>14227</v>
      </c>
      <c r="F124" s="353" t="s">
        <v>7861</v>
      </c>
    </row>
    <row r="125" spans="1:6" ht="15" x14ac:dyDescent="0.35">
      <c r="A125" s="353" t="s">
        <v>8176</v>
      </c>
      <c r="B125" s="353" t="s">
        <v>12623</v>
      </c>
      <c r="C125" s="353"/>
      <c r="D125" s="354"/>
      <c r="E125" s="353" t="s">
        <v>12557</v>
      </c>
      <c r="F125" s="353" t="s">
        <v>7862</v>
      </c>
    </row>
    <row r="126" spans="1:6" ht="15" x14ac:dyDescent="0.35">
      <c r="A126" s="353" t="s">
        <v>7801</v>
      </c>
      <c r="B126" s="353" t="s">
        <v>14146</v>
      </c>
      <c r="C126" s="353"/>
      <c r="D126" s="354"/>
      <c r="E126" s="353" t="s">
        <v>14159</v>
      </c>
      <c r="F126" s="353" t="s">
        <v>7863</v>
      </c>
    </row>
    <row r="127" spans="1:6" ht="15" x14ac:dyDescent="0.35">
      <c r="A127" s="353" t="s">
        <v>7930</v>
      </c>
      <c r="B127" s="353" t="s">
        <v>12624</v>
      </c>
      <c r="C127" s="353"/>
      <c r="D127" s="354"/>
      <c r="E127" s="353" t="s">
        <v>12625</v>
      </c>
      <c r="F127" s="353" t="s">
        <v>7864</v>
      </c>
    </row>
    <row r="128" spans="1:6" ht="15" x14ac:dyDescent="0.35">
      <c r="A128" s="353" t="s">
        <v>8067</v>
      </c>
      <c r="B128" s="353" t="s">
        <v>14228</v>
      </c>
      <c r="C128" s="353"/>
      <c r="D128" s="354"/>
      <c r="E128" s="353" t="s">
        <v>12626</v>
      </c>
      <c r="F128" s="353" t="s">
        <v>7865</v>
      </c>
    </row>
    <row r="129" spans="1:6" ht="15" x14ac:dyDescent="0.35">
      <c r="A129" s="353" t="s">
        <v>8119</v>
      </c>
      <c r="B129" s="353" t="s">
        <v>12627</v>
      </c>
      <c r="C129" s="353"/>
      <c r="D129" s="354"/>
      <c r="E129" s="353" t="s">
        <v>14229</v>
      </c>
      <c r="F129" s="353" t="s">
        <v>7866</v>
      </c>
    </row>
    <row r="130" spans="1:6" ht="15" x14ac:dyDescent="0.35">
      <c r="A130" s="353" t="s">
        <v>7807</v>
      </c>
      <c r="B130" s="353" t="s">
        <v>14153</v>
      </c>
      <c r="C130" s="353"/>
      <c r="D130" s="354"/>
      <c r="E130" s="353" t="s">
        <v>12628</v>
      </c>
      <c r="F130" s="353" t="s">
        <v>7867</v>
      </c>
    </row>
    <row r="131" spans="1:6" ht="15" x14ac:dyDescent="0.35">
      <c r="A131" s="353" t="s">
        <v>7935</v>
      </c>
      <c r="B131" s="353" t="s">
        <v>12629</v>
      </c>
      <c r="C131" s="353"/>
      <c r="D131" s="354"/>
      <c r="E131" s="353" t="s">
        <v>12630</v>
      </c>
      <c r="F131" s="353" t="s">
        <v>7868</v>
      </c>
    </row>
    <row r="132" spans="1:6" ht="15" x14ac:dyDescent="0.35">
      <c r="A132" s="353" t="s">
        <v>8069</v>
      </c>
      <c r="B132" s="353" t="s">
        <v>14230</v>
      </c>
      <c r="C132" s="353"/>
      <c r="D132" s="354"/>
      <c r="E132" s="353" t="s">
        <v>12631</v>
      </c>
      <c r="F132" s="353" t="s">
        <v>7869</v>
      </c>
    </row>
    <row r="133" spans="1:6" ht="15" x14ac:dyDescent="0.35">
      <c r="A133" s="353" t="s">
        <v>8125</v>
      </c>
      <c r="B133" s="353" t="s">
        <v>12632</v>
      </c>
      <c r="C133" s="353"/>
      <c r="D133" s="354"/>
      <c r="E133" s="353" t="s">
        <v>14231</v>
      </c>
      <c r="F133" s="353" t="s">
        <v>7870</v>
      </c>
    </row>
    <row r="134" spans="1:6" ht="15" x14ac:dyDescent="0.35">
      <c r="A134" s="353" t="s">
        <v>8182</v>
      </c>
      <c r="B134" s="353" t="s">
        <v>12633</v>
      </c>
      <c r="C134" s="353"/>
      <c r="D134" s="354"/>
      <c r="E134" s="353" t="s">
        <v>12634</v>
      </c>
      <c r="F134" s="353" t="s">
        <v>7871</v>
      </c>
    </row>
    <row r="135" spans="1:6" ht="15" x14ac:dyDescent="0.35">
      <c r="A135" s="353" t="s">
        <v>7812</v>
      </c>
      <c r="B135" s="353" t="s">
        <v>14160</v>
      </c>
      <c r="C135" s="353"/>
      <c r="D135" s="354"/>
      <c r="E135" s="353" t="s">
        <v>14232</v>
      </c>
      <c r="F135" s="353" t="s">
        <v>7872</v>
      </c>
    </row>
    <row r="136" spans="1:6" ht="15" x14ac:dyDescent="0.35">
      <c r="A136" s="353" t="s">
        <v>7948</v>
      </c>
      <c r="B136" s="353" t="s">
        <v>12635</v>
      </c>
      <c r="C136" s="353"/>
      <c r="D136" s="354"/>
      <c r="E136" s="353" t="s">
        <v>12636</v>
      </c>
      <c r="F136" s="353" t="s">
        <v>7873</v>
      </c>
    </row>
    <row r="137" spans="1:6" ht="15" x14ac:dyDescent="0.35">
      <c r="A137" s="353" t="s">
        <v>8129</v>
      </c>
      <c r="B137" s="353" t="s">
        <v>12637</v>
      </c>
      <c r="C137" s="353"/>
      <c r="D137" s="354"/>
      <c r="E137" s="353" t="s">
        <v>12638</v>
      </c>
      <c r="F137" s="353" t="s">
        <v>7874</v>
      </c>
    </row>
    <row r="138" spans="1:6" ht="15" x14ac:dyDescent="0.35">
      <c r="A138" s="353" t="s">
        <v>8186</v>
      </c>
      <c r="B138" s="353" t="s">
        <v>14233</v>
      </c>
      <c r="C138" s="353"/>
      <c r="D138" s="354"/>
      <c r="E138" s="353" t="s">
        <v>14234</v>
      </c>
      <c r="F138" s="353" t="s">
        <v>7875</v>
      </c>
    </row>
    <row r="139" spans="1:6" ht="15" x14ac:dyDescent="0.35">
      <c r="A139" s="353" t="s">
        <v>7817</v>
      </c>
      <c r="B139" s="353" t="s">
        <v>14165</v>
      </c>
      <c r="C139" s="353"/>
      <c r="D139" s="354"/>
      <c r="E139" s="353" t="s">
        <v>14079</v>
      </c>
      <c r="F139" s="353" t="s">
        <v>7876</v>
      </c>
    </row>
    <row r="140" spans="1:6" ht="15" x14ac:dyDescent="0.35">
      <c r="A140" s="353" t="s">
        <v>7955</v>
      </c>
      <c r="B140" s="353" t="s">
        <v>14235</v>
      </c>
      <c r="C140" s="353"/>
      <c r="D140" s="354"/>
      <c r="E140" s="353" t="s">
        <v>14166</v>
      </c>
      <c r="F140" s="353" t="s">
        <v>7877</v>
      </c>
    </row>
    <row r="141" spans="1:6" ht="15" x14ac:dyDescent="0.35">
      <c r="A141" s="353" t="s">
        <v>7743</v>
      </c>
      <c r="B141" s="353" t="s">
        <v>14071</v>
      </c>
      <c r="C141" s="353"/>
      <c r="D141" s="354"/>
      <c r="E141" s="353" t="s">
        <v>14236</v>
      </c>
      <c r="F141" s="353" t="s">
        <v>7878</v>
      </c>
    </row>
    <row r="142" spans="1:6" ht="15" x14ac:dyDescent="0.35">
      <c r="A142" s="353" t="s">
        <v>7864</v>
      </c>
      <c r="B142" s="353" t="s">
        <v>12625</v>
      </c>
      <c r="C142" s="353"/>
      <c r="D142" s="354"/>
      <c r="E142" s="353" t="s">
        <v>14237</v>
      </c>
      <c r="F142" s="353" t="s">
        <v>7879</v>
      </c>
    </row>
    <row r="143" spans="1:6" ht="15" x14ac:dyDescent="0.35">
      <c r="A143" s="353" t="s">
        <v>7977</v>
      </c>
      <c r="B143" s="353" t="s">
        <v>12639</v>
      </c>
      <c r="C143" s="353"/>
      <c r="D143" s="354"/>
      <c r="E143" s="353" t="s">
        <v>14238</v>
      </c>
      <c r="F143" s="353" t="s">
        <v>7880</v>
      </c>
    </row>
    <row r="144" spans="1:6" ht="15" x14ac:dyDescent="0.35">
      <c r="A144" s="353" t="s">
        <v>8028</v>
      </c>
      <c r="B144" s="353" t="s">
        <v>12640</v>
      </c>
      <c r="C144" s="353"/>
      <c r="D144" s="354"/>
      <c r="E144" s="353" t="s">
        <v>14239</v>
      </c>
      <c r="F144" s="353" t="s">
        <v>7881</v>
      </c>
    </row>
    <row r="145" spans="1:6" ht="15" x14ac:dyDescent="0.35">
      <c r="A145" s="353" t="s">
        <v>8075</v>
      </c>
      <c r="B145" s="353" t="s">
        <v>12641</v>
      </c>
      <c r="C145" s="353"/>
      <c r="D145" s="354"/>
      <c r="E145" s="353" t="s">
        <v>14240</v>
      </c>
      <c r="F145" s="353" t="s">
        <v>7882</v>
      </c>
    </row>
    <row r="146" spans="1:6" ht="15" x14ac:dyDescent="0.35">
      <c r="A146" s="353" t="s">
        <v>8134</v>
      </c>
      <c r="B146" s="353" t="s">
        <v>12642</v>
      </c>
      <c r="C146" s="353"/>
      <c r="D146" s="354"/>
      <c r="E146" s="353" t="s">
        <v>14241</v>
      </c>
      <c r="F146" s="353" t="s">
        <v>7883</v>
      </c>
    </row>
    <row r="147" spans="1:6" ht="15" x14ac:dyDescent="0.35">
      <c r="A147" s="353" t="s">
        <v>8189</v>
      </c>
      <c r="B147" s="353" t="s">
        <v>14242</v>
      </c>
      <c r="C147" s="353"/>
      <c r="D147" s="354"/>
      <c r="E147" s="353" t="s">
        <v>14243</v>
      </c>
      <c r="F147" s="353" t="s">
        <v>7884</v>
      </c>
    </row>
    <row r="148" spans="1:6" ht="15" x14ac:dyDescent="0.35">
      <c r="A148" s="353" t="s">
        <v>7754</v>
      </c>
      <c r="B148" s="353" t="s">
        <v>14087</v>
      </c>
      <c r="C148" s="353"/>
      <c r="D148" s="354"/>
      <c r="E148" s="353" t="s">
        <v>14244</v>
      </c>
      <c r="F148" s="353" t="s">
        <v>7885</v>
      </c>
    </row>
    <row r="149" spans="1:6" ht="15" x14ac:dyDescent="0.35">
      <c r="A149" s="353" t="s">
        <v>7878</v>
      </c>
      <c r="B149" s="353" t="s">
        <v>14236</v>
      </c>
      <c r="C149" s="353"/>
      <c r="D149" s="354"/>
      <c r="E149" s="353" t="s">
        <v>14245</v>
      </c>
      <c r="F149" s="353" t="s">
        <v>7886</v>
      </c>
    </row>
    <row r="150" spans="1:6" ht="15" x14ac:dyDescent="0.35">
      <c r="A150" s="353" t="s">
        <v>7988</v>
      </c>
      <c r="B150" s="353" t="s">
        <v>14246</v>
      </c>
      <c r="C150" s="353"/>
      <c r="D150" s="354"/>
      <c r="E150" s="353" t="s">
        <v>14247</v>
      </c>
      <c r="F150" s="353" t="s">
        <v>7887</v>
      </c>
    </row>
    <row r="151" spans="1:6" ht="15" x14ac:dyDescent="0.35">
      <c r="A151" s="353" t="s">
        <v>8033</v>
      </c>
      <c r="B151" s="353" t="s">
        <v>12643</v>
      </c>
      <c r="C151" s="353"/>
      <c r="D151" s="354"/>
      <c r="E151" s="353" t="s">
        <v>14248</v>
      </c>
      <c r="F151" s="353" t="s">
        <v>7888</v>
      </c>
    </row>
    <row r="152" spans="1:6" ht="15" x14ac:dyDescent="0.35">
      <c r="A152" s="353" t="s">
        <v>8080</v>
      </c>
      <c r="B152" s="353" t="s">
        <v>12644</v>
      </c>
      <c r="C152" s="353"/>
      <c r="D152" s="354"/>
      <c r="E152" s="353" t="s">
        <v>14249</v>
      </c>
      <c r="F152" s="353" t="s">
        <v>10313</v>
      </c>
    </row>
    <row r="153" spans="1:6" ht="15" x14ac:dyDescent="0.35">
      <c r="A153" s="353" t="s">
        <v>8148</v>
      </c>
      <c r="B153" s="353" t="s">
        <v>12645</v>
      </c>
      <c r="C153" s="353"/>
      <c r="D153" s="354"/>
      <c r="E153" s="353" t="s">
        <v>12564</v>
      </c>
      <c r="F153" s="353" t="s">
        <v>7889</v>
      </c>
    </row>
    <row r="154" spans="1:6" ht="15" x14ac:dyDescent="0.35">
      <c r="A154" s="353" t="s">
        <v>8193</v>
      </c>
      <c r="B154" s="353" t="s">
        <v>14250</v>
      </c>
      <c r="C154" s="353"/>
      <c r="D154" s="354"/>
      <c r="E154" s="353" t="s">
        <v>12604</v>
      </c>
      <c r="F154" s="353" t="s">
        <v>7890</v>
      </c>
    </row>
    <row r="155" spans="1:6" ht="15" x14ac:dyDescent="0.35">
      <c r="A155" s="353" t="s">
        <v>7757</v>
      </c>
      <c r="B155" s="353" t="s">
        <v>14091</v>
      </c>
      <c r="C155" s="353"/>
      <c r="D155" s="354"/>
      <c r="E155" s="353" t="s">
        <v>14251</v>
      </c>
      <c r="F155" s="353" t="s">
        <v>7891</v>
      </c>
    </row>
    <row r="156" spans="1:6" ht="15" x14ac:dyDescent="0.35">
      <c r="A156" s="353" t="s">
        <v>7891</v>
      </c>
      <c r="B156" s="353" t="s">
        <v>14251</v>
      </c>
      <c r="C156" s="353"/>
      <c r="D156" s="354"/>
      <c r="E156" s="353" t="s">
        <v>12646</v>
      </c>
      <c r="F156" s="353" t="s">
        <v>7892</v>
      </c>
    </row>
    <row r="157" spans="1:6" ht="15" x14ac:dyDescent="0.35">
      <c r="A157" s="353" t="s">
        <v>7993</v>
      </c>
      <c r="B157" s="353" t="s">
        <v>14252</v>
      </c>
      <c r="C157" s="353"/>
      <c r="D157" s="354"/>
      <c r="E157" s="353" t="s">
        <v>12647</v>
      </c>
      <c r="F157" s="353" t="s">
        <v>7893</v>
      </c>
    </row>
    <row r="158" spans="1:6" ht="15" x14ac:dyDescent="0.35">
      <c r="A158" s="353" t="s">
        <v>8039</v>
      </c>
      <c r="B158" s="353" t="s">
        <v>12648</v>
      </c>
      <c r="C158" s="353"/>
      <c r="D158" s="354"/>
      <c r="E158" s="353" t="s">
        <v>12649</v>
      </c>
      <c r="F158" s="353" t="s">
        <v>7894</v>
      </c>
    </row>
    <row r="159" spans="1:6" ht="15" x14ac:dyDescent="0.35">
      <c r="A159" s="353" t="s">
        <v>8087</v>
      </c>
      <c r="B159" s="353" t="s">
        <v>12650</v>
      </c>
      <c r="C159" s="353"/>
      <c r="D159" s="354"/>
      <c r="E159" s="353" t="s">
        <v>12651</v>
      </c>
      <c r="F159" s="353" t="s">
        <v>7895</v>
      </c>
    </row>
    <row r="160" spans="1:6" ht="15" x14ac:dyDescent="0.35">
      <c r="A160" s="353" t="s">
        <v>8153</v>
      </c>
      <c r="B160" s="353" t="s">
        <v>12652</v>
      </c>
      <c r="C160" s="353"/>
      <c r="D160" s="354"/>
      <c r="E160" s="353" t="s">
        <v>12569</v>
      </c>
      <c r="F160" s="353" t="s">
        <v>7896</v>
      </c>
    </row>
    <row r="161" spans="1:6" ht="15" x14ac:dyDescent="0.35">
      <c r="A161" s="353" t="s">
        <v>8200</v>
      </c>
      <c r="B161" s="353" t="s">
        <v>12653</v>
      </c>
      <c r="C161" s="353"/>
      <c r="D161" s="354"/>
      <c r="E161" s="353" t="s">
        <v>12607</v>
      </c>
      <c r="F161" s="353" t="s">
        <v>7897</v>
      </c>
    </row>
    <row r="162" spans="1:6" ht="15" x14ac:dyDescent="0.35">
      <c r="A162" s="353" t="s">
        <v>7770</v>
      </c>
      <c r="B162" s="353" t="s">
        <v>14107</v>
      </c>
      <c r="C162" s="353"/>
      <c r="D162" s="354"/>
      <c r="E162" s="353" t="s">
        <v>14253</v>
      </c>
      <c r="F162" s="353" t="s">
        <v>7898</v>
      </c>
    </row>
    <row r="163" spans="1:6" ht="15" x14ac:dyDescent="0.35">
      <c r="A163" s="353" t="s">
        <v>7898</v>
      </c>
      <c r="B163" s="353" t="s">
        <v>14253</v>
      </c>
      <c r="C163" s="353"/>
      <c r="D163" s="354"/>
      <c r="E163" s="353" t="s">
        <v>12654</v>
      </c>
      <c r="F163" s="353" t="s">
        <v>7899</v>
      </c>
    </row>
    <row r="164" spans="1:6" ht="15" x14ac:dyDescent="0.35">
      <c r="A164" s="353" t="s">
        <v>8001</v>
      </c>
      <c r="B164" s="353" t="s">
        <v>14254</v>
      </c>
      <c r="C164" s="353"/>
      <c r="D164" s="354"/>
      <c r="E164" s="353" t="s">
        <v>12573</v>
      </c>
      <c r="F164" s="353" t="s">
        <v>7900</v>
      </c>
    </row>
    <row r="165" spans="1:6" ht="15" x14ac:dyDescent="0.35">
      <c r="A165" s="353" t="s">
        <v>8047</v>
      </c>
      <c r="B165" s="353" t="s">
        <v>14255</v>
      </c>
      <c r="C165" s="353"/>
      <c r="D165" s="354"/>
      <c r="E165" s="353" t="s">
        <v>14197</v>
      </c>
      <c r="F165" s="353" t="s">
        <v>7901</v>
      </c>
    </row>
    <row r="166" spans="1:6" ht="15" x14ac:dyDescent="0.35">
      <c r="A166" s="353" t="s">
        <v>8096</v>
      </c>
      <c r="B166" s="353" t="s">
        <v>12655</v>
      </c>
      <c r="C166" s="353"/>
      <c r="D166" s="354"/>
      <c r="E166" s="353" t="s">
        <v>12656</v>
      </c>
      <c r="F166" s="353" t="s">
        <v>7902</v>
      </c>
    </row>
    <row r="167" spans="1:6" ht="15" x14ac:dyDescent="0.35">
      <c r="A167" s="353" t="s">
        <v>8162</v>
      </c>
      <c r="B167" s="353" t="s">
        <v>12657</v>
      </c>
      <c r="C167" s="353"/>
      <c r="D167" s="354"/>
      <c r="E167" s="353" t="s">
        <v>12658</v>
      </c>
      <c r="F167" s="353" t="s">
        <v>7903</v>
      </c>
    </row>
    <row r="168" spans="1:6" ht="15" x14ac:dyDescent="0.35">
      <c r="A168" s="353" t="s">
        <v>8206</v>
      </c>
      <c r="B168" s="353" t="s">
        <v>12659</v>
      </c>
      <c r="C168" s="353"/>
      <c r="D168" s="354"/>
      <c r="E168" s="353" t="s">
        <v>14256</v>
      </c>
      <c r="F168" s="353" t="s">
        <v>7904</v>
      </c>
    </row>
    <row r="169" spans="1:6" ht="15" x14ac:dyDescent="0.35">
      <c r="A169" s="353" t="s">
        <v>7779</v>
      </c>
      <c r="B169" s="353" t="s">
        <v>14117</v>
      </c>
      <c r="C169" s="353"/>
      <c r="D169" s="354"/>
      <c r="E169" s="353" t="s">
        <v>14257</v>
      </c>
      <c r="F169" s="353" t="s">
        <v>7905</v>
      </c>
    </row>
    <row r="170" spans="1:6" ht="15" x14ac:dyDescent="0.35">
      <c r="A170" s="353" t="s">
        <v>7902</v>
      </c>
      <c r="B170" s="353" t="s">
        <v>12656</v>
      </c>
      <c r="C170" s="353"/>
      <c r="D170" s="354"/>
      <c r="E170" s="353" t="s">
        <v>12660</v>
      </c>
      <c r="F170" s="353" t="s">
        <v>7906</v>
      </c>
    </row>
    <row r="171" spans="1:6" ht="15" x14ac:dyDescent="0.35">
      <c r="A171" s="353" t="s">
        <v>8004</v>
      </c>
      <c r="B171" s="353" t="s">
        <v>12661</v>
      </c>
      <c r="C171" s="353"/>
      <c r="D171" s="354"/>
      <c r="E171" s="353" t="s">
        <v>12662</v>
      </c>
      <c r="F171" s="353" t="s">
        <v>7907</v>
      </c>
    </row>
    <row r="172" spans="1:6" ht="15" x14ac:dyDescent="0.35">
      <c r="A172" s="353" t="s">
        <v>8053</v>
      </c>
      <c r="B172" s="353" t="s">
        <v>12663</v>
      </c>
      <c r="C172" s="353"/>
      <c r="D172" s="354"/>
      <c r="E172" s="353" t="s">
        <v>12578</v>
      </c>
      <c r="F172" s="353" t="s">
        <v>7909</v>
      </c>
    </row>
    <row r="173" spans="1:6" ht="15" x14ac:dyDescent="0.35">
      <c r="A173" s="353" t="s">
        <v>8100</v>
      </c>
      <c r="B173" s="353" t="s">
        <v>12664</v>
      </c>
      <c r="C173" s="353"/>
      <c r="D173" s="354"/>
      <c r="E173" s="353" t="s">
        <v>12614</v>
      </c>
      <c r="F173" s="353" t="s">
        <v>7910</v>
      </c>
    </row>
    <row r="174" spans="1:6" ht="15" x14ac:dyDescent="0.35">
      <c r="A174" s="353" t="s">
        <v>8165</v>
      </c>
      <c r="B174" s="353" t="s">
        <v>12665</v>
      </c>
      <c r="C174" s="353"/>
      <c r="D174" s="354"/>
      <c r="E174" s="353" t="s">
        <v>14258</v>
      </c>
      <c r="F174" s="353" t="s">
        <v>7911</v>
      </c>
    </row>
    <row r="175" spans="1:6" ht="15" x14ac:dyDescent="0.35">
      <c r="A175" s="353" t="s">
        <v>8210</v>
      </c>
      <c r="B175" s="353" t="s">
        <v>12666</v>
      </c>
      <c r="C175" s="353"/>
      <c r="D175" s="354"/>
      <c r="E175" s="353" t="s">
        <v>12667</v>
      </c>
      <c r="F175" s="353" t="s">
        <v>7912</v>
      </c>
    </row>
    <row r="176" spans="1:6" ht="15" x14ac:dyDescent="0.35">
      <c r="A176" s="353" t="s">
        <v>7782</v>
      </c>
      <c r="B176" s="353" t="s">
        <v>14120</v>
      </c>
      <c r="C176" s="353"/>
      <c r="D176" s="354"/>
      <c r="E176" s="353" t="s">
        <v>14259</v>
      </c>
      <c r="F176" s="353" t="s">
        <v>7913</v>
      </c>
    </row>
    <row r="177" spans="1:6" ht="15" x14ac:dyDescent="0.35">
      <c r="A177" s="353" t="s">
        <v>7911</v>
      </c>
      <c r="B177" s="353" t="s">
        <v>14258</v>
      </c>
      <c r="C177" s="353"/>
      <c r="D177" s="354"/>
      <c r="E177" s="353" t="s">
        <v>12668</v>
      </c>
      <c r="F177" s="353" t="s">
        <v>7914</v>
      </c>
    </row>
    <row r="178" spans="1:6" ht="15" x14ac:dyDescent="0.35">
      <c r="A178" s="353" t="s">
        <v>8016</v>
      </c>
      <c r="B178" s="353" t="s">
        <v>12669</v>
      </c>
      <c r="C178" s="353"/>
      <c r="D178" s="354"/>
      <c r="E178" s="353" t="s">
        <v>12670</v>
      </c>
      <c r="F178" s="353" t="s">
        <v>7915</v>
      </c>
    </row>
    <row r="179" spans="1:6" ht="15" x14ac:dyDescent="0.35">
      <c r="A179" s="353" t="s">
        <v>8058</v>
      </c>
      <c r="B179" s="353" t="s">
        <v>14260</v>
      </c>
      <c r="C179" s="353"/>
      <c r="D179" s="354"/>
      <c r="E179" s="353" t="s">
        <v>12671</v>
      </c>
      <c r="F179" s="353" t="s">
        <v>7916</v>
      </c>
    </row>
    <row r="180" spans="1:6" ht="15" x14ac:dyDescent="0.35">
      <c r="A180" s="353" t="s">
        <v>8104</v>
      </c>
      <c r="B180" s="353" t="s">
        <v>12672</v>
      </c>
      <c r="C180" s="353"/>
      <c r="D180" s="354"/>
      <c r="E180" s="353" t="s">
        <v>12583</v>
      </c>
      <c r="F180" s="353" t="s">
        <v>7917</v>
      </c>
    </row>
    <row r="181" spans="1:6" ht="15" x14ac:dyDescent="0.35">
      <c r="A181" s="353" t="s">
        <v>8171</v>
      </c>
      <c r="B181" s="353" t="s">
        <v>12673</v>
      </c>
      <c r="C181" s="353"/>
      <c r="D181" s="354"/>
      <c r="E181" s="353" t="s">
        <v>12618</v>
      </c>
      <c r="F181" s="353" t="s">
        <v>7918</v>
      </c>
    </row>
    <row r="182" spans="1:6" ht="15" x14ac:dyDescent="0.35">
      <c r="A182" s="353" t="s">
        <v>8213</v>
      </c>
      <c r="B182" s="353" t="s">
        <v>14261</v>
      </c>
      <c r="C182" s="353"/>
      <c r="D182" s="354"/>
      <c r="E182" s="353" t="s">
        <v>12674</v>
      </c>
      <c r="F182" s="353" t="s">
        <v>7919</v>
      </c>
    </row>
    <row r="183" spans="1:6" ht="15" x14ac:dyDescent="0.35">
      <c r="A183" s="353" t="s">
        <v>7789</v>
      </c>
      <c r="B183" s="353" t="s">
        <v>14129</v>
      </c>
      <c r="C183" s="353"/>
      <c r="D183" s="354"/>
      <c r="E183" s="353" t="s">
        <v>12675</v>
      </c>
      <c r="F183" s="353" t="s">
        <v>7920</v>
      </c>
    </row>
    <row r="184" spans="1:6" ht="15" x14ac:dyDescent="0.35">
      <c r="A184" s="353" t="s">
        <v>7919</v>
      </c>
      <c r="B184" s="353" t="s">
        <v>12674</v>
      </c>
      <c r="C184" s="353"/>
      <c r="D184" s="354"/>
      <c r="E184" s="353" t="s">
        <v>12676</v>
      </c>
      <c r="F184" s="353" t="s">
        <v>7921</v>
      </c>
    </row>
    <row r="185" spans="1:6" ht="15" x14ac:dyDescent="0.35">
      <c r="A185" s="353" t="s">
        <v>8019</v>
      </c>
      <c r="B185" s="353" t="s">
        <v>12677</v>
      </c>
      <c r="C185" s="353"/>
      <c r="D185" s="354"/>
      <c r="E185" s="353" t="s">
        <v>14262</v>
      </c>
      <c r="F185" s="353" t="s">
        <v>7922</v>
      </c>
    </row>
    <row r="186" spans="1:6" ht="15" x14ac:dyDescent="0.35">
      <c r="A186" s="353" t="s">
        <v>8062</v>
      </c>
      <c r="B186" s="353" t="s">
        <v>14263</v>
      </c>
      <c r="C186" s="353"/>
      <c r="D186" s="354"/>
      <c r="E186" s="353" t="s">
        <v>14264</v>
      </c>
      <c r="F186" s="353" t="s">
        <v>7923</v>
      </c>
    </row>
    <row r="187" spans="1:6" ht="15" x14ac:dyDescent="0.35">
      <c r="A187" s="353" t="s">
        <v>8109</v>
      </c>
      <c r="B187" s="353" t="s">
        <v>12678</v>
      </c>
      <c r="C187" s="353"/>
      <c r="D187" s="354"/>
      <c r="E187" s="353" t="s">
        <v>14130</v>
      </c>
      <c r="F187" s="353" t="s">
        <v>7924</v>
      </c>
    </row>
    <row r="188" spans="1:6" ht="15" x14ac:dyDescent="0.35">
      <c r="A188" s="353" t="s">
        <v>8173</v>
      </c>
      <c r="B188" s="353" t="s">
        <v>14265</v>
      </c>
      <c r="C188" s="353"/>
      <c r="D188" s="354"/>
      <c r="E188" s="353" t="s">
        <v>14222</v>
      </c>
      <c r="F188" s="353" t="s">
        <v>7925</v>
      </c>
    </row>
    <row r="189" spans="1:6" ht="15" x14ac:dyDescent="0.35">
      <c r="A189" s="353" t="s">
        <v>7795</v>
      </c>
      <c r="B189" s="353" t="s">
        <v>14139</v>
      </c>
      <c r="C189" s="353"/>
      <c r="D189" s="354"/>
      <c r="E189" s="353" t="s">
        <v>14266</v>
      </c>
      <c r="F189" s="353" t="s">
        <v>7926</v>
      </c>
    </row>
    <row r="190" spans="1:6" ht="15" x14ac:dyDescent="0.35">
      <c r="A190" s="353" t="s">
        <v>7926</v>
      </c>
      <c r="B190" s="353" t="s">
        <v>14266</v>
      </c>
      <c r="C190" s="353"/>
      <c r="D190" s="354"/>
      <c r="E190" s="353" t="s">
        <v>14267</v>
      </c>
      <c r="F190" s="353" t="s">
        <v>7927</v>
      </c>
    </row>
    <row r="191" spans="1:6" ht="15" x14ac:dyDescent="0.35">
      <c r="A191" s="353" t="s">
        <v>8024</v>
      </c>
      <c r="B191" s="353" t="s">
        <v>12679</v>
      </c>
      <c r="C191" s="353"/>
      <c r="D191" s="354"/>
      <c r="E191" s="353" t="s">
        <v>14268</v>
      </c>
      <c r="F191" s="353" t="s">
        <v>7928</v>
      </c>
    </row>
    <row r="192" spans="1:6" ht="15" x14ac:dyDescent="0.35">
      <c r="A192" s="353" t="s">
        <v>8065</v>
      </c>
      <c r="B192" s="353" t="s">
        <v>12680</v>
      </c>
      <c r="C192" s="353"/>
      <c r="D192" s="354"/>
      <c r="E192" s="353" t="s">
        <v>12589</v>
      </c>
      <c r="F192" s="353" t="s">
        <v>7929</v>
      </c>
    </row>
    <row r="193" spans="1:6" ht="15" x14ac:dyDescent="0.35">
      <c r="A193" s="353" t="s">
        <v>8113</v>
      </c>
      <c r="B193" s="353" t="s">
        <v>14269</v>
      </c>
      <c r="C193" s="353"/>
      <c r="D193" s="354"/>
      <c r="E193" s="353" t="s">
        <v>12624</v>
      </c>
      <c r="F193" s="353" t="s">
        <v>7930</v>
      </c>
    </row>
    <row r="194" spans="1:6" ht="15" x14ac:dyDescent="0.35">
      <c r="A194" s="353" t="s">
        <v>8177</v>
      </c>
      <c r="B194" s="353" t="s">
        <v>12681</v>
      </c>
      <c r="C194" s="353"/>
      <c r="D194" s="354"/>
      <c r="E194" s="353" t="s">
        <v>12682</v>
      </c>
      <c r="F194" s="353" t="s">
        <v>7931</v>
      </c>
    </row>
    <row r="195" spans="1:6" ht="15" x14ac:dyDescent="0.35">
      <c r="A195" s="353" t="s">
        <v>7802</v>
      </c>
      <c r="B195" s="353" t="s">
        <v>14147</v>
      </c>
      <c r="C195" s="353"/>
      <c r="D195" s="354"/>
      <c r="E195" s="353" t="s">
        <v>12683</v>
      </c>
      <c r="F195" s="353" t="s">
        <v>7932</v>
      </c>
    </row>
    <row r="196" spans="1:6" ht="15" x14ac:dyDescent="0.35">
      <c r="A196" s="353" t="s">
        <v>7931</v>
      </c>
      <c r="B196" s="353" t="s">
        <v>12682</v>
      </c>
      <c r="C196" s="353"/>
      <c r="D196" s="354"/>
      <c r="E196" s="353" t="s">
        <v>12684</v>
      </c>
      <c r="F196" s="353" t="s">
        <v>7933</v>
      </c>
    </row>
    <row r="197" spans="1:6" ht="15" x14ac:dyDescent="0.35">
      <c r="A197" s="353" t="s">
        <v>8120</v>
      </c>
      <c r="B197" s="353" t="s">
        <v>12685</v>
      </c>
      <c r="C197" s="353"/>
      <c r="D197" s="354"/>
      <c r="E197" s="353" t="s">
        <v>12593</v>
      </c>
      <c r="F197" s="353" t="s">
        <v>7934</v>
      </c>
    </row>
    <row r="198" spans="1:6" ht="15" x14ac:dyDescent="0.35">
      <c r="A198" s="353" t="s">
        <v>7808</v>
      </c>
      <c r="B198" s="353" t="s">
        <v>14155</v>
      </c>
      <c r="C198" s="353"/>
      <c r="D198" s="354"/>
      <c r="E198" s="353" t="s">
        <v>12629</v>
      </c>
      <c r="F198" s="353" t="s">
        <v>7935</v>
      </c>
    </row>
    <row r="199" spans="1:6" ht="15" x14ac:dyDescent="0.35">
      <c r="A199" s="353" t="s">
        <v>7936</v>
      </c>
      <c r="B199" s="353" t="s">
        <v>12686</v>
      </c>
      <c r="C199" s="353"/>
      <c r="D199" s="354"/>
      <c r="E199" s="353" t="s">
        <v>12686</v>
      </c>
      <c r="F199" s="353" t="s">
        <v>7936</v>
      </c>
    </row>
    <row r="200" spans="1:6" ht="15" x14ac:dyDescent="0.35">
      <c r="A200" s="353" t="s">
        <v>8070</v>
      </c>
      <c r="B200" s="353" t="s">
        <v>14270</v>
      </c>
      <c r="C200" s="353"/>
      <c r="D200" s="354"/>
      <c r="E200" s="353" t="s">
        <v>12687</v>
      </c>
      <c r="F200" s="353" t="s">
        <v>7937</v>
      </c>
    </row>
    <row r="201" spans="1:6" ht="15" x14ac:dyDescent="0.35">
      <c r="A201" s="353" t="s">
        <v>8126</v>
      </c>
      <c r="B201" s="353" t="s">
        <v>12688</v>
      </c>
      <c r="C201" s="353"/>
      <c r="D201" s="354"/>
      <c r="E201" s="353" t="s">
        <v>12689</v>
      </c>
      <c r="F201" s="353" t="s">
        <v>7938</v>
      </c>
    </row>
    <row r="202" spans="1:6" ht="15" x14ac:dyDescent="0.35">
      <c r="A202" s="353" t="s">
        <v>8183</v>
      </c>
      <c r="B202" s="353" t="s">
        <v>12690</v>
      </c>
      <c r="C202" s="353"/>
      <c r="D202" s="354"/>
      <c r="E202" s="353" t="s">
        <v>12691</v>
      </c>
      <c r="F202" s="353" t="s">
        <v>7939</v>
      </c>
    </row>
    <row r="203" spans="1:6" ht="15" x14ac:dyDescent="0.35">
      <c r="A203" s="353" t="s">
        <v>7813</v>
      </c>
      <c r="B203" s="353" t="s">
        <v>14161</v>
      </c>
      <c r="C203" s="353"/>
      <c r="D203" s="354"/>
      <c r="E203" s="353" t="s">
        <v>12692</v>
      </c>
      <c r="F203" s="353" t="s">
        <v>7940</v>
      </c>
    </row>
    <row r="204" spans="1:6" ht="15" x14ac:dyDescent="0.35">
      <c r="A204" s="353" t="s">
        <v>7949</v>
      </c>
      <c r="B204" s="353" t="s">
        <v>12693</v>
      </c>
      <c r="C204" s="353"/>
      <c r="D204" s="354"/>
      <c r="E204" s="353" t="s">
        <v>12694</v>
      </c>
      <c r="F204" s="353" t="s">
        <v>7941</v>
      </c>
    </row>
    <row r="205" spans="1:6" ht="15" x14ac:dyDescent="0.35">
      <c r="A205" s="353" t="s">
        <v>8130</v>
      </c>
      <c r="B205" s="353" t="s">
        <v>12695</v>
      </c>
      <c r="C205" s="353"/>
      <c r="D205" s="354"/>
      <c r="E205" s="353" t="s">
        <v>12696</v>
      </c>
      <c r="F205" s="353" t="s">
        <v>7942</v>
      </c>
    </row>
    <row r="206" spans="1:6" ht="15" x14ac:dyDescent="0.35">
      <c r="A206" s="353" t="s">
        <v>15220</v>
      </c>
      <c r="B206" s="353" t="s">
        <v>15221</v>
      </c>
      <c r="C206" s="353"/>
      <c r="D206" s="354"/>
      <c r="E206" s="353" t="s">
        <v>12697</v>
      </c>
      <c r="F206" s="353" t="s">
        <v>7943</v>
      </c>
    </row>
    <row r="207" spans="1:6" ht="15" x14ac:dyDescent="0.35">
      <c r="A207" s="353" t="s">
        <v>7818</v>
      </c>
      <c r="B207" s="353" t="s">
        <v>14167</v>
      </c>
      <c r="C207" s="353"/>
      <c r="D207" s="354"/>
      <c r="E207" s="353" t="s">
        <v>12698</v>
      </c>
      <c r="F207" s="353" t="s">
        <v>7944</v>
      </c>
    </row>
    <row r="208" spans="1:6" ht="15" x14ac:dyDescent="0.35">
      <c r="A208" s="353" t="s">
        <v>7956</v>
      </c>
      <c r="B208" s="353" t="s">
        <v>14271</v>
      </c>
      <c r="C208" s="353"/>
      <c r="D208" s="354"/>
      <c r="E208" s="353" t="s">
        <v>12699</v>
      </c>
      <c r="F208" s="353" t="s">
        <v>7945</v>
      </c>
    </row>
    <row r="209" spans="1:6" ht="15" x14ac:dyDescent="0.35">
      <c r="A209" s="353" t="s">
        <v>7744</v>
      </c>
      <c r="B209" s="353" t="s">
        <v>14072</v>
      </c>
      <c r="C209" s="353"/>
      <c r="D209" s="354"/>
      <c r="E209" s="353" t="s">
        <v>12700</v>
      </c>
      <c r="F209" s="353" t="s">
        <v>7946</v>
      </c>
    </row>
    <row r="210" spans="1:6" ht="15" x14ac:dyDescent="0.35">
      <c r="A210" s="353" t="s">
        <v>7865</v>
      </c>
      <c r="B210" s="353" t="s">
        <v>12626</v>
      </c>
      <c r="C210" s="353"/>
      <c r="D210" s="354"/>
      <c r="E210" s="353" t="s">
        <v>12596</v>
      </c>
      <c r="F210" s="353" t="s">
        <v>7947</v>
      </c>
    </row>
    <row r="211" spans="1:6" ht="15" x14ac:dyDescent="0.35">
      <c r="A211" s="353" t="s">
        <v>7978</v>
      </c>
      <c r="B211" s="353" t="s">
        <v>14272</v>
      </c>
      <c r="C211" s="353"/>
      <c r="D211" s="354"/>
      <c r="E211" s="353" t="s">
        <v>12635</v>
      </c>
      <c r="F211" s="353" t="s">
        <v>7948</v>
      </c>
    </row>
    <row r="212" spans="1:6" ht="15" x14ac:dyDescent="0.35">
      <c r="A212" s="353" t="s">
        <v>8029</v>
      </c>
      <c r="B212" s="353" t="s">
        <v>12701</v>
      </c>
      <c r="C212" s="353"/>
      <c r="D212" s="354"/>
      <c r="E212" s="353" t="s">
        <v>12693</v>
      </c>
      <c r="F212" s="353" t="s">
        <v>7949</v>
      </c>
    </row>
    <row r="213" spans="1:6" ht="15" x14ac:dyDescent="0.35">
      <c r="A213" s="353" t="s">
        <v>8076</v>
      </c>
      <c r="B213" s="353" t="s">
        <v>12702</v>
      </c>
      <c r="C213" s="353"/>
      <c r="D213" s="354"/>
      <c r="E213" s="353" t="s">
        <v>12704</v>
      </c>
      <c r="F213" s="353" t="s">
        <v>7950</v>
      </c>
    </row>
    <row r="214" spans="1:6" ht="15" x14ac:dyDescent="0.35">
      <c r="A214" s="353" t="s">
        <v>8135</v>
      </c>
      <c r="B214" s="353" t="s">
        <v>12703</v>
      </c>
      <c r="C214" s="353"/>
      <c r="D214" s="354"/>
      <c r="E214" s="353" t="s">
        <v>12705</v>
      </c>
      <c r="F214" s="353" t="s">
        <v>7951</v>
      </c>
    </row>
    <row r="215" spans="1:6" ht="15" x14ac:dyDescent="0.35">
      <c r="A215" s="353" t="s">
        <v>8190</v>
      </c>
      <c r="B215" s="353" t="s">
        <v>14273</v>
      </c>
      <c r="C215" s="353"/>
      <c r="D215" s="354"/>
      <c r="E215" s="353" t="s">
        <v>12706</v>
      </c>
      <c r="F215" s="353" t="s">
        <v>7952</v>
      </c>
    </row>
    <row r="216" spans="1:6" ht="15" x14ac:dyDescent="0.35">
      <c r="A216" s="353" t="s">
        <v>7879</v>
      </c>
      <c r="B216" s="353" t="s">
        <v>14237</v>
      </c>
      <c r="C216" s="353"/>
      <c r="D216" s="354"/>
      <c r="E216" s="353" t="s">
        <v>12707</v>
      </c>
      <c r="F216" s="353" t="s">
        <v>7953</v>
      </c>
    </row>
    <row r="217" spans="1:6" ht="15" x14ac:dyDescent="0.35">
      <c r="A217" s="353" t="s">
        <v>7989</v>
      </c>
      <c r="B217" s="353" t="s">
        <v>14274</v>
      </c>
      <c r="C217" s="353"/>
      <c r="D217" s="354"/>
      <c r="E217" s="353" t="s">
        <v>14156</v>
      </c>
      <c r="F217" s="353" t="s">
        <v>7954</v>
      </c>
    </row>
    <row r="218" spans="1:6" ht="15" x14ac:dyDescent="0.35">
      <c r="A218" s="353" t="s">
        <v>8034</v>
      </c>
      <c r="B218" s="353" t="s">
        <v>12708</v>
      </c>
      <c r="C218" s="353"/>
      <c r="D218" s="354"/>
      <c r="E218" s="353" t="s">
        <v>14235</v>
      </c>
      <c r="F218" s="353" t="s">
        <v>7955</v>
      </c>
    </row>
    <row r="219" spans="1:6" ht="15" x14ac:dyDescent="0.35">
      <c r="A219" s="353" t="s">
        <v>8081</v>
      </c>
      <c r="B219" s="353" t="s">
        <v>12709</v>
      </c>
      <c r="C219" s="353"/>
      <c r="D219" s="354"/>
      <c r="E219" s="353" t="s">
        <v>14271</v>
      </c>
      <c r="F219" s="353" t="s">
        <v>7956</v>
      </c>
    </row>
    <row r="220" spans="1:6" ht="15" x14ac:dyDescent="0.35">
      <c r="A220" s="353" t="s">
        <v>8149</v>
      </c>
      <c r="B220" s="353" t="s">
        <v>12710</v>
      </c>
      <c r="C220" s="353"/>
      <c r="D220" s="354"/>
      <c r="E220" s="353" t="s">
        <v>14276</v>
      </c>
      <c r="F220" s="353" t="s">
        <v>7957</v>
      </c>
    </row>
    <row r="221" spans="1:6" ht="15" x14ac:dyDescent="0.35">
      <c r="A221" s="353" t="s">
        <v>8194</v>
      </c>
      <c r="B221" s="353" t="s">
        <v>14275</v>
      </c>
      <c r="C221" s="353"/>
      <c r="D221" s="354"/>
      <c r="E221" s="353" t="s">
        <v>14277</v>
      </c>
      <c r="F221" s="353" t="s">
        <v>7958</v>
      </c>
    </row>
    <row r="222" spans="1:6" ht="15" x14ac:dyDescent="0.35">
      <c r="A222" s="353" t="s">
        <v>7758</v>
      </c>
      <c r="B222" s="353" t="s">
        <v>14092</v>
      </c>
      <c r="C222" s="353"/>
      <c r="D222" s="354"/>
      <c r="E222" s="353" t="s">
        <v>12711</v>
      </c>
      <c r="F222" s="353" t="s">
        <v>7959</v>
      </c>
    </row>
    <row r="223" spans="1:6" ht="15" x14ac:dyDescent="0.35">
      <c r="A223" s="353" t="s">
        <v>7892</v>
      </c>
      <c r="B223" s="353" t="s">
        <v>12646</v>
      </c>
      <c r="C223" s="353"/>
      <c r="D223" s="354"/>
      <c r="E223" s="353" t="s">
        <v>12712</v>
      </c>
      <c r="F223" s="353" t="s">
        <v>7960</v>
      </c>
    </row>
    <row r="224" spans="1:6" ht="15" x14ac:dyDescent="0.35">
      <c r="A224" s="353" t="s">
        <v>7994</v>
      </c>
      <c r="B224" s="353" t="s">
        <v>14278</v>
      </c>
      <c r="C224" s="353"/>
      <c r="D224" s="354"/>
      <c r="E224" s="353" t="s">
        <v>14279</v>
      </c>
      <c r="F224" s="353" t="s">
        <v>7961</v>
      </c>
    </row>
    <row r="225" spans="1:6" ht="15" x14ac:dyDescent="0.35">
      <c r="A225" s="353" t="s">
        <v>8040</v>
      </c>
      <c r="B225" s="353" t="s">
        <v>12713</v>
      </c>
      <c r="C225" s="353"/>
      <c r="D225" s="354"/>
      <c r="E225" s="353" t="s">
        <v>12715</v>
      </c>
      <c r="F225" s="353" t="s">
        <v>7962</v>
      </c>
    </row>
    <row r="226" spans="1:6" ht="15" x14ac:dyDescent="0.35">
      <c r="A226" s="353" t="s">
        <v>8088</v>
      </c>
      <c r="B226" s="353" t="s">
        <v>12714</v>
      </c>
      <c r="C226" s="353"/>
      <c r="D226" s="354"/>
      <c r="E226" s="353" t="s">
        <v>12717</v>
      </c>
      <c r="F226" s="353" t="s">
        <v>7963</v>
      </c>
    </row>
    <row r="227" spans="1:6" ht="15" x14ac:dyDescent="0.35">
      <c r="A227" s="353" t="s">
        <v>8154</v>
      </c>
      <c r="B227" s="353" t="s">
        <v>12716</v>
      </c>
      <c r="C227" s="353"/>
      <c r="D227" s="354"/>
      <c r="E227" s="353" t="s">
        <v>14280</v>
      </c>
      <c r="F227" s="353" t="s">
        <v>7964</v>
      </c>
    </row>
    <row r="228" spans="1:6" ht="15" x14ac:dyDescent="0.35">
      <c r="A228" s="353" t="s">
        <v>8201</v>
      </c>
      <c r="B228" s="353" t="s">
        <v>12718</v>
      </c>
      <c r="C228" s="353"/>
      <c r="D228" s="354"/>
      <c r="E228" s="353" t="s">
        <v>12719</v>
      </c>
      <c r="F228" s="353" t="s">
        <v>7965</v>
      </c>
    </row>
    <row r="229" spans="1:6" ht="15" x14ac:dyDescent="0.35">
      <c r="A229" s="353" t="s">
        <v>7771</v>
      </c>
      <c r="B229" s="353" t="s">
        <v>14108</v>
      </c>
      <c r="C229" s="353"/>
      <c r="D229" s="354"/>
      <c r="E229" s="353" t="s">
        <v>12720</v>
      </c>
      <c r="F229" s="353" t="s">
        <v>7966</v>
      </c>
    </row>
    <row r="230" spans="1:6" ht="15" x14ac:dyDescent="0.35">
      <c r="A230" s="353" t="s">
        <v>7899</v>
      </c>
      <c r="B230" s="353" t="s">
        <v>12654</v>
      </c>
      <c r="C230" s="353"/>
      <c r="D230" s="354"/>
      <c r="E230" s="353" t="s">
        <v>12721</v>
      </c>
      <c r="F230" s="353" t="s">
        <v>7967</v>
      </c>
    </row>
    <row r="231" spans="1:6" ht="15" x14ac:dyDescent="0.35">
      <c r="A231" s="356" t="s">
        <v>15222</v>
      </c>
      <c r="B231" s="353" t="s">
        <v>15223</v>
      </c>
      <c r="C231" s="353"/>
      <c r="D231" s="354"/>
      <c r="E231" s="353" t="s">
        <v>12722</v>
      </c>
      <c r="F231" s="353" t="s">
        <v>7968</v>
      </c>
    </row>
    <row r="232" spans="1:6" ht="15" x14ac:dyDescent="0.35">
      <c r="A232" s="353" t="s">
        <v>8048</v>
      </c>
      <c r="B232" s="353" t="s">
        <v>14281</v>
      </c>
      <c r="C232" s="353"/>
      <c r="D232" s="354"/>
      <c r="E232" s="353" t="s">
        <v>12724</v>
      </c>
      <c r="F232" s="353" t="s">
        <v>7969</v>
      </c>
    </row>
    <row r="233" spans="1:6" ht="15" x14ac:dyDescent="0.35">
      <c r="A233" s="353" t="s">
        <v>8097</v>
      </c>
      <c r="B233" s="353" t="s">
        <v>14282</v>
      </c>
      <c r="C233" s="353"/>
      <c r="D233" s="354"/>
      <c r="E233" s="353" t="s">
        <v>12725</v>
      </c>
      <c r="F233" s="353" t="s">
        <v>7970</v>
      </c>
    </row>
    <row r="234" spans="1:6" ht="15" x14ac:dyDescent="0.35">
      <c r="A234" s="353" t="s">
        <v>8207</v>
      </c>
      <c r="B234" s="353" t="s">
        <v>12723</v>
      </c>
      <c r="C234" s="353"/>
      <c r="D234" s="354"/>
      <c r="E234" s="353" t="s">
        <v>12727</v>
      </c>
      <c r="F234" s="353" t="s">
        <v>7971</v>
      </c>
    </row>
    <row r="235" spans="1:6" ht="15" x14ac:dyDescent="0.35">
      <c r="A235" s="353" t="s">
        <v>7903</v>
      </c>
      <c r="B235" s="353" t="s">
        <v>12658</v>
      </c>
      <c r="C235" s="353"/>
      <c r="D235" s="354"/>
      <c r="E235" s="353" t="s">
        <v>12728</v>
      </c>
      <c r="F235" s="353" t="s">
        <v>7972</v>
      </c>
    </row>
    <row r="236" spans="1:6" ht="15" x14ac:dyDescent="0.35">
      <c r="A236" s="353" t="s">
        <v>8005</v>
      </c>
      <c r="B236" s="353" t="s">
        <v>12726</v>
      </c>
      <c r="C236" s="353"/>
      <c r="D236" s="354"/>
      <c r="E236" s="353" t="s">
        <v>12729</v>
      </c>
      <c r="F236" s="353" t="s">
        <v>7973</v>
      </c>
    </row>
    <row r="237" spans="1:6" ht="15" x14ac:dyDescent="0.35">
      <c r="A237" s="353" t="s">
        <v>8054</v>
      </c>
      <c r="B237" s="353" t="s">
        <v>14283</v>
      </c>
      <c r="C237" s="353"/>
      <c r="D237" s="354"/>
      <c r="E237" s="353" t="s">
        <v>12730</v>
      </c>
      <c r="F237" s="353" t="s">
        <v>7974</v>
      </c>
    </row>
    <row r="238" spans="1:6" ht="15" x14ac:dyDescent="0.35">
      <c r="A238" s="353" t="s">
        <v>8101</v>
      </c>
      <c r="B238" s="353" t="s">
        <v>14284</v>
      </c>
      <c r="C238" s="353"/>
      <c r="D238" s="354"/>
      <c r="E238" s="353" t="s">
        <v>14286</v>
      </c>
      <c r="F238" s="353" t="s">
        <v>10314</v>
      </c>
    </row>
    <row r="239" spans="1:6" ht="15" x14ac:dyDescent="0.35">
      <c r="A239" s="353" t="s">
        <v>8166</v>
      </c>
      <c r="B239" s="353" t="s">
        <v>14285</v>
      </c>
      <c r="C239" s="353"/>
      <c r="D239" s="354"/>
      <c r="E239" s="353" t="s">
        <v>14287</v>
      </c>
      <c r="F239" s="353" t="s">
        <v>11207</v>
      </c>
    </row>
    <row r="240" spans="1:6" ht="15" x14ac:dyDescent="0.35">
      <c r="A240" s="353" t="s">
        <v>7783</v>
      </c>
      <c r="B240" s="353" t="s">
        <v>14122</v>
      </c>
      <c r="C240" s="353"/>
      <c r="D240" s="354"/>
      <c r="E240" s="353" t="s">
        <v>14288</v>
      </c>
      <c r="F240" s="353" t="s">
        <v>11208</v>
      </c>
    </row>
    <row r="241" spans="1:6" ht="15" x14ac:dyDescent="0.35">
      <c r="A241" s="353" t="s">
        <v>7912</v>
      </c>
      <c r="B241" s="353" t="s">
        <v>12667</v>
      </c>
      <c r="C241" s="353"/>
      <c r="D241" s="354"/>
      <c r="E241" s="353" t="s">
        <v>12558</v>
      </c>
      <c r="F241" s="353" t="s">
        <v>7975</v>
      </c>
    </row>
    <row r="242" spans="1:6" ht="15" x14ac:dyDescent="0.35">
      <c r="A242" s="353" t="s">
        <v>8059</v>
      </c>
      <c r="B242" s="353" t="s">
        <v>12731</v>
      </c>
      <c r="C242" s="353"/>
      <c r="D242" s="354"/>
      <c r="E242" s="353" t="s">
        <v>12598</v>
      </c>
      <c r="F242" s="353" t="s">
        <v>7976</v>
      </c>
    </row>
    <row r="243" spans="1:6" ht="15" x14ac:dyDescent="0.35">
      <c r="A243" s="353" t="s">
        <v>8105</v>
      </c>
      <c r="B243" s="353" t="s">
        <v>12732</v>
      </c>
      <c r="C243" s="353"/>
      <c r="D243" s="354"/>
      <c r="E243" s="353" t="s">
        <v>12639</v>
      </c>
      <c r="F243" s="353" t="s">
        <v>7977</v>
      </c>
    </row>
    <row r="244" spans="1:6" ht="15" x14ac:dyDescent="0.35">
      <c r="A244" s="353" t="s">
        <v>8214</v>
      </c>
      <c r="B244" s="353" t="s">
        <v>14289</v>
      </c>
      <c r="C244" s="353"/>
      <c r="D244" s="354"/>
      <c r="E244" s="353" t="s">
        <v>14272</v>
      </c>
      <c r="F244" s="353" t="s">
        <v>7978</v>
      </c>
    </row>
    <row r="245" spans="1:6" ht="15" x14ac:dyDescent="0.35">
      <c r="A245" s="353" t="s">
        <v>7790</v>
      </c>
      <c r="B245" s="353" t="s">
        <v>14131</v>
      </c>
      <c r="C245" s="353"/>
      <c r="D245" s="354"/>
      <c r="E245" s="353" t="s">
        <v>12734</v>
      </c>
      <c r="F245" s="353" t="s">
        <v>7979</v>
      </c>
    </row>
    <row r="246" spans="1:6" ht="15" x14ac:dyDescent="0.35">
      <c r="A246" s="353" t="s">
        <v>7920</v>
      </c>
      <c r="B246" s="353" t="s">
        <v>12675</v>
      </c>
      <c r="C246" s="353"/>
      <c r="D246" s="354"/>
      <c r="E246" s="353" t="s">
        <v>12736</v>
      </c>
      <c r="F246" s="353" t="s">
        <v>7980</v>
      </c>
    </row>
    <row r="247" spans="1:6" ht="15" x14ac:dyDescent="0.35">
      <c r="A247" s="353" t="s">
        <v>8020</v>
      </c>
      <c r="B247" s="353" t="s">
        <v>12733</v>
      </c>
      <c r="C247" s="353"/>
      <c r="D247" s="354"/>
      <c r="E247" s="353" t="s">
        <v>12737</v>
      </c>
      <c r="F247" s="353" t="s">
        <v>7981</v>
      </c>
    </row>
    <row r="248" spans="1:6" ht="15" x14ac:dyDescent="0.35">
      <c r="A248" s="353" t="s">
        <v>8110</v>
      </c>
      <c r="B248" s="353" t="s">
        <v>12735</v>
      </c>
      <c r="C248" s="353"/>
      <c r="D248" s="354"/>
      <c r="E248" s="353" t="s">
        <v>12738</v>
      </c>
      <c r="F248" s="353" t="s">
        <v>7982</v>
      </c>
    </row>
    <row r="249" spans="1:6" ht="15" x14ac:dyDescent="0.35">
      <c r="A249" s="353" t="s">
        <v>8174</v>
      </c>
      <c r="B249" s="353" t="s">
        <v>14290</v>
      </c>
      <c r="C249" s="353"/>
      <c r="D249" s="354"/>
      <c r="E249" s="353" t="s">
        <v>12739</v>
      </c>
      <c r="F249" s="353" t="s">
        <v>7983</v>
      </c>
    </row>
    <row r="250" spans="1:6" ht="15" x14ac:dyDescent="0.35">
      <c r="A250" s="353" t="s">
        <v>7796</v>
      </c>
      <c r="B250" s="353" t="s">
        <v>14140</v>
      </c>
      <c r="C250" s="353"/>
      <c r="D250" s="354"/>
      <c r="E250" s="353" t="s">
        <v>12741</v>
      </c>
      <c r="F250" s="353" t="s">
        <v>7984</v>
      </c>
    </row>
    <row r="251" spans="1:6" ht="15" x14ac:dyDescent="0.35">
      <c r="A251" s="353" t="s">
        <v>7927</v>
      </c>
      <c r="B251" s="353" t="s">
        <v>14267</v>
      </c>
      <c r="C251" s="353"/>
      <c r="D251" s="354"/>
      <c r="E251" s="353" t="s">
        <v>12742</v>
      </c>
      <c r="F251" s="353" t="s">
        <v>7985</v>
      </c>
    </row>
    <row r="252" spans="1:6" ht="15" x14ac:dyDescent="0.35">
      <c r="A252" s="353" t="s">
        <v>8025</v>
      </c>
      <c r="B252" s="353" t="s">
        <v>12740</v>
      </c>
      <c r="C252" s="353"/>
      <c r="D252" s="354"/>
      <c r="E252" s="353" t="s">
        <v>14081</v>
      </c>
      <c r="F252" s="353" t="s">
        <v>7986</v>
      </c>
    </row>
    <row r="253" spans="1:6" ht="15" x14ac:dyDescent="0.35">
      <c r="A253" s="353" t="s">
        <v>8114</v>
      </c>
      <c r="B253" s="353" t="s">
        <v>14291</v>
      </c>
      <c r="C253" s="353"/>
      <c r="D253" s="354"/>
      <c r="E253" s="353" t="s">
        <v>14168</v>
      </c>
      <c r="F253" s="353" t="s">
        <v>7987</v>
      </c>
    </row>
    <row r="254" spans="1:6" ht="15" x14ac:dyDescent="0.35">
      <c r="A254" s="353" t="s">
        <v>8178</v>
      </c>
      <c r="B254" s="353" t="s">
        <v>12743</v>
      </c>
      <c r="C254" s="353"/>
      <c r="D254" s="354"/>
      <c r="E254" s="353" t="s">
        <v>14246</v>
      </c>
      <c r="F254" s="353" t="s">
        <v>7988</v>
      </c>
    </row>
    <row r="255" spans="1:6" ht="15" x14ac:dyDescent="0.35">
      <c r="A255" s="353" t="s">
        <v>7803</v>
      </c>
      <c r="B255" s="353" t="s">
        <v>14148</v>
      </c>
      <c r="C255" s="353"/>
      <c r="D255" s="354"/>
      <c r="E255" s="353" t="s">
        <v>14274</v>
      </c>
      <c r="F255" s="353" t="s">
        <v>7989</v>
      </c>
    </row>
    <row r="256" spans="1:6" ht="15" x14ac:dyDescent="0.35">
      <c r="A256" s="353" t="s">
        <v>7932</v>
      </c>
      <c r="B256" s="353" t="s">
        <v>12683</v>
      </c>
      <c r="C256" s="353"/>
      <c r="D256" s="354"/>
      <c r="E256" s="353" t="s">
        <v>14292</v>
      </c>
      <c r="F256" s="353" t="s">
        <v>7990</v>
      </c>
    </row>
    <row r="257" spans="1:6" ht="15" x14ac:dyDescent="0.35">
      <c r="A257" s="353" t="s">
        <v>8121</v>
      </c>
      <c r="B257" s="353" t="s">
        <v>12744</v>
      </c>
      <c r="C257" s="353"/>
      <c r="D257" s="354"/>
      <c r="E257" s="353" t="s">
        <v>15224</v>
      </c>
      <c r="F257" s="357" t="s">
        <v>15225</v>
      </c>
    </row>
    <row r="258" spans="1:6" ht="15" x14ac:dyDescent="0.35">
      <c r="A258" s="353" t="s">
        <v>7809</v>
      </c>
      <c r="B258" s="353" t="s">
        <v>14157</v>
      </c>
      <c r="C258" s="353"/>
      <c r="D258" s="354"/>
      <c r="E258" s="353" t="s">
        <v>14090</v>
      </c>
      <c r="F258" s="353" t="s">
        <v>7991</v>
      </c>
    </row>
    <row r="259" spans="1:6" ht="15" x14ac:dyDescent="0.35">
      <c r="A259" s="353" t="s">
        <v>7937</v>
      </c>
      <c r="B259" s="353" t="s">
        <v>12687</v>
      </c>
      <c r="C259" s="353"/>
      <c r="D259" s="354"/>
      <c r="E259" s="353" t="s">
        <v>14178</v>
      </c>
      <c r="F259" s="353" t="s">
        <v>7992</v>
      </c>
    </row>
    <row r="260" spans="1:6" ht="15" x14ac:dyDescent="0.35">
      <c r="A260" s="353" t="s">
        <v>8071</v>
      </c>
      <c r="B260" s="353" t="s">
        <v>14293</v>
      </c>
      <c r="C260" s="353"/>
      <c r="D260" s="354"/>
      <c r="E260" s="353" t="s">
        <v>14252</v>
      </c>
      <c r="F260" s="353" t="s">
        <v>7993</v>
      </c>
    </row>
    <row r="261" spans="1:6" ht="15" x14ac:dyDescent="0.35">
      <c r="A261" s="353" t="s">
        <v>8127</v>
      </c>
      <c r="B261" s="353" t="s">
        <v>12745</v>
      </c>
      <c r="C261" s="353"/>
      <c r="D261" s="354"/>
      <c r="E261" s="353" t="s">
        <v>14278</v>
      </c>
      <c r="F261" s="353" t="s">
        <v>7994</v>
      </c>
    </row>
    <row r="262" spans="1:6" ht="15" x14ac:dyDescent="0.35">
      <c r="A262" s="353" t="s">
        <v>8184</v>
      </c>
      <c r="B262" s="353" t="s">
        <v>12746</v>
      </c>
      <c r="C262" s="353"/>
      <c r="D262" s="354"/>
      <c r="E262" s="353" t="s">
        <v>14294</v>
      </c>
      <c r="F262" s="353" t="s">
        <v>7995</v>
      </c>
    </row>
    <row r="263" spans="1:6" ht="15" x14ac:dyDescent="0.35">
      <c r="A263" s="353" t="s">
        <v>7814</v>
      </c>
      <c r="B263" s="353" t="s">
        <v>14162</v>
      </c>
      <c r="C263" s="353"/>
      <c r="D263" s="354"/>
      <c r="E263" s="353" t="s">
        <v>14295</v>
      </c>
      <c r="F263" s="353" t="s">
        <v>7996</v>
      </c>
    </row>
    <row r="264" spans="1:6" ht="15" x14ac:dyDescent="0.35">
      <c r="A264" s="353" t="s">
        <v>7950</v>
      </c>
      <c r="B264" s="353" t="s">
        <v>12704</v>
      </c>
      <c r="C264" s="353"/>
      <c r="D264" s="354"/>
      <c r="E264" s="353" t="s">
        <v>14296</v>
      </c>
      <c r="F264" s="353" t="s">
        <v>7997</v>
      </c>
    </row>
    <row r="265" spans="1:6" ht="15" x14ac:dyDescent="0.35">
      <c r="A265" s="353" t="s">
        <v>8131</v>
      </c>
      <c r="B265" s="353" t="s">
        <v>12747</v>
      </c>
      <c r="C265" s="353"/>
      <c r="D265" s="354"/>
      <c r="E265" s="353" t="s">
        <v>14297</v>
      </c>
      <c r="F265" s="353" t="s">
        <v>7998</v>
      </c>
    </row>
    <row r="266" spans="1:6" ht="15" x14ac:dyDescent="0.35">
      <c r="A266" s="353" t="s">
        <v>7819</v>
      </c>
      <c r="B266" s="353" t="s">
        <v>14169</v>
      </c>
      <c r="C266" s="353"/>
      <c r="D266" s="354"/>
      <c r="E266" s="353" t="s">
        <v>14099</v>
      </c>
      <c r="F266" s="353" t="s">
        <v>7999</v>
      </c>
    </row>
    <row r="267" spans="1:6" ht="15" x14ac:dyDescent="0.35">
      <c r="A267" s="353" t="s">
        <v>7957</v>
      </c>
      <c r="B267" s="353" t="s">
        <v>14276</v>
      </c>
      <c r="C267" s="353"/>
      <c r="D267" s="354"/>
      <c r="E267" s="353" t="s">
        <v>14188</v>
      </c>
      <c r="F267" s="353" t="s">
        <v>8000</v>
      </c>
    </row>
    <row r="268" spans="1:6" ht="15" x14ac:dyDescent="0.35">
      <c r="A268" s="353" t="s">
        <v>7745</v>
      </c>
      <c r="B268" s="353" t="s">
        <v>14073</v>
      </c>
      <c r="C268" s="353"/>
      <c r="D268" s="354"/>
      <c r="E268" s="353" t="s">
        <v>14254</v>
      </c>
      <c r="F268" s="353" t="s">
        <v>8001</v>
      </c>
    </row>
    <row r="269" spans="1:6" ht="15" x14ac:dyDescent="0.35">
      <c r="A269" s="353" t="s">
        <v>7866</v>
      </c>
      <c r="B269" s="353" t="s">
        <v>14229</v>
      </c>
      <c r="C269" s="353"/>
      <c r="D269" s="354"/>
      <c r="E269" s="353" t="s">
        <v>15223</v>
      </c>
      <c r="F269" s="356" t="s">
        <v>15222</v>
      </c>
    </row>
    <row r="270" spans="1:6" ht="15" x14ac:dyDescent="0.35">
      <c r="A270" s="353" t="s">
        <v>7979</v>
      </c>
      <c r="B270" s="353" t="s">
        <v>12734</v>
      </c>
      <c r="C270" s="353"/>
      <c r="D270" s="354"/>
      <c r="E270" s="353" t="s">
        <v>12574</v>
      </c>
      <c r="F270" s="353" t="s">
        <v>8002</v>
      </c>
    </row>
    <row r="271" spans="1:6" ht="15" x14ac:dyDescent="0.35">
      <c r="A271" s="353" t="s">
        <v>8030</v>
      </c>
      <c r="B271" s="353" t="s">
        <v>12748</v>
      </c>
      <c r="C271" s="353"/>
      <c r="D271" s="354"/>
      <c r="E271" s="353" t="s">
        <v>12610</v>
      </c>
      <c r="F271" s="353" t="s">
        <v>8003</v>
      </c>
    </row>
    <row r="272" spans="1:6" ht="15" x14ac:dyDescent="0.35">
      <c r="A272" s="353" t="s">
        <v>8077</v>
      </c>
      <c r="B272" s="353" t="s">
        <v>14298</v>
      </c>
      <c r="C272" s="353"/>
      <c r="D272" s="354"/>
      <c r="E272" s="353" t="s">
        <v>12661</v>
      </c>
      <c r="F272" s="353" t="s">
        <v>8004</v>
      </c>
    </row>
    <row r="273" spans="1:6" ht="15" x14ac:dyDescent="0.35">
      <c r="A273" s="353" t="s">
        <v>8136</v>
      </c>
      <c r="B273" s="353" t="s">
        <v>12749</v>
      </c>
      <c r="C273" s="353"/>
      <c r="D273" s="354"/>
      <c r="E273" s="353" t="s">
        <v>12726</v>
      </c>
      <c r="F273" s="353" t="s">
        <v>8005</v>
      </c>
    </row>
    <row r="274" spans="1:6" ht="15" x14ac:dyDescent="0.35">
      <c r="A274" s="353" t="s">
        <v>7880</v>
      </c>
      <c r="B274" s="353" t="s">
        <v>14238</v>
      </c>
      <c r="C274" s="353"/>
      <c r="D274" s="354"/>
      <c r="E274" s="353" t="s">
        <v>12750</v>
      </c>
      <c r="F274" s="353" t="s">
        <v>8006</v>
      </c>
    </row>
    <row r="275" spans="1:6" ht="15" x14ac:dyDescent="0.35">
      <c r="A275" s="353" t="s">
        <v>7990</v>
      </c>
      <c r="B275" s="353" t="s">
        <v>14292</v>
      </c>
      <c r="C275" s="353"/>
      <c r="D275" s="354"/>
      <c r="E275" s="353" t="s">
        <v>12751</v>
      </c>
      <c r="F275" s="353" t="s">
        <v>8007</v>
      </c>
    </row>
    <row r="276" spans="1:6" ht="15" x14ac:dyDescent="0.35">
      <c r="A276" s="353" t="s">
        <v>8035</v>
      </c>
      <c r="B276" s="353" t="s">
        <v>14299</v>
      </c>
      <c r="C276" s="353"/>
      <c r="D276" s="354"/>
      <c r="E276" s="353" t="s">
        <v>12752</v>
      </c>
      <c r="F276" s="353" t="s">
        <v>8008</v>
      </c>
    </row>
    <row r="277" spans="1:6" ht="15" x14ac:dyDescent="0.35">
      <c r="A277" s="353" t="s">
        <v>8082</v>
      </c>
      <c r="B277" s="353" t="s">
        <v>14300</v>
      </c>
      <c r="C277" s="353"/>
      <c r="D277" s="354"/>
      <c r="E277" s="353" t="s">
        <v>12753</v>
      </c>
      <c r="F277" s="353" t="s">
        <v>8009</v>
      </c>
    </row>
    <row r="278" spans="1:6" ht="15" x14ac:dyDescent="0.35">
      <c r="A278" s="353" t="s">
        <v>8150</v>
      </c>
      <c r="B278" s="353" t="s">
        <v>14301</v>
      </c>
      <c r="C278" s="353"/>
      <c r="D278" s="354"/>
      <c r="E278" s="353" t="s">
        <v>12754</v>
      </c>
      <c r="F278" s="353" t="s">
        <v>8010</v>
      </c>
    </row>
    <row r="279" spans="1:6" ht="15" x14ac:dyDescent="0.35">
      <c r="A279" s="353" t="s">
        <v>8195</v>
      </c>
      <c r="B279" s="353" t="s">
        <v>14302</v>
      </c>
      <c r="C279" s="353"/>
      <c r="D279" s="354"/>
      <c r="E279" s="353" t="s">
        <v>12755</v>
      </c>
      <c r="F279" s="353" t="s">
        <v>8011</v>
      </c>
    </row>
    <row r="280" spans="1:6" ht="15" x14ac:dyDescent="0.35">
      <c r="A280" s="353" t="s">
        <v>7759</v>
      </c>
      <c r="B280" s="353" t="s">
        <v>14093</v>
      </c>
      <c r="C280" s="353"/>
      <c r="D280" s="354"/>
      <c r="E280" s="353" t="s">
        <v>12756</v>
      </c>
      <c r="F280" s="353" t="s">
        <v>8012</v>
      </c>
    </row>
    <row r="281" spans="1:6" ht="15" x14ac:dyDescent="0.35">
      <c r="A281" s="353" t="s">
        <v>7893</v>
      </c>
      <c r="B281" s="353" t="s">
        <v>12647</v>
      </c>
      <c r="C281" s="353"/>
      <c r="D281" s="354"/>
      <c r="E281" s="353" t="s">
        <v>14303</v>
      </c>
      <c r="F281" s="353" t="s">
        <v>8013</v>
      </c>
    </row>
    <row r="282" spans="1:6" ht="15" x14ac:dyDescent="0.35">
      <c r="A282" s="353" t="s">
        <v>7995</v>
      </c>
      <c r="B282" s="353" t="s">
        <v>14294</v>
      </c>
      <c r="C282" s="353"/>
      <c r="D282" s="354"/>
      <c r="E282" s="353" t="s">
        <v>12579</v>
      </c>
      <c r="F282" s="353" t="s">
        <v>8014</v>
      </c>
    </row>
    <row r="283" spans="1:6" ht="15" x14ac:dyDescent="0.35">
      <c r="A283" s="353" t="s">
        <v>8041</v>
      </c>
      <c r="B283" s="353" t="s">
        <v>14304</v>
      </c>
      <c r="C283" s="353"/>
      <c r="D283" s="354"/>
      <c r="E283" s="353" t="s">
        <v>12615</v>
      </c>
      <c r="F283" s="353" t="s">
        <v>8015</v>
      </c>
    </row>
    <row r="284" spans="1:6" ht="15" x14ac:dyDescent="0.35">
      <c r="A284" s="353" t="s">
        <v>8089</v>
      </c>
      <c r="B284" s="353" t="s">
        <v>12757</v>
      </c>
      <c r="C284" s="353"/>
      <c r="D284" s="354"/>
      <c r="E284" s="353" t="s">
        <v>12669</v>
      </c>
      <c r="F284" s="353" t="s">
        <v>8016</v>
      </c>
    </row>
    <row r="285" spans="1:6" ht="15" x14ac:dyDescent="0.35">
      <c r="A285" s="353" t="s">
        <v>8155</v>
      </c>
      <c r="B285" s="353" t="s">
        <v>12758</v>
      </c>
      <c r="C285" s="353"/>
      <c r="D285" s="354"/>
      <c r="E285" s="353" t="s">
        <v>12584</v>
      </c>
      <c r="F285" s="353" t="s">
        <v>8017</v>
      </c>
    </row>
    <row r="286" spans="1:6" ht="15" x14ac:dyDescent="0.35">
      <c r="A286" s="353" t="s">
        <v>8202</v>
      </c>
      <c r="B286" s="353" t="s">
        <v>12759</v>
      </c>
      <c r="C286" s="353"/>
      <c r="D286" s="354"/>
      <c r="E286" s="353" t="s">
        <v>12619</v>
      </c>
      <c r="F286" s="353" t="s">
        <v>8018</v>
      </c>
    </row>
    <row r="287" spans="1:6" ht="15" x14ac:dyDescent="0.35">
      <c r="A287" s="353" t="s">
        <v>7772</v>
      </c>
      <c r="B287" s="353" t="s">
        <v>14109</v>
      </c>
      <c r="C287" s="353"/>
      <c r="D287" s="354"/>
      <c r="E287" s="353" t="s">
        <v>12677</v>
      </c>
      <c r="F287" s="353" t="s">
        <v>8019</v>
      </c>
    </row>
    <row r="288" spans="1:6" ht="15" x14ac:dyDescent="0.35">
      <c r="A288" s="353" t="s">
        <v>8049</v>
      </c>
      <c r="B288" s="353" t="s">
        <v>14305</v>
      </c>
      <c r="C288" s="353"/>
      <c r="D288" s="354"/>
      <c r="E288" s="353" t="s">
        <v>12733</v>
      </c>
      <c r="F288" s="353" t="s">
        <v>8020</v>
      </c>
    </row>
    <row r="289" spans="1:6" ht="15" x14ac:dyDescent="0.35">
      <c r="A289" s="353" t="s">
        <v>7904</v>
      </c>
      <c r="B289" s="353" t="s">
        <v>14256</v>
      </c>
      <c r="C289" s="353"/>
      <c r="D289" s="354"/>
      <c r="E289" s="353" t="s">
        <v>12760</v>
      </c>
      <c r="F289" s="353" t="s">
        <v>8021</v>
      </c>
    </row>
    <row r="290" spans="1:6" ht="15" x14ac:dyDescent="0.35">
      <c r="A290" s="353" t="s">
        <v>8006</v>
      </c>
      <c r="B290" s="353" t="s">
        <v>12750</v>
      </c>
      <c r="C290" s="353"/>
      <c r="D290" s="354"/>
      <c r="E290" s="353" t="s">
        <v>12587</v>
      </c>
      <c r="F290" s="353" t="s">
        <v>8022</v>
      </c>
    </row>
    <row r="291" spans="1:6" ht="15" x14ac:dyDescent="0.35">
      <c r="A291" s="353" t="s">
        <v>8055</v>
      </c>
      <c r="B291" s="353" t="s">
        <v>14306</v>
      </c>
      <c r="C291" s="353"/>
      <c r="D291" s="354"/>
      <c r="E291" s="353" t="s">
        <v>12621</v>
      </c>
      <c r="F291" s="353" t="s">
        <v>8023</v>
      </c>
    </row>
    <row r="292" spans="1:6" ht="15" x14ac:dyDescent="0.35">
      <c r="A292" s="353" t="s">
        <v>8167</v>
      </c>
      <c r="B292" s="353" t="s">
        <v>12761</v>
      </c>
      <c r="C292" s="353"/>
      <c r="D292" s="354"/>
      <c r="E292" s="353" t="s">
        <v>12679</v>
      </c>
      <c r="F292" s="353" t="s">
        <v>8024</v>
      </c>
    </row>
    <row r="293" spans="1:6" ht="15" x14ac:dyDescent="0.35">
      <c r="A293" s="353" t="s">
        <v>7784</v>
      </c>
      <c r="B293" s="353" t="s">
        <v>14123</v>
      </c>
      <c r="C293" s="353"/>
      <c r="D293" s="354"/>
      <c r="E293" s="353" t="s">
        <v>12740</v>
      </c>
      <c r="F293" s="353" t="s">
        <v>8025</v>
      </c>
    </row>
    <row r="294" spans="1:6" ht="15" x14ac:dyDescent="0.35">
      <c r="A294" s="353" t="s">
        <v>7913</v>
      </c>
      <c r="B294" s="353" t="s">
        <v>14259</v>
      </c>
      <c r="C294" s="353"/>
      <c r="D294" s="354"/>
      <c r="E294" s="353" t="s">
        <v>12559</v>
      </c>
      <c r="F294" s="353" t="s">
        <v>8026</v>
      </c>
    </row>
    <row r="295" spans="1:6" ht="15" x14ac:dyDescent="0.35">
      <c r="A295" s="353" t="s">
        <v>8106</v>
      </c>
      <c r="B295" s="353" t="s">
        <v>12762</v>
      </c>
      <c r="C295" s="353"/>
      <c r="D295" s="354"/>
      <c r="E295" s="353" t="s">
        <v>12599</v>
      </c>
      <c r="F295" s="353" t="s">
        <v>8027</v>
      </c>
    </row>
    <row r="296" spans="1:6" ht="15" x14ac:dyDescent="0.35">
      <c r="A296" s="353" t="s">
        <v>8215</v>
      </c>
      <c r="B296" s="353" t="s">
        <v>14307</v>
      </c>
      <c r="C296" s="353"/>
      <c r="D296" s="354"/>
      <c r="E296" s="353" t="s">
        <v>12640</v>
      </c>
      <c r="F296" s="353" t="s">
        <v>8028</v>
      </c>
    </row>
    <row r="297" spans="1:6" ht="15" x14ac:dyDescent="0.35">
      <c r="A297" s="353" t="s">
        <v>7791</v>
      </c>
      <c r="B297" s="353" t="s">
        <v>14132</v>
      </c>
      <c r="C297" s="353"/>
      <c r="D297" s="354"/>
      <c r="E297" s="353" t="s">
        <v>12701</v>
      </c>
      <c r="F297" s="353" t="s">
        <v>8029</v>
      </c>
    </row>
    <row r="298" spans="1:6" ht="15" x14ac:dyDescent="0.35">
      <c r="A298" s="353" t="s">
        <v>7921</v>
      </c>
      <c r="B298" s="353" t="s">
        <v>12676</v>
      </c>
      <c r="C298" s="353"/>
      <c r="D298" s="354"/>
      <c r="E298" s="353" t="s">
        <v>12748</v>
      </c>
      <c r="F298" s="353" t="s">
        <v>8030</v>
      </c>
    </row>
    <row r="299" spans="1:6" ht="15" x14ac:dyDescent="0.35">
      <c r="A299" s="353" t="s">
        <v>8021</v>
      </c>
      <c r="B299" s="353" t="s">
        <v>12760</v>
      </c>
      <c r="C299" s="353"/>
      <c r="D299" s="354"/>
      <c r="E299" s="353" t="s">
        <v>12562</v>
      </c>
      <c r="F299" s="353" t="s">
        <v>8031</v>
      </c>
    </row>
    <row r="300" spans="1:6" ht="15" x14ac:dyDescent="0.35">
      <c r="A300" s="353" t="s">
        <v>7797</v>
      </c>
      <c r="B300" s="353" t="s">
        <v>14141</v>
      </c>
      <c r="C300" s="353"/>
      <c r="D300" s="354"/>
      <c r="E300" s="353" t="s">
        <v>12602</v>
      </c>
      <c r="F300" s="353" t="s">
        <v>8032</v>
      </c>
    </row>
    <row r="301" spans="1:6" ht="15" x14ac:dyDescent="0.35">
      <c r="A301" s="353" t="s">
        <v>7928</v>
      </c>
      <c r="B301" s="353" t="s">
        <v>14268</v>
      </c>
      <c r="C301" s="353"/>
      <c r="D301" s="354"/>
      <c r="E301" s="353" t="s">
        <v>12643</v>
      </c>
      <c r="F301" s="353" t="s">
        <v>8033</v>
      </c>
    </row>
    <row r="302" spans="1:6" ht="15" x14ac:dyDescent="0.35">
      <c r="A302" s="353" t="s">
        <v>8115</v>
      </c>
      <c r="B302" s="353" t="s">
        <v>14308</v>
      </c>
      <c r="C302" s="353"/>
      <c r="D302" s="354"/>
      <c r="E302" s="353" t="s">
        <v>12708</v>
      </c>
      <c r="F302" s="353" t="s">
        <v>8034</v>
      </c>
    </row>
    <row r="303" spans="1:6" ht="15" x14ac:dyDescent="0.35">
      <c r="A303" s="353" t="s">
        <v>8179</v>
      </c>
      <c r="B303" s="353" t="s">
        <v>12763</v>
      </c>
      <c r="C303" s="353"/>
      <c r="D303" s="354"/>
      <c r="E303" s="353" t="s">
        <v>14299</v>
      </c>
      <c r="F303" s="353" t="s">
        <v>8035</v>
      </c>
    </row>
    <row r="304" spans="1:6" ht="15" x14ac:dyDescent="0.35">
      <c r="A304" s="353" t="s">
        <v>7804</v>
      </c>
      <c r="B304" s="353" t="s">
        <v>14150</v>
      </c>
      <c r="C304" s="353"/>
      <c r="D304" s="354"/>
      <c r="E304" s="353" t="s">
        <v>14309</v>
      </c>
      <c r="F304" s="353" t="s">
        <v>8036</v>
      </c>
    </row>
    <row r="305" spans="1:6" ht="15" x14ac:dyDescent="0.35">
      <c r="A305" s="353" t="s">
        <v>7933</v>
      </c>
      <c r="B305" s="353" t="s">
        <v>12684</v>
      </c>
      <c r="C305" s="353"/>
      <c r="D305" s="354"/>
      <c r="E305" s="353" t="s">
        <v>12565</v>
      </c>
      <c r="F305" s="353" t="s">
        <v>8037</v>
      </c>
    </row>
    <row r="306" spans="1:6" ht="15" x14ac:dyDescent="0.35">
      <c r="A306" s="353" t="s">
        <v>8122</v>
      </c>
      <c r="B306" s="353" t="s">
        <v>12764</v>
      </c>
      <c r="C306" s="353"/>
      <c r="D306" s="354"/>
      <c r="E306" s="353" t="s">
        <v>12605</v>
      </c>
      <c r="F306" s="353" t="s">
        <v>8038</v>
      </c>
    </row>
    <row r="307" spans="1:6" ht="15" x14ac:dyDescent="0.35">
      <c r="A307" s="353" t="s">
        <v>7810</v>
      </c>
      <c r="B307" s="353" t="s">
        <v>14158</v>
      </c>
      <c r="C307" s="353"/>
      <c r="D307" s="354"/>
      <c r="E307" s="353" t="s">
        <v>12648</v>
      </c>
      <c r="F307" s="353" t="s">
        <v>8039</v>
      </c>
    </row>
    <row r="308" spans="1:6" ht="15" x14ac:dyDescent="0.35">
      <c r="A308" s="353" t="s">
        <v>7938</v>
      </c>
      <c r="B308" s="353" t="s">
        <v>12689</v>
      </c>
      <c r="C308" s="353"/>
      <c r="D308" s="354"/>
      <c r="E308" s="353" t="s">
        <v>12713</v>
      </c>
      <c r="F308" s="353" t="s">
        <v>8040</v>
      </c>
    </row>
    <row r="309" spans="1:6" ht="15" x14ac:dyDescent="0.35">
      <c r="A309" s="353" t="s">
        <v>8072</v>
      </c>
      <c r="B309" s="353" t="s">
        <v>14310</v>
      </c>
      <c r="C309" s="353"/>
      <c r="D309" s="354"/>
      <c r="E309" s="353" t="s">
        <v>14304</v>
      </c>
      <c r="F309" s="353" t="s">
        <v>8041</v>
      </c>
    </row>
    <row r="310" spans="1:6" ht="15" x14ac:dyDescent="0.35">
      <c r="A310" s="353" t="s">
        <v>7815</v>
      </c>
      <c r="B310" s="353" t="s">
        <v>14163</v>
      </c>
      <c r="C310" s="353"/>
      <c r="D310" s="354"/>
      <c r="E310" s="353" t="s">
        <v>12765</v>
      </c>
      <c r="F310" s="353" t="s">
        <v>8042</v>
      </c>
    </row>
    <row r="311" spans="1:6" ht="15" x14ac:dyDescent="0.35">
      <c r="A311" s="353" t="s">
        <v>7951</v>
      </c>
      <c r="B311" s="353" t="s">
        <v>12705</v>
      </c>
      <c r="C311" s="353"/>
      <c r="D311" s="354"/>
      <c r="E311" s="353" t="s">
        <v>12766</v>
      </c>
      <c r="F311" s="353" t="s">
        <v>8043</v>
      </c>
    </row>
    <row r="312" spans="1:6" ht="15" x14ac:dyDescent="0.35">
      <c r="A312" s="353" t="s">
        <v>10332</v>
      </c>
      <c r="B312" s="353" t="s">
        <v>12767</v>
      </c>
      <c r="C312" s="353"/>
      <c r="D312" s="354"/>
      <c r="E312" s="353" t="s">
        <v>14311</v>
      </c>
      <c r="F312" s="353" t="s">
        <v>8044</v>
      </c>
    </row>
    <row r="313" spans="1:6" ht="15" x14ac:dyDescent="0.35">
      <c r="A313" s="353" t="s">
        <v>7820</v>
      </c>
      <c r="B313" s="353" t="s">
        <v>14170</v>
      </c>
      <c r="C313" s="353"/>
      <c r="D313" s="354"/>
      <c r="E313" s="353" t="s">
        <v>14101</v>
      </c>
      <c r="F313" s="353" t="s">
        <v>8045</v>
      </c>
    </row>
    <row r="314" spans="1:6" ht="15" x14ac:dyDescent="0.35">
      <c r="A314" s="353" t="s">
        <v>7958</v>
      </c>
      <c r="B314" s="353" t="s">
        <v>14277</v>
      </c>
      <c r="C314" s="353"/>
      <c r="D314" s="354"/>
      <c r="E314" s="353" t="s">
        <v>14190</v>
      </c>
      <c r="F314" s="353" t="s">
        <v>8046</v>
      </c>
    </row>
    <row r="315" spans="1:6" ht="15" x14ac:dyDescent="0.35">
      <c r="A315" s="353" t="s">
        <v>7746</v>
      </c>
      <c r="B315" s="353" t="s">
        <v>14074</v>
      </c>
      <c r="C315" s="353"/>
      <c r="D315" s="354"/>
      <c r="E315" s="353" t="s">
        <v>14255</v>
      </c>
      <c r="F315" s="353" t="s">
        <v>8047</v>
      </c>
    </row>
    <row r="316" spans="1:6" ht="15" x14ac:dyDescent="0.35">
      <c r="A316" s="353" t="s">
        <v>7867</v>
      </c>
      <c r="B316" s="353" t="s">
        <v>12628</v>
      </c>
      <c r="C316" s="353"/>
      <c r="D316" s="354"/>
      <c r="E316" s="353" t="s">
        <v>14281</v>
      </c>
      <c r="F316" s="353" t="s">
        <v>8048</v>
      </c>
    </row>
    <row r="317" spans="1:6" ht="15" x14ac:dyDescent="0.35">
      <c r="A317" s="353" t="s">
        <v>7980</v>
      </c>
      <c r="B317" s="353" t="s">
        <v>12736</v>
      </c>
      <c r="C317" s="353"/>
      <c r="D317" s="354"/>
      <c r="E317" s="353" t="s">
        <v>14305</v>
      </c>
      <c r="F317" s="353" t="s">
        <v>8049</v>
      </c>
    </row>
    <row r="318" spans="1:6" ht="15" x14ac:dyDescent="0.35">
      <c r="A318" s="353" t="s">
        <v>8137</v>
      </c>
      <c r="B318" s="353" t="s">
        <v>12768</v>
      </c>
      <c r="C318" s="353"/>
      <c r="D318" s="354"/>
      <c r="E318" s="353" t="s">
        <v>14312</v>
      </c>
      <c r="F318" s="353" t="s">
        <v>8050</v>
      </c>
    </row>
    <row r="319" spans="1:6" ht="15" x14ac:dyDescent="0.35">
      <c r="A319" s="353" t="s">
        <v>7881</v>
      </c>
      <c r="B319" s="353" t="s">
        <v>14239</v>
      </c>
      <c r="C319" s="353"/>
      <c r="D319" s="354"/>
      <c r="E319" s="353" t="s">
        <v>12575</v>
      </c>
      <c r="F319" s="353" t="s">
        <v>8051</v>
      </c>
    </row>
    <row r="320" spans="1:6" ht="15" x14ac:dyDescent="0.35">
      <c r="A320" s="357" t="s">
        <v>15225</v>
      </c>
      <c r="B320" s="353" t="s">
        <v>15224</v>
      </c>
      <c r="C320" s="353"/>
      <c r="D320" s="354"/>
      <c r="E320" s="353" t="s">
        <v>12611</v>
      </c>
      <c r="F320" s="353" t="s">
        <v>8052</v>
      </c>
    </row>
    <row r="321" spans="1:6" ht="15" x14ac:dyDescent="0.35">
      <c r="A321" s="353" t="s">
        <v>8036</v>
      </c>
      <c r="B321" s="353" t="s">
        <v>14309</v>
      </c>
      <c r="C321" s="353"/>
      <c r="D321" s="354"/>
      <c r="E321" s="353" t="s">
        <v>12663</v>
      </c>
      <c r="F321" s="353" t="s">
        <v>8053</v>
      </c>
    </row>
    <row r="322" spans="1:6" ht="15" x14ac:dyDescent="0.35">
      <c r="A322" s="353" t="s">
        <v>8083</v>
      </c>
      <c r="B322" s="353" t="s">
        <v>12769</v>
      </c>
      <c r="C322" s="353"/>
      <c r="D322" s="354"/>
      <c r="E322" s="353" t="s">
        <v>14283</v>
      </c>
      <c r="F322" s="353" t="s">
        <v>8054</v>
      </c>
    </row>
    <row r="323" spans="1:6" ht="15" x14ac:dyDescent="0.35">
      <c r="A323" s="353" t="s">
        <v>8631</v>
      </c>
      <c r="B323" s="353" t="s">
        <v>12770</v>
      </c>
      <c r="C323" s="353"/>
      <c r="D323" s="354"/>
      <c r="E323" s="353" t="s">
        <v>14306</v>
      </c>
      <c r="F323" s="353" t="s">
        <v>8055</v>
      </c>
    </row>
    <row r="324" spans="1:6" ht="15" x14ac:dyDescent="0.35">
      <c r="A324" s="353" t="s">
        <v>8196</v>
      </c>
      <c r="B324" s="353" t="s">
        <v>14313</v>
      </c>
      <c r="C324" s="353"/>
      <c r="D324" s="354"/>
      <c r="E324" s="353" t="s">
        <v>12580</v>
      </c>
      <c r="F324" s="353" t="s">
        <v>8056</v>
      </c>
    </row>
    <row r="325" spans="1:6" ht="15" x14ac:dyDescent="0.35">
      <c r="A325" s="353" t="s">
        <v>7760</v>
      </c>
      <c r="B325" s="353" t="s">
        <v>14094</v>
      </c>
      <c r="C325" s="353"/>
      <c r="D325" s="354"/>
      <c r="E325" s="353" t="s">
        <v>14208</v>
      </c>
      <c r="F325" s="353" t="s">
        <v>8057</v>
      </c>
    </row>
    <row r="326" spans="1:6" ht="15" x14ac:dyDescent="0.35">
      <c r="A326" s="353" t="s">
        <v>7996</v>
      </c>
      <c r="B326" s="353" t="s">
        <v>14295</v>
      </c>
      <c r="C326" s="353"/>
      <c r="D326" s="354"/>
      <c r="E326" s="353" t="s">
        <v>14260</v>
      </c>
      <c r="F326" s="353" t="s">
        <v>8058</v>
      </c>
    </row>
    <row r="327" spans="1:6" ht="15" x14ac:dyDescent="0.35">
      <c r="A327" s="353" t="s">
        <v>8042</v>
      </c>
      <c r="B327" s="353" t="s">
        <v>12765</v>
      </c>
      <c r="C327" s="353"/>
      <c r="D327" s="354"/>
      <c r="E327" s="353" t="s">
        <v>12731</v>
      </c>
      <c r="F327" s="353" t="s">
        <v>8059</v>
      </c>
    </row>
    <row r="328" spans="1:6" ht="15" x14ac:dyDescent="0.35">
      <c r="A328" s="353" t="s">
        <v>8090</v>
      </c>
      <c r="B328" s="353" t="s">
        <v>12771</v>
      </c>
      <c r="C328" s="353"/>
      <c r="D328" s="354"/>
      <c r="E328" s="353" t="s">
        <v>14125</v>
      </c>
      <c r="F328" s="353" t="s">
        <v>8060</v>
      </c>
    </row>
    <row r="329" spans="1:6" ht="15" x14ac:dyDescent="0.35">
      <c r="A329" s="353" t="s">
        <v>8156</v>
      </c>
      <c r="B329" s="353" t="s">
        <v>12772</v>
      </c>
      <c r="C329" s="353"/>
      <c r="D329" s="354"/>
      <c r="E329" s="353" t="s">
        <v>14217</v>
      </c>
      <c r="F329" s="353" t="s">
        <v>8061</v>
      </c>
    </row>
    <row r="330" spans="1:6" ht="15" x14ac:dyDescent="0.35">
      <c r="A330" s="353" t="s">
        <v>8203</v>
      </c>
      <c r="B330" s="353" t="s">
        <v>14314</v>
      </c>
      <c r="C330" s="353"/>
      <c r="D330" s="354"/>
      <c r="E330" s="353" t="s">
        <v>14263</v>
      </c>
      <c r="F330" s="353" t="s">
        <v>8062</v>
      </c>
    </row>
    <row r="331" spans="1:6" ht="15" x14ac:dyDescent="0.35">
      <c r="A331" s="353" t="s">
        <v>7773</v>
      </c>
      <c r="B331" s="353" t="s">
        <v>14110</v>
      </c>
      <c r="C331" s="353"/>
      <c r="D331" s="354"/>
      <c r="E331" s="353" t="s">
        <v>14133</v>
      </c>
      <c r="F331" s="353" t="s">
        <v>8063</v>
      </c>
    </row>
    <row r="332" spans="1:6" ht="15" x14ac:dyDescent="0.35">
      <c r="A332" s="353" t="s">
        <v>8050</v>
      </c>
      <c r="B332" s="353" t="s">
        <v>14312</v>
      </c>
      <c r="C332" s="353"/>
      <c r="D332" s="354"/>
      <c r="E332" s="353" t="s">
        <v>12622</v>
      </c>
      <c r="F332" s="353" t="s">
        <v>8064</v>
      </c>
    </row>
    <row r="333" spans="1:6" ht="15" x14ac:dyDescent="0.35">
      <c r="A333" s="353" t="s">
        <v>7905</v>
      </c>
      <c r="B333" s="353" t="s">
        <v>14257</v>
      </c>
      <c r="C333" s="353"/>
      <c r="D333" s="354"/>
      <c r="E333" s="353" t="s">
        <v>12680</v>
      </c>
      <c r="F333" s="353" t="s">
        <v>8065</v>
      </c>
    </row>
    <row r="334" spans="1:6" ht="15" x14ac:dyDescent="0.35">
      <c r="A334" s="353" t="s">
        <v>8007</v>
      </c>
      <c r="B334" s="353" t="s">
        <v>12751</v>
      </c>
      <c r="C334" s="353"/>
      <c r="D334" s="354"/>
      <c r="E334" s="353" t="s">
        <v>12590</v>
      </c>
      <c r="F334" s="353" t="s">
        <v>8066</v>
      </c>
    </row>
    <row r="335" spans="1:6" ht="15" x14ac:dyDescent="0.35">
      <c r="A335" s="353" t="s">
        <v>8168</v>
      </c>
      <c r="B335" s="353" t="s">
        <v>14315</v>
      </c>
      <c r="C335" s="353"/>
      <c r="D335" s="354"/>
      <c r="E335" s="353" t="s">
        <v>14228</v>
      </c>
      <c r="F335" s="353" t="s">
        <v>8067</v>
      </c>
    </row>
    <row r="336" spans="1:6" ht="15" x14ac:dyDescent="0.35">
      <c r="A336" s="353" t="s">
        <v>7785</v>
      </c>
      <c r="B336" s="353" t="s">
        <v>14124</v>
      </c>
      <c r="C336" s="353"/>
      <c r="D336" s="354"/>
      <c r="E336" s="353" t="s">
        <v>14145</v>
      </c>
      <c r="F336" s="353" t="s">
        <v>8068</v>
      </c>
    </row>
    <row r="337" spans="1:6" ht="15" x14ac:dyDescent="0.35">
      <c r="A337" s="353" t="s">
        <v>7914</v>
      </c>
      <c r="B337" s="353" t="s">
        <v>12668</v>
      </c>
      <c r="C337" s="353"/>
      <c r="D337" s="354"/>
      <c r="E337" s="353" t="s">
        <v>14230</v>
      </c>
      <c r="F337" s="353" t="s">
        <v>8069</v>
      </c>
    </row>
    <row r="338" spans="1:6" ht="15" x14ac:dyDescent="0.35">
      <c r="A338" s="353" t="s">
        <v>7792</v>
      </c>
      <c r="B338" s="353" t="s">
        <v>14134</v>
      </c>
      <c r="C338" s="353"/>
      <c r="D338" s="354"/>
      <c r="E338" s="353" t="s">
        <v>14270</v>
      </c>
      <c r="F338" s="353" t="s">
        <v>8070</v>
      </c>
    </row>
    <row r="339" spans="1:6" ht="15" x14ac:dyDescent="0.35">
      <c r="A339" s="353" t="s">
        <v>7922</v>
      </c>
      <c r="B339" s="353" t="s">
        <v>14262</v>
      </c>
      <c r="C339" s="353"/>
      <c r="D339" s="354"/>
      <c r="E339" s="353" t="s">
        <v>14293</v>
      </c>
      <c r="F339" s="353" t="s">
        <v>8071</v>
      </c>
    </row>
    <row r="340" spans="1:6" ht="15" x14ac:dyDescent="0.35">
      <c r="A340" s="353" t="s">
        <v>7798</v>
      </c>
      <c r="B340" s="353" t="s">
        <v>14142</v>
      </c>
      <c r="C340" s="353"/>
      <c r="D340" s="354"/>
      <c r="E340" s="353" t="s">
        <v>14310</v>
      </c>
      <c r="F340" s="353" t="s">
        <v>8072</v>
      </c>
    </row>
    <row r="341" spans="1:6" ht="15" x14ac:dyDescent="0.35">
      <c r="A341" s="353" t="s">
        <v>8116</v>
      </c>
      <c r="B341" s="353" t="s">
        <v>14316</v>
      </c>
      <c r="C341" s="353"/>
      <c r="D341" s="354"/>
      <c r="E341" s="353" t="s">
        <v>12560</v>
      </c>
      <c r="F341" s="353" t="s">
        <v>8073</v>
      </c>
    </row>
    <row r="342" spans="1:6" ht="15" x14ac:dyDescent="0.35">
      <c r="A342" s="353" t="s">
        <v>8639</v>
      </c>
      <c r="B342" s="353" t="s">
        <v>14317</v>
      </c>
      <c r="C342" s="353"/>
      <c r="D342" s="354"/>
      <c r="E342" s="353" t="s">
        <v>12600</v>
      </c>
      <c r="F342" s="353" t="s">
        <v>8074</v>
      </c>
    </row>
    <row r="343" spans="1:6" ht="15" x14ac:dyDescent="0.35">
      <c r="A343" s="353" t="s">
        <v>7805</v>
      </c>
      <c r="B343" s="353" t="s">
        <v>14151</v>
      </c>
      <c r="C343" s="353"/>
      <c r="D343" s="354"/>
      <c r="E343" s="353" t="s">
        <v>12641</v>
      </c>
      <c r="F343" s="353" t="s">
        <v>8075</v>
      </c>
    </row>
    <row r="344" spans="1:6" ht="15" x14ac:dyDescent="0.35">
      <c r="A344" s="353" t="s">
        <v>8123</v>
      </c>
      <c r="B344" s="353" t="s">
        <v>12773</v>
      </c>
      <c r="C344" s="353"/>
      <c r="D344" s="354"/>
      <c r="E344" s="353" t="s">
        <v>12702</v>
      </c>
      <c r="F344" s="353" t="s">
        <v>8076</v>
      </c>
    </row>
    <row r="345" spans="1:6" ht="15" x14ac:dyDescent="0.35">
      <c r="A345" s="353" t="s">
        <v>7939</v>
      </c>
      <c r="B345" s="353" t="s">
        <v>12691</v>
      </c>
      <c r="C345" s="353"/>
      <c r="D345" s="354"/>
      <c r="E345" s="353" t="s">
        <v>14298</v>
      </c>
      <c r="F345" s="353" t="s">
        <v>8077</v>
      </c>
    </row>
    <row r="346" spans="1:6" ht="15" x14ac:dyDescent="0.35">
      <c r="A346" s="353" t="s">
        <v>7952</v>
      </c>
      <c r="B346" s="353" t="s">
        <v>12706</v>
      </c>
      <c r="C346" s="353"/>
      <c r="D346" s="354"/>
      <c r="E346" s="353" t="s">
        <v>12563</v>
      </c>
      <c r="F346" s="353" t="s">
        <v>8078</v>
      </c>
    </row>
    <row r="347" spans="1:6" ht="15" x14ac:dyDescent="0.35">
      <c r="A347" s="353" t="s">
        <v>7747</v>
      </c>
      <c r="B347" s="353" t="s">
        <v>14076</v>
      </c>
      <c r="C347" s="353"/>
      <c r="D347" s="354"/>
      <c r="E347" s="353" t="s">
        <v>14171</v>
      </c>
      <c r="F347" s="353" t="s">
        <v>8079</v>
      </c>
    </row>
    <row r="348" spans="1:6" ht="15" x14ac:dyDescent="0.35">
      <c r="A348" s="353" t="s">
        <v>7868</v>
      </c>
      <c r="B348" s="353" t="s">
        <v>12630</v>
      </c>
      <c r="C348" s="353"/>
      <c r="D348" s="354"/>
      <c r="E348" s="353" t="s">
        <v>12644</v>
      </c>
      <c r="F348" s="353" t="s">
        <v>8080</v>
      </c>
    </row>
    <row r="349" spans="1:6" ht="15" x14ac:dyDescent="0.35">
      <c r="A349" s="353" t="s">
        <v>7981</v>
      </c>
      <c r="B349" s="353" t="s">
        <v>12737</v>
      </c>
      <c r="C349" s="353"/>
      <c r="D349" s="354"/>
      <c r="E349" s="353" t="s">
        <v>12709</v>
      </c>
      <c r="F349" s="353" t="s">
        <v>8081</v>
      </c>
    </row>
    <row r="350" spans="1:6" ht="15" x14ac:dyDescent="0.35">
      <c r="A350" s="353" t="s">
        <v>8138</v>
      </c>
      <c r="B350" s="353" t="s">
        <v>12774</v>
      </c>
      <c r="C350" s="353"/>
      <c r="D350" s="354"/>
      <c r="E350" s="353" t="s">
        <v>14300</v>
      </c>
      <c r="F350" s="353" t="s">
        <v>8082</v>
      </c>
    </row>
    <row r="351" spans="1:6" ht="15" x14ac:dyDescent="0.35">
      <c r="A351" s="353" t="s">
        <v>7882</v>
      </c>
      <c r="B351" s="353" t="s">
        <v>14240</v>
      </c>
      <c r="C351" s="353"/>
      <c r="D351" s="354"/>
      <c r="E351" s="353" t="s">
        <v>12769</v>
      </c>
      <c r="F351" s="353" t="s">
        <v>8083</v>
      </c>
    </row>
    <row r="352" spans="1:6" ht="15" x14ac:dyDescent="0.35">
      <c r="A352" s="353" t="s">
        <v>8084</v>
      </c>
      <c r="B352" s="353" t="s">
        <v>14318</v>
      </c>
      <c r="C352" s="353"/>
      <c r="D352" s="354"/>
      <c r="E352" s="353" t="s">
        <v>14318</v>
      </c>
      <c r="F352" s="353" t="s">
        <v>8084</v>
      </c>
    </row>
    <row r="353" spans="1:6" ht="15" x14ac:dyDescent="0.35">
      <c r="A353" s="353" t="s">
        <v>8197</v>
      </c>
      <c r="B353" s="353" t="s">
        <v>14319</v>
      </c>
      <c r="C353" s="353"/>
      <c r="D353" s="354"/>
      <c r="E353" s="353" t="s">
        <v>12566</v>
      </c>
      <c r="F353" s="353" t="s">
        <v>8085</v>
      </c>
    </row>
    <row r="354" spans="1:6" ht="15" x14ac:dyDescent="0.35">
      <c r="A354" s="353" t="s">
        <v>7761</v>
      </c>
      <c r="B354" s="353" t="s">
        <v>14095</v>
      </c>
      <c r="C354" s="353"/>
      <c r="D354" s="354"/>
      <c r="E354" s="353" t="s">
        <v>14181</v>
      </c>
      <c r="F354" s="353" t="s">
        <v>8086</v>
      </c>
    </row>
    <row r="355" spans="1:6" ht="15" x14ac:dyDescent="0.35">
      <c r="A355" s="353" t="s">
        <v>7894</v>
      </c>
      <c r="B355" s="353" t="s">
        <v>12649</v>
      </c>
      <c r="C355" s="353"/>
      <c r="D355" s="354"/>
      <c r="E355" s="353" t="s">
        <v>12650</v>
      </c>
      <c r="F355" s="353" t="s">
        <v>8087</v>
      </c>
    </row>
    <row r="356" spans="1:6" ht="15" x14ac:dyDescent="0.35">
      <c r="A356" s="353" t="s">
        <v>7997</v>
      </c>
      <c r="B356" s="353" t="s">
        <v>14296</v>
      </c>
      <c r="C356" s="353"/>
      <c r="D356" s="354"/>
      <c r="E356" s="353" t="s">
        <v>12714</v>
      </c>
      <c r="F356" s="353" t="s">
        <v>8088</v>
      </c>
    </row>
    <row r="357" spans="1:6" ht="15" x14ac:dyDescent="0.35">
      <c r="A357" s="353" t="s">
        <v>8043</v>
      </c>
      <c r="B357" s="353" t="s">
        <v>12766</v>
      </c>
      <c r="C357" s="353"/>
      <c r="D357" s="354"/>
      <c r="E357" s="353" t="s">
        <v>12757</v>
      </c>
      <c r="F357" s="353" t="s">
        <v>8089</v>
      </c>
    </row>
    <row r="358" spans="1:6" ht="15" x14ac:dyDescent="0.35">
      <c r="A358" s="353" t="s">
        <v>8091</v>
      </c>
      <c r="B358" s="353" t="s">
        <v>14320</v>
      </c>
      <c r="C358" s="353"/>
      <c r="D358" s="354"/>
      <c r="E358" s="353" t="s">
        <v>12771</v>
      </c>
      <c r="F358" s="353" t="s">
        <v>8090</v>
      </c>
    </row>
    <row r="359" spans="1:6" ht="15" x14ac:dyDescent="0.35">
      <c r="A359" s="353" t="s">
        <v>8157</v>
      </c>
      <c r="B359" s="353" t="s">
        <v>14321</v>
      </c>
      <c r="C359" s="353"/>
      <c r="D359" s="354"/>
      <c r="E359" s="353" t="s">
        <v>14320</v>
      </c>
      <c r="F359" s="353" t="s">
        <v>8091</v>
      </c>
    </row>
    <row r="360" spans="1:6" ht="15" x14ac:dyDescent="0.35">
      <c r="A360" s="353" t="s">
        <v>11209</v>
      </c>
      <c r="B360" s="353" t="s">
        <v>14322</v>
      </c>
      <c r="C360" s="353"/>
      <c r="D360" s="354"/>
      <c r="E360" s="353" t="s">
        <v>12775</v>
      </c>
      <c r="F360" s="353" t="s">
        <v>8092</v>
      </c>
    </row>
    <row r="361" spans="1:6" ht="15" x14ac:dyDescent="0.35">
      <c r="A361" s="353" t="s">
        <v>7774</v>
      </c>
      <c r="B361" s="353" t="s">
        <v>14112</v>
      </c>
      <c r="C361" s="353"/>
      <c r="D361" s="354"/>
      <c r="E361" s="353" t="s">
        <v>12776</v>
      </c>
      <c r="F361" s="353" t="s">
        <v>8093</v>
      </c>
    </row>
    <row r="362" spans="1:6" ht="15" x14ac:dyDescent="0.35">
      <c r="A362" s="353" t="s">
        <v>7906</v>
      </c>
      <c r="B362" s="353" t="s">
        <v>12660</v>
      </c>
      <c r="C362" s="353"/>
      <c r="D362" s="354"/>
      <c r="E362" s="353" t="s">
        <v>12570</v>
      </c>
      <c r="F362" s="353" t="s">
        <v>8094</v>
      </c>
    </row>
    <row r="363" spans="1:6" ht="15" x14ac:dyDescent="0.35">
      <c r="A363" s="353" t="s">
        <v>8008</v>
      </c>
      <c r="B363" s="353" t="s">
        <v>12752</v>
      </c>
      <c r="C363" s="353"/>
      <c r="D363" s="354"/>
      <c r="E363" s="353" t="s">
        <v>12608</v>
      </c>
      <c r="F363" s="353" t="s">
        <v>8095</v>
      </c>
    </row>
    <row r="364" spans="1:6" ht="15" x14ac:dyDescent="0.35">
      <c r="A364" s="353" t="s">
        <v>7786</v>
      </c>
      <c r="B364" s="353" t="s">
        <v>14126</v>
      </c>
      <c r="C364" s="353"/>
      <c r="D364" s="354"/>
      <c r="E364" s="353" t="s">
        <v>12655</v>
      </c>
      <c r="F364" s="353" t="s">
        <v>8096</v>
      </c>
    </row>
    <row r="365" spans="1:6" ht="15" x14ac:dyDescent="0.35">
      <c r="A365" s="353" t="s">
        <v>7915</v>
      </c>
      <c r="B365" s="353" t="s">
        <v>12670</v>
      </c>
      <c r="C365" s="353"/>
      <c r="D365" s="354"/>
      <c r="E365" s="353" t="s">
        <v>14282</v>
      </c>
      <c r="F365" s="353" t="s">
        <v>8097</v>
      </c>
    </row>
    <row r="366" spans="1:6" ht="15" x14ac:dyDescent="0.35">
      <c r="A366" s="353" t="s">
        <v>8531</v>
      </c>
      <c r="B366" s="353" t="s">
        <v>14136</v>
      </c>
      <c r="C366" s="353"/>
      <c r="D366" s="354"/>
      <c r="E366" s="353" t="s">
        <v>12576</v>
      </c>
      <c r="F366" s="353" t="s">
        <v>8098</v>
      </c>
    </row>
    <row r="367" spans="1:6" ht="15" x14ac:dyDescent="0.35">
      <c r="A367" s="353" t="s">
        <v>7923</v>
      </c>
      <c r="B367" s="353" t="s">
        <v>14264</v>
      </c>
      <c r="C367" s="353"/>
      <c r="D367" s="354"/>
      <c r="E367" s="353" t="s">
        <v>12612</v>
      </c>
      <c r="F367" s="353" t="s">
        <v>8099</v>
      </c>
    </row>
    <row r="368" spans="1:6" ht="15" x14ac:dyDescent="0.35">
      <c r="A368" s="353" t="s">
        <v>7799</v>
      </c>
      <c r="B368" s="353" t="s">
        <v>14144</v>
      </c>
      <c r="C368" s="353"/>
      <c r="D368" s="354"/>
      <c r="E368" s="353" t="s">
        <v>12664</v>
      </c>
      <c r="F368" s="353" t="s">
        <v>8100</v>
      </c>
    </row>
    <row r="369" spans="1:6" ht="15" x14ac:dyDescent="0.35">
      <c r="A369" s="353" t="s">
        <v>8117</v>
      </c>
      <c r="B369" s="353" t="s">
        <v>14323</v>
      </c>
      <c r="C369" s="353"/>
      <c r="D369" s="354"/>
      <c r="E369" s="353" t="s">
        <v>14284</v>
      </c>
      <c r="F369" s="353" t="s">
        <v>8101</v>
      </c>
    </row>
    <row r="370" spans="1:6" ht="15" x14ac:dyDescent="0.35">
      <c r="A370" s="353" t="s">
        <v>7940</v>
      </c>
      <c r="B370" s="353" t="s">
        <v>12692</v>
      </c>
      <c r="C370" s="353"/>
      <c r="D370" s="354"/>
      <c r="E370" s="353" t="s">
        <v>12581</v>
      </c>
      <c r="F370" s="353" t="s">
        <v>8102</v>
      </c>
    </row>
    <row r="371" spans="1:6" ht="15" x14ac:dyDescent="0.35">
      <c r="A371" s="353" t="s">
        <v>7953</v>
      </c>
      <c r="B371" s="353" t="s">
        <v>12707</v>
      </c>
      <c r="C371" s="353"/>
      <c r="D371" s="354"/>
      <c r="E371" s="353" t="s">
        <v>12616</v>
      </c>
      <c r="F371" s="353" t="s">
        <v>8103</v>
      </c>
    </row>
    <row r="372" spans="1:6" ht="15" x14ac:dyDescent="0.35">
      <c r="A372" s="353" t="s">
        <v>7748</v>
      </c>
      <c r="B372" s="353" t="s">
        <v>14078</v>
      </c>
      <c r="C372" s="353"/>
      <c r="D372" s="354"/>
      <c r="E372" s="353" t="s">
        <v>12672</v>
      </c>
      <c r="F372" s="353" t="s">
        <v>8104</v>
      </c>
    </row>
    <row r="373" spans="1:6" ht="15" x14ac:dyDescent="0.35">
      <c r="A373" s="353" t="s">
        <v>7869</v>
      </c>
      <c r="B373" s="353" t="s">
        <v>12631</v>
      </c>
      <c r="C373" s="353"/>
      <c r="D373" s="354"/>
      <c r="E373" s="353" t="s">
        <v>12732</v>
      </c>
      <c r="F373" s="353" t="s">
        <v>8105</v>
      </c>
    </row>
    <row r="374" spans="1:6" ht="15" x14ac:dyDescent="0.35">
      <c r="A374" s="353" t="s">
        <v>7982</v>
      </c>
      <c r="B374" s="353" t="s">
        <v>12738</v>
      </c>
      <c r="C374" s="353"/>
      <c r="D374" s="354"/>
      <c r="E374" s="353" t="s">
        <v>12762</v>
      </c>
      <c r="F374" s="353" t="s">
        <v>8106</v>
      </c>
    </row>
    <row r="375" spans="1:6" ht="15" x14ac:dyDescent="0.35">
      <c r="A375" s="353" t="s">
        <v>8139</v>
      </c>
      <c r="B375" s="353" t="s">
        <v>12777</v>
      </c>
      <c r="C375" s="353"/>
      <c r="D375" s="354"/>
      <c r="E375" s="353" t="s">
        <v>12585</v>
      </c>
      <c r="F375" s="353" t="s">
        <v>8107</v>
      </c>
    </row>
    <row r="376" spans="1:6" ht="15" x14ac:dyDescent="0.35">
      <c r="A376" s="353" t="s">
        <v>7883</v>
      </c>
      <c r="B376" s="353" t="s">
        <v>14241</v>
      </c>
      <c r="C376" s="353"/>
      <c r="D376" s="354"/>
      <c r="E376" s="353" t="s">
        <v>12620</v>
      </c>
      <c r="F376" s="353" t="s">
        <v>8108</v>
      </c>
    </row>
    <row r="377" spans="1:6" ht="15" x14ac:dyDescent="0.35">
      <c r="A377" s="353" t="s">
        <v>7762</v>
      </c>
      <c r="B377" s="353" t="s">
        <v>14097</v>
      </c>
      <c r="C377" s="353"/>
      <c r="D377" s="354"/>
      <c r="E377" s="353" t="s">
        <v>12678</v>
      </c>
      <c r="F377" s="353" t="s">
        <v>8109</v>
      </c>
    </row>
    <row r="378" spans="1:6" ht="15" x14ac:dyDescent="0.35">
      <c r="A378" s="353" t="s">
        <v>7895</v>
      </c>
      <c r="B378" s="353" t="s">
        <v>12651</v>
      </c>
      <c r="C378" s="353"/>
      <c r="D378" s="354"/>
      <c r="E378" s="353" t="s">
        <v>12735</v>
      </c>
      <c r="F378" s="353" t="s">
        <v>8110</v>
      </c>
    </row>
    <row r="379" spans="1:6" ht="15" x14ac:dyDescent="0.35">
      <c r="A379" s="353" t="s">
        <v>7998</v>
      </c>
      <c r="B379" s="353" t="s">
        <v>14297</v>
      </c>
      <c r="C379" s="353"/>
      <c r="D379" s="354"/>
      <c r="E379" s="353" t="s">
        <v>14135</v>
      </c>
      <c r="F379" s="353" t="s">
        <v>8111</v>
      </c>
    </row>
    <row r="380" spans="1:6" ht="15" x14ac:dyDescent="0.35">
      <c r="A380" s="353" t="s">
        <v>8044</v>
      </c>
      <c r="B380" s="353" t="s">
        <v>14311</v>
      </c>
      <c r="C380" s="353"/>
      <c r="D380" s="354"/>
      <c r="E380" s="353" t="s">
        <v>14226</v>
      </c>
      <c r="F380" s="353" t="s">
        <v>8112</v>
      </c>
    </row>
    <row r="381" spans="1:6" ht="15" x14ac:dyDescent="0.35">
      <c r="A381" s="353" t="s">
        <v>8092</v>
      </c>
      <c r="B381" s="353" t="s">
        <v>12775</v>
      </c>
      <c r="C381" s="353"/>
      <c r="D381" s="354"/>
      <c r="E381" s="353" t="s">
        <v>14269</v>
      </c>
      <c r="F381" s="353" t="s">
        <v>8113</v>
      </c>
    </row>
    <row r="382" spans="1:6" ht="15" x14ac:dyDescent="0.35">
      <c r="A382" s="353" t="s">
        <v>8158</v>
      </c>
      <c r="B382" s="353" t="s">
        <v>12778</v>
      </c>
      <c r="C382" s="353"/>
      <c r="D382" s="354"/>
      <c r="E382" s="353" t="s">
        <v>14291</v>
      </c>
      <c r="F382" s="353" t="s">
        <v>8114</v>
      </c>
    </row>
    <row r="383" spans="1:6" ht="15" x14ac:dyDescent="0.35">
      <c r="A383" s="353" t="s">
        <v>7775</v>
      </c>
      <c r="B383" s="353" t="s">
        <v>14113</v>
      </c>
      <c r="C383" s="353"/>
      <c r="D383" s="354"/>
      <c r="E383" s="353" t="s">
        <v>14308</v>
      </c>
      <c r="F383" s="353" t="s">
        <v>8115</v>
      </c>
    </row>
    <row r="384" spans="1:6" ht="15" x14ac:dyDescent="0.35">
      <c r="A384" s="353" t="s">
        <v>7907</v>
      </c>
      <c r="B384" s="353" t="s">
        <v>12662</v>
      </c>
      <c r="C384" s="353"/>
      <c r="D384" s="354"/>
      <c r="E384" s="353" t="s">
        <v>14316</v>
      </c>
      <c r="F384" s="353" t="s">
        <v>8116</v>
      </c>
    </row>
    <row r="385" spans="1:6" ht="15" x14ac:dyDescent="0.35">
      <c r="A385" s="353" t="s">
        <v>8009</v>
      </c>
      <c r="B385" s="353" t="s">
        <v>12753</v>
      </c>
      <c r="C385" s="353"/>
      <c r="D385" s="354"/>
      <c r="E385" s="353" t="s">
        <v>14323</v>
      </c>
      <c r="F385" s="353" t="s">
        <v>8117</v>
      </c>
    </row>
    <row r="386" spans="1:6" ht="15" x14ac:dyDescent="0.35">
      <c r="A386" s="353" t="s">
        <v>7916</v>
      </c>
      <c r="B386" s="353" t="s">
        <v>12671</v>
      </c>
      <c r="C386" s="353"/>
      <c r="D386" s="354"/>
      <c r="E386" s="353" t="s">
        <v>14325</v>
      </c>
      <c r="F386" s="353" t="s">
        <v>14324</v>
      </c>
    </row>
    <row r="387" spans="1:6" ht="15" x14ac:dyDescent="0.35">
      <c r="A387" s="353" t="s">
        <v>14324</v>
      </c>
      <c r="B387" s="353" t="s">
        <v>14325</v>
      </c>
      <c r="C387" s="353"/>
      <c r="D387" s="354"/>
      <c r="E387" s="353" t="s">
        <v>12591</v>
      </c>
      <c r="F387" s="353" t="s">
        <v>8118</v>
      </c>
    </row>
    <row r="388" spans="1:6" ht="15" x14ac:dyDescent="0.35">
      <c r="A388" s="353" t="s">
        <v>7941</v>
      </c>
      <c r="B388" s="353" t="s">
        <v>12694</v>
      </c>
      <c r="C388" s="353"/>
      <c r="D388" s="354"/>
      <c r="E388" s="353" t="s">
        <v>12627</v>
      </c>
      <c r="F388" s="353" t="s">
        <v>8119</v>
      </c>
    </row>
    <row r="389" spans="1:6" ht="15" x14ac:dyDescent="0.35">
      <c r="A389" s="353" t="s">
        <v>7749</v>
      </c>
      <c r="B389" s="353" t="s">
        <v>14080</v>
      </c>
      <c r="C389" s="353"/>
      <c r="D389" s="354"/>
      <c r="E389" s="353" t="s">
        <v>12685</v>
      </c>
      <c r="F389" s="353" t="s">
        <v>8120</v>
      </c>
    </row>
    <row r="390" spans="1:6" ht="15" x14ac:dyDescent="0.35">
      <c r="A390" s="353" t="s">
        <v>7870</v>
      </c>
      <c r="B390" s="353" t="s">
        <v>14231</v>
      </c>
      <c r="C390" s="353"/>
      <c r="D390" s="354"/>
      <c r="E390" s="353" t="s">
        <v>12744</v>
      </c>
      <c r="F390" s="353" t="s">
        <v>8121</v>
      </c>
    </row>
    <row r="391" spans="1:6" ht="15" x14ac:dyDescent="0.35">
      <c r="A391" s="353" t="s">
        <v>7983</v>
      </c>
      <c r="B391" s="353" t="s">
        <v>12739</v>
      </c>
      <c r="C391" s="353"/>
      <c r="D391" s="354"/>
      <c r="E391" s="353" t="s">
        <v>12764</v>
      </c>
      <c r="F391" s="353" t="s">
        <v>8122</v>
      </c>
    </row>
    <row r="392" spans="1:6" ht="15" x14ac:dyDescent="0.35">
      <c r="A392" s="353" t="s">
        <v>7884</v>
      </c>
      <c r="B392" s="353" t="s">
        <v>14243</v>
      </c>
      <c r="C392" s="353"/>
      <c r="D392" s="354"/>
      <c r="E392" s="353" t="s">
        <v>12773</v>
      </c>
      <c r="F392" s="353" t="s">
        <v>8123</v>
      </c>
    </row>
    <row r="393" spans="1:6" ht="15" x14ac:dyDescent="0.35">
      <c r="A393" s="353" t="s">
        <v>7763</v>
      </c>
      <c r="B393" s="353" t="s">
        <v>14098</v>
      </c>
      <c r="C393" s="353"/>
      <c r="D393" s="354"/>
      <c r="E393" s="353" t="s">
        <v>12594</v>
      </c>
      <c r="F393" s="353" t="s">
        <v>8124</v>
      </c>
    </row>
    <row r="394" spans="1:6" ht="15" x14ac:dyDescent="0.35">
      <c r="A394" s="353" t="s">
        <v>8093</v>
      </c>
      <c r="B394" s="353" t="s">
        <v>12776</v>
      </c>
      <c r="C394" s="353"/>
      <c r="D394" s="354"/>
      <c r="E394" s="353" t="s">
        <v>12632</v>
      </c>
      <c r="F394" s="353" t="s">
        <v>8125</v>
      </c>
    </row>
    <row r="395" spans="1:6" ht="15" x14ac:dyDescent="0.35">
      <c r="A395" s="353" t="s">
        <v>8159</v>
      </c>
      <c r="B395" s="353" t="s">
        <v>12779</v>
      </c>
      <c r="C395" s="353"/>
      <c r="D395" s="354"/>
      <c r="E395" s="353" t="s">
        <v>12688</v>
      </c>
      <c r="F395" s="353" t="s">
        <v>8126</v>
      </c>
    </row>
    <row r="396" spans="1:6" ht="15" x14ac:dyDescent="0.35">
      <c r="A396" s="353" t="s">
        <v>7776</v>
      </c>
      <c r="B396" s="353" t="s">
        <v>14115</v>
      </c>
      <c r="C396" s="353"/>
      <c r="D396" s="354"/>
      <c r="E396" s="353" t="s">
        <v>12745</v>
      </c>
      <c r="F396" s="353" t="s">
        <v>8127</v>
      </c>
    </row>
    <row r="397" spans="1:6" ht="15" x14ac:dyDescent="0.35">
      <c r="A397" s="353" t="s">
        <v>8010</v>
      </c>
      <c r="B397" s="353" t="s">
        <v>12754</v>
      </c>
      <c r="C397" s="353"/>
      <c r="D397" s="354"/>
      <c r="E397" s="353" t="s">
        <v>12597</v>
      </c>
      <c r="F397" s="353" t="s">
        <v>8128</v>
      </c>
    </row>
    <row r="398" spans="1:6" ht="15" x14ac:dyDescent="0.35">
      <c r="A398" s="353" t="s">
        <v>7942</v>
      </c>
      <c r="B398" s="353" t="s">
        <v>12696</v>
      </c>
      <c r="C398" s="353"/>
      <c r="D398" s="354"/>
      <c r="E398" s="353" t="s">
        <v>12637</v>
      </c>
      <c r="F398" s="353" t="s">
        <v>8129</v>
      </c>
    </row>
    <row r="399" spans="1:6" ht="15" x14ac:dyDescent="0.35">
      <c r="A399" s="353" t="s">
        <v>7750</v>
      </c>
      <c r="B399" s="353" t="s">
        <v>14082</v>
      </c>
      <c r="C399" s="353"/>
      <c r="D399" s="354"/>
      <c r="E399" s="353" t="s">
        <v>12695</v>
      </c>
      <c r="F399" s="353" t="s">
        <v>8130</v>
      </c>
    </row>
    <row r="400" spans="1:6" ht="15" x14ac:dyDescent="0.35">
      <c r="A400" s="353" t="s">
        <v>7871</v>
      </c>
      <c r="B400" s="353" t="s">
        <v>12634</v>
      </c>
      <c r="C400" s="353"/>
      <c r="D400" s="354"/>
      <c r="E400" s="353" t="s">
        <v>12747</v>
      </c>
      <c r="F400" s="353" t="s">
        <v>8131</v>
      </c>
    </row>
    <row r="401" spans="1:6" ht="15" x14ac:dyDescent="0.35">
      <c r="A401" s="353" t="s">
        <v>7984</v>
      </c>
      <c r="B401" s="353" t="s">
        <v>12741</v>
      </c>
      <c r="C401" s="353"/>
      <c r="D401" s="354"/>
      <c r="E401" s="353" t="s">
        <v>12767</v>
      </c>
      <c r="F401" s="353" t="s">
        <v>10332</v>
      </c>
    </row>
    <row r="402" spans="1:6" ht="15" x14ac:dyDescent="0.35">
      <c r="A402" s="353" t="s">
        <v>10315</v>
      </c>
      <c r="B402" s="353" t="s">
        <v>12780</v>
      </c>
      <c r="C402" s="353"/>
      <c r="D402" s="354"/>
      <c r="E402" s="353" t="s">
        <v>12561</v>
      </c>
      <c r="F402" s="353" t="s">
        <v>8132</v>
      </c>
    </row>
    <row r="403" spans="1:6" ht="15" x14ac:dyDescent="0.35">
      <c r="A403" s="353" t="s">
        <v>7885</v>
      </c>
      <c r="B403" s="353" t="s">
        <v>14244</v>
      </c>
      <c r="C403" s="353"/>
      <c r="D403" s="354"/>
      <c r="E403" s="353" t="s">
        <v>12601</v>
      </c>
      <c r="F403" s="353" t="s">
        <v>8133</v>
      </c>
    </row>
    <row r="404" spans="1:6" ht="15" x14ac:dyDescent="0.35">
      <c r="A404" s="353" t="s">
        <v>7764</v>
      </c>
      <c r="B404" s="353" t="s">
        <v>14100</v>
      </c>
      <c r="C404" s="353"/>
      <c r="D404" s="354"/>
      <c r="E404" s="353" t="s">
        <v>12642</v>
      </c>
      <c r="F404" s="353" t="s">
        <v>8134</v>
      </c>
    </row>
    <row r="405" spans="1:6" ht="15" x14ac:dyDescent="0.35">
      <c r="A405" s="353" t="s">
        <v>8011</v>
      </c>
      <c r="B405" s="353" t="s">
        <v>12755</v>
      </c>
      <c r="C405" s="353"/>
      <c r="D405" s="354"/>
      <c r="E405" s="353" t="s">
        <v>12703</v>
      </c>
      <c r="F405" s="353" t="s">
        <v>8135</v>
      </c>
    </row>
    <row r="406" spans="1:6" ht="15" x14ac:dyDescent="0.35">
      <c r="A406" s="353" t="s">
        <v>7943</v>
      </c>
      <c r="B406" s="353" t="s">
        <v>12697</v>
      </c>
      <c r="C406" s="353"/>
      <c r="D406" s="354"/>
      <c r="E406" s="353" t="s">
        <v>12749</v>
      </c>
      <c r="F406" s="353" t="s">
        <v>8136</v>
      </c>
    </row>
    <row r="407" spans="1:6" ht="15" x14ac:dyDescent="0.35">
      <c r="A407" s="353" t="s">
        <v>7751</v>
      </c>
      <c r="B407" s="353" t="s">
        <v>14083</v>
      </c>
      <c r="C407" s="353"/>
      <c r="D407" s="354"/>
      <c r="E407" s="353" t="s">
        <v>12768</v>
      </c>
      <c r="F407" s="353" t="s">
        <v>8137</v>
      </c>
    </row>
    <row r="408" spans="1:6" ht="15" x14ac:dyDescent="0.35">
      <c r="A408" s="353" t="s">
        <v>7872</v>
      </c>
      <c r="B408" s="353" t="s">
        <v>14232</v>
      </c>
      <c r="C408" s="353"/>
      <c r="D408" s="354"/>
      <c r="E408" s="353" t="s">
        <v>12774</v>
      </c>
      <c r="F408" s="353" t="s">
        <v>8138</v>
      </c>
    </row>
    <row r="409" spans="1:6" ht="15" x14ac:dyDescent="0.35">
      <c r="A409" s="353" t="s">
        <v>7985</v>
      </c>
      <c r="B409" s="353" t="s">
        <v>12742</v>
      </c>
      <c r="C409" s="353"/>
      <c r="D409" s="354"/>
      <c r="E409" s="353" t="s">
        <v>12777</v>
      </c>
      <c r="F409" s="353" t="s">
        <v>8139</v>
      </c>
    </row>
    <row r="410" spans="1:6" ht="15" x14ac:dyDescent="0.35">
      <c r="A410" s="353" t="s">
        <v>8140</v>
      </c>
      <c r="B410" s="353" t="s">
        <v>14326</v>
      </c>
      <c r="C410" s="353"/>
      <c r="D410" s="354"/>
      <c r="E410" s="353" t="s">
        <v>12780</v>
      </c>
      <c r="F410" s="353" t="s">
        <v>10315</v>
      </c>
    </row>
    <row r="411" spans="1:6" ht="15" x14ac:dyDescent="0.35">
      <c r="A411" s="353" t="s">
        <v>7886</v>
      </c>
      <c r="B411" s="353" t="s">
        <v>14245</v>
      </c>
      <c r="C411" s="353"/>
      <c r="D411" s="354"/>
      <c r="E411" s="353" t="s">
        <v>14326</v>
      </c>
      <c r="F411" s="353" t="s">
        <v>8140</v>
      </c>
    </row>
    <row r="412" spans="1:6" ht="15" x14ac:dyDescent="0.35">
      <c r="A412" s="353" t="s">
        <v>7765</v>
      </c>
      <c r="B412" s="353" t="s">
        <v>14102</v>
      </c>
      <c r="C412" s="353"/>
      <c r="D412" s="354"/>
      <c r="E412" s="353" t="s">
        <v>12781</v>
      </c>
      <c r="F412" s="353" t="s">
        <v>8141</v>
      </c>
    </row>
    <row r="413" spans="1:6" ht="15" x14ac:dyDescent="0.35">
      <c r="A413" s="353" t="s">
        <v>8012</v>
      </c>
      <c r="B413" s="353" t="s">
        <v>12756</v>
      </c>
      <c r="C413" s="353"/>
      <c r="D413" s="354"/>
      <c r="E413" s="353" t="s">
        <v>12782</v>
      </c>
      <c r="F413" s="353" t="s">
        <v>8142</v>
      </c>
    </row>
    <row r="414" spans="1:6" ht="15" x14ac:dyDescent="0.35">
      <c r="A414" s="353" t="s">
        <v>7944</v>
      </c>
      <c r="B414" s="353" t="s">
        <v>12698</v>
      </c>
      <c r="C414" s="353"/>
      <c r="D414" s="354"/>
      <c r="E414" s="353" t="s">
        <v>12783</v>
      </c>
      <c r="F414" s="353" t="s">
        <v>8143</v>
      </c>
    </row>
    <row r="415" spans="1:6" ht="15" x14ac:dyDescent="0.35">
      <c r="A415" s="353" t="s">
        <v>7873</v>
      </c>
      <c r="B415" s="353" t="s">
        <v>12636</v>
      </c>
      <c r="C415" s="353"/>
      <c r="D415" s="354"/>
      <c r="E415" s="353" t="s">
        <v>12784</v>
      </c>
      <c r="F415" s="353" t="s">
        <v>8144</v>
      </c>
    </row>
    <row r="416" spans="1:6" ht="15" x14ac:dyDescent="0.35">
      <c r="A416" s="353" t="s">
        <v>8141</v>
      </c>
      <c r="B416" s="353" t="s">
        <v>12781</v>
      </c>
      <c r="C416" s="353"/>
      <c r="D416" s="354"/>
      <c r="E416" s="353" t="s">
        <v>12785</v>
      </c>
      <c r="F416" s="353" t="s">
        <v>8145</v>
      </c>
    </row>
    <row r="417" spans="1:6" ht="15" x14ac:dyDescent="0.35">
      <c r="A417" s="353" t="s">
        <v>7887</v>
      </c>
      <c r="B417" s="353" t="s">
        <v>14247</v>
      </c>
      <c r="C417" s="353"/>
      <c r="D417" s="354"/>
      <c r="E417" s="353" t="s">
        <v>14084</v>
      </c>
      <c r="F417" s="353" t="s">
        <v>8146</v>
      </c>
    </row>
    <row r="418" spans="1:6" ht="15" x14ac:dyDescent="0.35">
      <c r="A418" s="353" t="s">
        <v>7766</v>
      </c>
      <c r="B418" s="353" t="s">
        <v>14103</v>
      </c>
      <c r="C418" s="353"/>
      <c r="D418" s="354"/>
      <c r="E418" s="353" t="s">
        <v>12603</v>
      </c>
      <c r="F418" s="353" t="s">
        <v>8147</v>
      </c>
    </row>
    <row r="419" spans="1:6" ht="15" x14ac:dyDescent="0.35">
      <c r="A419" s="353" t="s">
        <v>8013</v>
      </c>
      <c r="B419" s="353" t="s">
        <v>14303</v>
      </c>
      <c r="C419" s="353"/>
      <c r="D419" s="354"/>
      <c r="E419" s="353" t="s">
        <v>12645</v>
      </c>
      <c r="F419" s="353" t="s">
        <v>8148</v>
      </c>
    </row>
    <row r="420" spans="1:6" ht="15" x14ac:dyDescent="0.35">
      <c r="A420" s="353" t="s">
        <v>7945</v>
      </c>
      <c r="B420" s="353" t="s">
        <v>12699</v>
      </c>
      <c r="C420" s="353"/>
      <c r="D420" s="354"/>
      <c r="E420" s="353" t="s">
        <v>12710</v>
      </c>
      <c r="F420" s="353" t="s">
        <v>8149</v>
      </c>
    </row>
    <row r="421" spans="1:6" ht="15" x14ac:dyDescent="0.35">
      <c r="A421" s="353" t="s">
        <v>7874</v>
      </c>
      <c r="B421" s="353" t="s">
        <v>12638</v>
      </c>
      <c r="C421" s="353"/>
      <c r="D421" s="354"/>
      <c r="E421" s="353" t="s">
        <v>14301</v>
      </c>
      <c r="F421" s="353" t="s">
        <v>8150</v>
      </c>
    </row>
    <row r="422" spans="1:6" ht="15" x14ac:dyDescent="0.35">
      <c r="A422" s="353" t="s">
        <v>8142</v>
      </c>
      <c r="B422" s="353" t="s">
        <v>12782</v>
      </c>
      <c r="C422" s="353"/>
      <c r="D422" s="354"/>
      <c r="E422" s="353" t="s">
        <v>12770</v>
      </c>
      <c r="F422" s="353" t="s">
        <v>8631</v>
      </c>
    </row>
    <row r="423" spans="1:6" ht="15" x14ac:dyDescent="0.35">
      <c r="A423" s="353" t="s">
        <v>7888</v>
      </c>
      <c r="B423" s="353" t="s">
        <v>14248</v>
      </c>
      <c r="C423" s="353"/>
      <c r="D423" s="354"/>
      <c r="E423" s="353" t="s">
        <v>12567</v>
      </c>
      <c r="F423" s="353" t="s">
        <v>8151</v>
      </c>
    </row>
    <row r="424" spans="1:6" ht="15" x14ac:dyDescent="0.35">
      <c r="A424" s="353" t="s">
        <v>7767</v>
      </c>
      <c r="B424" s="353" t="s">
        <v>14104</v>
      </c>
      <c r="C424" s="353"/>
      <c r="D424" s="354"/>
      <c r="E424" s="353" t="s">
        <v>14183</v>
      </c>
      <c r="F424" s="353" t="s">
        <v>8152</v>
      </c>
    </row>
    <row r="425" spans="1:6" ht="15" x14ac:dyDescent="0.35">
      <c r="A425" s="353" t="s">
        <v>7946</v>
      </c>
      <c r="B425" s="353" t="s">
        <v>12700</v>
      </c>
      <c r="C425" s="353"/>
      <c r="D425" s="354"/>
      <c r="E425" s="353" t="s">
        <v>12652</v>
      </c>
      <c r="F425" s="353" t="s">
        <v>8153</v>
      </c>
    </row>
    <row r="426" spans="1:6" ht="15" x14ac:dyDescent="0.35">
      <c r="A426" s="353" t="s">
        <v>7875</v>
      </c>
      <c r="B426" s="353" t="s">
        <v>14234</v>
      </c>
      <c r="C426" s="353"/>
      <c r="D426" s="354"/>
      <c r="E426" s="353" t="s">
        <v>12716</v>
      </c>
      <c r="F426" s="353" t="s">
        <v>8154</v>
      </c>
    </row>
    <row r="427" spans="1:6" ht="15" x14ac:dyDescent="0.35">
      <c r="A427" s="353" t="s">
        <v>8143</v>
      </c>
      <c r="B427" s="353" t="s">
        <v>12783</v>
      </c>
      <c r="C427" s="353"/>
      <c r="D427" s="354"/>
      <c r="E427" s="353" t="s">
        <v>12758</v>
      </c>
      <c r="F427" s="353" t="s">
        <v>8155</v>
      </c>
    </row>
    <row r="428" spans="1:6" ht="15" x14ac:dyDescent="0.35">
      <c r="A428" s="353" t="s">
        <v>10313</v>
      </c>
      <c r="B428" s="353" t="s">
        <v>14249</v>
      </c>
      <c r="C428" s="353"/>
      <c r="D428" s="354"/>
      <c r="E428" s="353" t="s">
        <v>12772</v>
      </c>
      <c r="F428" s="353" t="s">
        <v>8156</v>
      </c>
    </row>
    <row r="429" spans="1:6" ht="15" x14ac:dyDescent="0.35">
      <c r="A429" s="353" t="s">
        <v>8144</v>
      </c>
      <c r="B429" s="353" t="s">
        <v>12784</v>
      </c>
      <c r="C429" s="353"/>
      <c r="D429" s="354"/>
      <c r="E429" s="353" t="s">
        <v>14321</v>
      </c>
      <c r="F429" s="353" t="s">
        <v>8157</v>
      </c>
    </row>
    <row r="430" spans="1:6" ht="15" x14ac:dyDescent="0.35">
      <c r="A430" s="353" t="s">
        <v>8145</v>
      </c>
      <c r="B430" s="353" t="s">
        <v>12785</v>
      </c>
      <c r="C430" s="353"/>
      <c r="D430" s="354"/>
      <c r="E430" s="353" t="s">
        <v>12778</v>
      </c>
      <c r="F430" s="353" t="s">
        <v>8158</v>
      </c>
    </row>
    <row r="431" spans="1:6" ht="15" x14ac:dyDescent="0.35">
      <c r="A431" s="353" t="s">
        <v>7821</v>
      </c>
      <c r="B431" s="353" t="s">
        <v>14172</v>
      </c>
      <c r="C431" s="353"/>
      <c r="D431" s="354"/>
      <c r="E431" s="353" t="s">
        <v>12779</v>
      </c>
      <c r="F431" s="353" t="s">
        <v>8159</v>
      </c>
    </row>
    <row r="432" spans="1:6" ht="15" x14ac:dyDescent="0.35">
      <c r="A432" s="353" t="s">
        <v>7822</v>
      </c>
      <c r="B432" s="353" t="s">
        <v>14173</v>
      </c>
      <c r="C432" s="353"/>
      <c r="D432" s="354"/>
      <c r="E432" s="353" t="s">
        <v>12571</v>
      </c>
      <c r="F432" s="353" t="s">
        <v>8160</v>
      </c>
    </row>
    <row r="433" spans="1:6" ht="15" x14ac:dyDescent="0.35">
      <c r="A433" s="353" t="s">
        <v>7823</v>
      </c>
      <c r="B433" s="353" t="s">
        <v>14175</v>
      </c>
      <c r="C433" s="353"/>
      <c r="D433" s="354"/>
      <c r="E433" s="353" t="s">
        <v>14193</v>
      </c>
      <c r="F433" s="353" t="s">
        <v>8161</v>
      </c>
    </row>
    <row r="434" spans="1:6" ht="15" x14ac:dyDescent="0.35">
      <c r="A434" s="353" t="s">
        <v>7824</v>
      </c>
      <c r="B434" s="353" t="s">
        <v>14176</v>
      </c>
      <c r="C434" s="353"/>
      <c r="D434" s="354"/>
      <c r="E434" s="353" t="s">
        <v>12657</v>
      </c>
      <c r="F434" s="353" t="s">
        <v>8162</v>
      </c>
    </row>
    <row r="435" spans="1:6" ht="15" x14ac:dyDescent="0.35">
      <c r="A435" s="353" t="s">
        <v>7825</v>
      </c>
      <c r="B435" s="353" t="s">
        <v>14177</v>
      </c>
      <c r="C435" s="353"/>
      <c r="D435" s="354"/>
      <c r="E435" s="353" t="s">
        <v>14111</v>
      </c>
      <c r="F435" s="353" t="s">
        <v>8163</v>
      </c>
    </row>
    <row r="436" spans="1:6" ht="15" x14ac:dyDescent="0.35">
      <c r="A436" s="353" t="s">
        <v>7826</v>
      </c>
      <c r="B436" s="353" t="s">
        <v>14179</v>
      </c>
      <c r="C436" s="353"/>
      <c r="D436" s="354"/>
      <c r="E436" s="353" t="s">
        <v>12613</v>
      </c>
      <c r="F436" s="353" t="s">
        <v>8164</v>
      </c>
    </row>
    <row r="437" spans="1:6" ht="15" x14ac:dyDescent="0.35">
      <c r="A437" s="353" t="s">
        <v>7827</v>
      </c>
      <c r="B437" s="353" t="s">
        <v>14180</v>
      </c>
      <c r="C437" s="353"/>
      <c r="D437" s="354"/>
      <c r="E437" s="353" t="s">
        <v>12665</v>
      </c>
      <c r="F437" s="353" t="s">
        <v>8165</v>
      </c>
    </row>
    <row r="438" spans="1:6" ht="15" x14ac:dyDescent="0.35">
      <c r="A438" s="353" t="s">
        <v>7828</v>
      </c>
      <c r="B438" s="353" t="s">
        <v>14182</v>
      </c>
      <c r="C438" s="353"/>
      <c r="D438" s="354"/>
      <c r="E438" s="353" t="s">
        <v>14285</v>
      </c>
      <c r="F438" s="353" t="s">
        <v>8166</v>
      </c>
    </row>
    <row r="439" spans="1:6" ht="15" x14ac:dyDescent="0.35">
      <c r="A439" s="353" t="s">
        <v>7829</v>
      </c>
      <c r="B439" s="353" t="s">
        <v>14184</v>
      </c>
      <c r="C439" s="353"/>
      <c r="D439" s="354"/>
      <c r="E439" s="353" t="s">
        <v>12761</v>
      </c>
      <c r="F439" s="353" t="s">
        <v>8167</v>
      </c>
    </row>
    <row r="440" spans="1:6" ht="15" x14ac:dyDescent="0.35">
      <c r="A440" s="353" t="s">
        <v>7830</v>
      </c>
      <c r="B440" s="353" t="s">
        <v>14185</v>
      </c>
      <c r="C440" s="353"/>
      <c r="D440" s="354"/>
      <c r="E440" s="353" t="s">
        <v>14315</v>
      </c>
      <c r="F440" s="353" t="s">
        <v>8168</v>
      </c>
    </row>
    <row r="441" spans="1:6" ht="15" x14ac:dyDescent="0.35">
      <c r="A441" s="353" t="s">
        <v>7831</v>
      </c>
      <c r="B441" s="353" t="s">
        <v>14186</v>
      </c>
      <c r="C441" s="353"/>
      <c r="D441" s="354"/>
      <c r="E441" s="353" t="s">
        <v>12582</v>
      </c>
      <c r="F441" s="353" t="s">
        <v>8169</v>
      </c>
    </row>
    <row r="442" spans="1:6" ht="15" x14ac:dyDescent="0.35">
      <c r="A442" s="353" t="s">
        <v>7832</v>
      </c>
      <c r="B442" s="353" t="s">
        <v>14187</v>
      </c>
      <c r="C442" s="353"/>
      <c r="D442" s="354"/>
      <c r="E442" s="353" t="s">
        <v>12617</v>
      </c>
      <c r="F442" s="353" t="s">
        <v>8170</v>
      </c>
    </row>
    <row r="443" spans="1:6" ht="15" x14ac:dyDescent="0.35">
      <c r="A443" s="353" t="s">
        <v>7833</v>
      </c>
      <c r="B443" s="353" t="s">
        <v>14189</v>
      </c>
      <c r="C443" s="353"/>
      <c r="D443" s="354"/>
      <c r="E443" s="353" t="s">
        <v>12673</v>
      </c>
      <c r="F443" s="353" t="s">
        <v>8171</v>
      </c>
    </row>
    <row r="444" spans="1:6" ht="15" x14ac:dyDescent="0.35">
      <c r="A444" s="353" t="s">
        <v>7834</v>
      </c>
      <c r="B444" s="353" t="s">
        <v>14191</v>
      </c>
      <c r="C444" s="353"/>
      <c r="D444" s="354"/>
      <c r="E444" s="353" t="s">
        <v>12586</v>
      </c>
      <c r="F444" s="353" t="s">
        <v>8172</v>
      </c>
    </row>
    <row r="445" spans="1:6" ht="15" x14ac:dyDescent="0.35">
      <c r="A445" s="353" t="s">
        <v>7835</v>
      </c>
      <c r="B445" s="353" t="s">
        <v>14192</v>
      </c>
      <c r="C445" s="353"/>
      <c r="D445" s="354"/>
      <c r="E445" s="353" t="s">
        <v>14265</v>
      </c>
      <c r="F445" s="353" t="s">
        <v>8173</v>
      </c>
    </row>
    <row r="446" spans="1:6" ht="15" x14ac:dyDescent="0.35">
      <c r="A446" s="353" t="s">
        <v>7836</v>
      </c>
      <c r="B446" s="353" t="s">
        <v>14194</v>
      </c>
      <c r="C446" s="353"/>
      <c r="D446" s="354"/>
      <c r="E446" s="353" t="s">
        <v>14290</v>
      </c>
      <c r="F446" s="353" t="s">
        <v>8174</v>
      </c>
    </row>
    <row r="447" spans="1:6" ht="15" x14ac:dyDescent="0.35">
      <c r="A447" s="353" t="s">
        <v>7837</v>
      </c>
      <c r="B447" s="353" t="s">
        <v>14195</v>
      </c>
      <c r="C447" s="353"/>
      <c r="D447" s="354"/>
      <c r="E447" s="353" t="s">
        <v>12588</v>
      </c>
      <c r="F447" s="353" t="s">
        <v>8175</v>
      </c>
    </row>
    <row r="448" spans="1:6" ht="15" x14ac:dyDescent="0.35">
      <c r="A448" s="353" t="s">
        <v>7838</v>
      </c>
      <c r="B448" s="353" t="s">
        <v>14196</v>
      </c>
      <c r="C448" s="353"/>
      <c r="D448" s="354"/>
      <c r="E448" s="353" t="s">
        <v>12623</v>
      </c>
      <c r="F448" s="353" t="s">
        <v>8176</v>
      </c>
    </row>
    <row r="449" spans="1:6" ht="15" x14ac:dyDescent="0.35">
      <c r="A449" s="353" t="s">
        <v>7839</v>
      </c>
      <c r="B449" s="353" t="s">
        <v>14198</v>
      </c>
      <c r="C449" s="353"/>
      <c r="D449" s="354"/>
      <c r="E449" s="353" t="s">
        <v>12681</v>
      </c>
      <c r="F449" s="353" t="s">
        <v>8177</v>
      </c>
    </row>
    <row r="450" spans="1:6" ht="15" x14ac:dyDescent="0.35">
      <c r="A450" s="353" t="s">
        <v>7840</v>
      </c>
      <c r="B450" s="353" t="s">
        <v>14199</v>
      </c>
      <c r="C450" s="353"/>
      <c r="D450" s="354"/>
      <c r="E450" s="353" t="s">
        <v>12743</v>
      </c>
      <c r="F450" s="353" t="s">
        <v>8178</v>
      </c>
    </row>
    <row r="451" spans="1:6" ht="15" x14ac:dyDescent="0.35">
      <c r="A451" s="353" t="s">
        <v>7841</v>
      </c>
      <c r="B451" s="353" t="s">
        <v>14200</v>
      </c>
      <c r="C451" s="353"/>
      <c r="D451" s="354"/>
      <c r="E451" s="353" t="s">
        <v>12763</v>
      </c>
      <c r="F451" s="353" t="s">
        <v>8179</v>
      </c>
    </row>
    <row r="452" spans="1:6" ht="15" x14ac:dyDescent="0.35">
      <c r="A452" s="353" t="s">
        <v>7842</v>
      </c>
      <c r="B452" s="353" t="s">
        <v>14201</v>
      </c>
      <c r="C452" s="353"/>
      <c r="D452" s="354"/>
      <c r="E452" s="353" t="s">
        <v>14317</v>
      </c>
      <c r="F452" s="353" t="s">
        <v>8639</v>
      </c>
    </row>
    <row r="453" spans="1:6" ht="15" x14ac:dyDescent="0.35">
      <c r="A453" s="353" t="s">
        <v>7843</v>
      </c>
      <c r="B453" s="353" t="s">
        <v>14202</v>
      </c>
      <c r="C453" s="353"/>
      <c r="D453" s="354"/>
      <c r="E453" s="353" t="s">
        <v>12592</v>
      </c>
      <c r="F453" s="353" t="s">
        <v>8180</v>
      </c>
    </row>
    <row r="454" spans="1:6" ht="15" x14ac:dyDescent="0.35">
      <c r="A454" s="353" t="s">
        <v>7844</v>
      </c>
      <c r="B454" s="353" t="s">
        <v>14204</v>
      </c>
      <c r="C454" s="353"/>
      <c r="D454" s="354"/>
      <c r="E454" s="353" t="s">
        <v>12595</v>
      </c>
      <c r="F454" s="353" t="s">
        <v>8181</v>
      </c>
    </row>
    <row r="455" spans="1:6" ht="15" x14ac:dyDescent="0.35">
      <c r="A455" s="353" t="s">
        <v>7845</v>
      </c>
      <c r="B455" s="353" t="s">
        <v>14205</v>
      </c>
      <c r="C455" s="353"/>
      <c r="D455" s="354"/>
      <c r="E455" s="353" t="s">
        <v>12633</v>
      </c>
      <c r="F455" s="353" t="s">
        <v>8182</v>
      </c>
    </row>
    <row r="456" spans="1:6" ht="15" x14ac:dyDescent="0.35">
      <c r="A456" s="353" t="s">
        <v>7846</v>
      </c>
      <c r="B456" s="353" t="s">
        <v>14206</v>
      </c>
      <c r="C456" s="353"/>
      <c r="D456" s="354"/>
      <c r="E456" s="353" t="s">
        <v>12690</v>
      </c>
      <c r="F456" s="353" t="s">
        <v>8183</v>
      </c>
    </row>
    <row r="457" spans="1:6" ht="15" x14ac:dyDescent="0.35">
      <c r="A457" s="353" t="s">
        <v>7847</v>
      </c>
      <c r="B457" s="353" t="s">
        <v>14207</v>
      </c>
      <c r="C457" s="353"/>
      <c r="D457" s="354"/>
      <c r="E457" s="353" t="s">
        <v>12746</v>
      </c>
      <c r="F457" s="353" t="s">
        <v>8184</v>
      </c>
    </row>
    <row r="458" spans="1:6" ht="15" x14ac:dyDescent="0.35">
      <c r="A458" s="353" t="s">
        <v>7848</v>
      </c>
      <c r="B458" s="353" t="s">
        <v>14209</v>
      </c>
      <c r="C458" s="353"/>
      <c r="D458" s="354"/>
      <c r="E458" s="353" t="s">
        <v>14152</v>
      </c>
      <c r="F458" s="353" t="s">
        <v>8185</v>
      </c>
    </row>
    <row r="459" spans="1:6" ht="15" x14ac:dyDescent="0.35">
      <c r="A459" s="353" t="s">
        <v>7849</v>
      </c>
      <c r="B459" s="353" t="s">
        <v>14210</v>
      </c>
      <c r="C459" s="353"/>
      <c r="D459" s="354"/>
      <c r="E459" s="353" t="s">
        <v>14233</v>
      </c>
      <c r="F459" s="353" t="s">
        <v>8186</v>
      </c>
    </row>
    <row r="460" spans="1:6" ht="15" x14ac:dyDescent="0.35">
      <c r="A460" s="353" t="s">
        <v>7850</v>
      </c>
      <c r="B460" s="353" t="s">
        <v>14211</v>
      </c>
      <c r="C460" s="353"/>
      <c r="D460" s="354"/>
      <c r="E460" s="353" t="s">
        <v>15221</v>
      </c>
      <c r="F460" s="353" t="s">
        <v>15220</v>
      </c>
    </row>
    <row r="461" spans="1:6" ht="15" x14ac:dyDescent="0.35">
      <c r="A461" s="353" t="s">
        <v>7851</v>
      </c>
      <c r="B461" s="353" t="s">
        <v>14213</v>
      </c>
      <c r="C461" s="353"/>
      <c r="D461" s="354"/>
      <c r="E461" s="353" t="s">
        <v>15219</v>
      </c>
      <c r="F461" s="356" t="s">
        <v>15218</v>
      </c>
    </row>
    <row r="462" spans="1:6" ht="15" x14ac:dyDescent="0.35">
      <c r="A462" s="353" t="s">
        <v>7852</v>
      </c>
      <c r="B462" s="353" t="s">
        <v>14214</v>
      </c>
      <c r="C462" s="353"/>
      <c r="D462" s="354"/>
      <c r="E462" s="353" t="s">
        <v>15226</v>
      </c>
      <c r="F462" s="356" t="s">
        <v>15227</v>
      </c>
    </row>
    <row r="463" spans="1:6" ht="15" x14ac:dyDescent="0.35">
      <c r="A463" s="353" t="s">
        <v>7853</v>
      </c>
      <c r="B463" s="353" t="s">
        <v>14215</v>
      </c>
      <c r="C463" s="353"/>
      <c r="D463" s="354"/>
      <c r="E463" s="353" t="s">
        <v>14075</v>
      </c>
      <c r="F463" s="353" t="s">
        <v>8187</v>
      </c>
    </row>
    <row r="464" spans="1:6" ht="15" x14ac:dyDescent="0.35">
      <c r="A464" s="353" t="s">
        <v>7854</v>
      </c>
      <c r="B464" s="353" t="s">
        <v>14216</v>
      </c>
      <c r="C464" s="353"/>
      <c r="D464" s="354"/>
      <c r="E464" s="353" t="s">
        <v>14164</v>
      </c>
      <c r="F464" s="353" t="s">
        <v>8188</v>
      </c>
    </row>
    <row r="465" spans="1:6" ht="15" x14ac:dyDescent="0.35">
      <c r="A465" s="353" t="s">
        <v>7855</v>
      </c>
      <c r="B465" s="353" t="s">
        <v>14218</v>
      </c>
      <c r="C465" s="353"/>
      <c r="D465" s="354"/>
      <c r="E465" s="353" t="s">
        <v>14242</v>
      </c>
      <c r="F465" s="353" t="s">
        <v>8189</v>
      </c>
    </row>
    <row r="466" spans="1:6" ht="15" x14ac:dyDescent="0.35">
      <c r="A466" s="353" t="s">
        <v>10312</v>
      </c>
      <c r="B466" s="353" t="s">
        <v>14219</v>
      </c>
      <c r="C466" s="353"/>
      <c r="D466" s="354"/>
      <c r="E466" s="353" t="s">
        <v>14273</v>
      </c>
      <c r="F466" s="353" t="s">
        <v>8190</v>
      </c>
    </row>
    <row r="467" spans="1:6" ht="15" x14ac:dyDescent="0.35">
      <c r="A467" s="353" t="s">
        <v>7856</v>
      </c>
      <c r="B467" s="353" t="s">
        <v>14220</v>
      </c>
      <c r="C467" s="353"/>
      <c r="D467" s="354"/>
      <c r="E467" s="353" t="s">
        <v>14086</v>
      </c>
      <c r="F467" s="353" t="s">
        <v>8191</v>
      </c>
    </row>
    <row r="468" spans="1:6" ht="15" x14ac:dyDescent="0.35">
      <c r="A468" s="353" t="s">
        <v>7857</v>
      </c>
      <c r="B468" s="353" t="s">
        <v>14221</v>
      </c>
      <c r="C468" s="353"/>
      <c r="D468" s="354"/>
      <c r="E468" s="353" t="s">
        <v>14174</v>
      </c>
      <c r="F468" s="353" t="s">
        <v>8192</v>
      </c>
    </row>
    <row r="469" spans="1:6" ht="15" x14ac:dyDescent="0.35">
      <c r="A469" s="353" t="s">
        <v>7858</v>
      </c>
      <c r="B469" s="353" t="s">
        <v>14223</v>
      </c>
      <c r="C469" s="353"/>
      <c r="D469" s="354"/>
      <c r="E469" s="353" t="s">
        <v>14250</v>
      </c>
      <c r="F469" s="353" t="s">
        <v>8193</v>
      </c>
    </row>
    <row r="470" spans="1:6" ht="15" x14ac:dyDescent="0.35">
      <c r="A470" s="353" t="s">
        <v>7859</v>
      </c>
      <c r="B470" s="353" t="s">
        <v>14224</v>
      </c>
      <c r="C470" s="353"/>
      <c r="D470" s="354"/>
      <c r="E470" s="353" t="s">
        <v>14275</v>
      </c>
      <c r="F470" s="353" t="s">
        <v>8194</v>
      </c>
    </row>
    <row r="471" spans="1:6" ht="15" x14ac:dyDescent="0.35">
      <c r="A471" s="353" t="s">
        <v>7860</v>
      </c>
      <c r="B471" s="353" t="s">
        <v>14225</v>
      </c>
      <c r="C471" s="353"/>
      <c r="D471" s="354"/>
      <c r="E471" s="353" t="s">
        <v>14302</v>
      </c>
      <c r="F471" s="353" t="s">
        <v>8195</v>
      </c>
    </row>
    <row r="472" spans="1:6" ht="15" x14ac:dyDescent="0.35">
      <c r="A472" s="353" t="s">
        <v>7861</v>
      </c>
      <c r="B472" s="353" t="s">
        <v>14227</v>
      </c>
      <c r="C472" s="353"/>
      <c r="D472" s="354"/>
      <c r="E472" s="353" t="s">
        <v>14313</v>
      </c>
      <c r="F472" s="353" t="s">
        <v>8196</v>
      </c>
    </row>
    <row r="473" spans="1:6" ht="15" x14ac:dyDescent="0.35">
      <c r="A473" s="353" t="s">
        <v>7959</v>
      </c>
      <c r="B473" s="353" t="s">
        <v>12711</v>
      </c>
      <c r="C473" s="353"/>
      <c r="D473" s="354"/>
      <c r="E473" s="353" t="s">
        <v>14319</v>
      </c>
      <c r="F473" s="353" t="s">
        <v>8197</v>
      </c>
    </row>
    <row r="474" spans="1:6" ht="15" x14ac:dyDescent="0.35">
      <c r="A474" s="353" t="s">
        <v>7960</v>
      </c>
      <c r="B474" s="353" t="s">
        <v>12712</v>
      </c>
      <c r="C474" s="353"/>
      <c r="D474" s="354"/>
      <c r="E474" s="353" t="s">
        <v>12568</v>
      </c>
      <c r="F474" s="353" t="s">
        <v>8198</v>
      </c>
    </row>
    <row r="475" spans="1:6" ht="15" x14ac:dyDescent="0.35">
      <c r="A475" s="353" t="s">
        <v>7961</v>
      </c>
      <c r="B475" s="353" t="s">
        <v>14279</v>
      </c>
      <c r="C475" s="353"/>
      <c r="D475" s="354"/>
      <c r="E475" s="353" t="s">
        <v>12606</v>
      </c>
      <c r="F475" s="353" t="s">
        <v>8199</v>
      </c>
    </row>
    <row r="476" spans="1:6" ht="15" x14ac:dyDescent="0.35">
      <c r="A476" s="353" t="s">
        <v>7962</v>
      </c>
      <c r="B476" s="353" t="s">
        <v>12715</v>
      </c>
      <c r="C476" s="353"/>
      <c r="D476" s="354"/>
      <c r="E476" s="353" t="s">
        <v>12653</v>
      </c>
      <c r="F476" s="353" t="s">
        <v>8200</v>
      </c>
    </row>
    <row r="477" spans="1:6" ht="15" x14ac:dyDescent="0.35">
      <c r="A477" s="353" t="s">
        <v>7963</v>
      </c>
      <c r="B477" s="353" t="s">
        <v>12717</v>
      </c>
      <c r="C477" s="353"/>
      <c r="D477" s="354"/>
      <c r="E477" s="353" t="s">
        <v>12718</v>
      </c>
      <c r="F477" s="353" t="s">
        <v>8201</v>
      </c>
    </row>
    <row r="478" spans="1:6" ht="15" x14ac:dyDescent="0.35">
      <c r="A478" s="353" t="s">
        <v>7964</v>
      </c>
      <c r="B478" s="353" t="s">
        <v>14280</v>
      </c>
      <c r="C478" s="353"/>
      <c r="D478" s="354"/>
      <c r="E478" s="353" t="s">
        <v>12759</v>
      </c>
      <c r="F478" s="353" t="s">
        <v>8202</v>
      </c>
    </row>
    <row r="479" spans="1:6" ht="15" x14ac:dyDescent="0.35">
      <c r="A479" s="353" t="s">
        <v>7965</v>
      </c>
      <c r="B479" s="353" t="s">
        <v>12719</v>
      </c>
      <c r="C479" s="353"/>
      <c r="D479" s="354"/>
      <c r="E479" s="353" t="s">
        <v>14314</v>
      </c>
      <c r="F479" s="353" t="s">
        <v>8203</v>
      </c>
    </row>
    <row r="480" spans="1:6" ht="15" x14ac:dyDescent="0.35">
      <c r="A480" s="353" t="s">
        <v>7966</v>
      </c>
      <c r="B480" s="353" t="s">
        <v>12720</v>
      </c>
      <c r="C480" s="353"/>
      <c r="D480" s="354"/>
      <c r="E480" s="353" t="s">
        <v>14322</v>
      </c>
      <c r="F480" s="353" t="s">
        <v>11209</v>
      </c>
    </row>
    <row r="481" spans="1:6" ht="15" x14ac:dyDescent="0.35">
      <c r="A481" s="353" t="s">
        <v>7967</v>
      </c>
      <c r="B481" s="353" t="s">
        <v>12721</v>
      </c>
      <c r="C481" s="353"/>
      <c r="D481" s="354"/>
      <c r="E481" s="353" t="s">
        <v>12572</v>
      </c>
      <c r="F481" s="353" t="s">
        <v>8204</v>
      </c>
    </row>
    <row r="482" spans="1:6" ht="15" x14ac:dyDescent="0.35">
      <c r="A482" s="353" t="s">
        <v>7968</v>
      </c>
      <c r="B482" s="353" t="s">
        <v>12722</v>
      </c>
      <c r="C482" s="353"/>
      <c r="D482" s="354"/>
      <c r="E482" s="353" t="s">
        <v>12609</v>
      </c>
      <c r="F482" s="353" t="s">
        <v>8205</v>
      </c>
    </row>
    <row r="483" spans="1:6" ht="15" x14ac:dyDescent="0.35">
      <c r="A483" s="353" t="s">
        <v>7969</v>
      </c>
      <c r="B483" s="353" t="s">
        <v>12724</v>
      </c>
      <c r="C483" s="353"/>
      <c r="D483" s="354"/>
      <c r="E483" s="353" t="s">
        <v>12659</v>
      </c>
      <c r="F483" s="353" t="s">
        <v>8206</v>
      </c>
    </row>
    <row r="484" spans="1:6" ht="15" x14ac:dyDescent="0.35">
      <c r="A484" s="353" t="s">
        <v>7970</v>
      </c>
      <c r="B484" s="353" t="s">
        <v>12725</v>
      </c>
      <c r="C484" s="353"/>
      <c r="D484" s="354"/>
      <c r="E484" s="353" t="s">
        <v>12723</v>
      </c>
      <c r="F484" s="353" t="s">
        <v>8207</v>
      </c>
    </row>
    <row r="485" spans="1:6" ht="15" x14ac:dyDescent="0.35">
      <c r="A485" s="353" t="s">
        <v>7971</v>
      </c>
      <c r="B485" s="353" t="s">
        <v>12727</v>
      </c>
      <c r="C485" s="353"/>
      <c r="D485" s="354"/>
      <c r="E485" s="353" t="s">
        <v>12577</v>
      </c>
      <c r="F485" s="353" t="s">
        <v>8208</v>
      </c>
    </row>
    <row r="486" spans="1:6" ht="15" x14ac:dyDescent="0.35">
      <c r="A486" s="353" t="s">
        <v>7972</v>
      </c>
      <c r="B486" s="353" t="s">
        <v>12728</v>
      </c>
      <c r="C486" s="353"/>
      <c r="D486" s="354"/>
      <c r="E486" s="353" t="s">
        <v>14203</v>
      </c>
      <c r="F486" s="353" t="s">
        <v>8209</v>
      </c>
    </row>
    <row r="487" spans="1:6" ht="15" x14ac:dyDescent="0.35">
      <c r="A487" s="353" t="s">
        <v>7973</v>
      </c>
      <c r="B487" s="353" t="s">
        <v>12729</v>
      </c>
      <c r="C487" s="353"/>
      <c r="D487" s="354"/>
      <c r="E487" s="353" t="s">
        <v>12666</v>
      </c>
      <c r="F487" s="353" t="s">
        <v>8210</v>
      </c>
    </row>
    <row r="488" spans="1:6" ht="15" x14ac:dyDescent="0.35">
      <c r="A488" s="353" t="s">
        <v>7974</v>
      </c>
      <c r="B488" s="353" t="s">
        <v>12730</v>
      </c>
      <c r="C488" s="353"/>
      <c r="D488" s="354"/>
      <c r="E488" s="353" t="s">
        <v>14119</v>
      </c>
      <c r="F488" s="353" t="s">
        <v>8211</v>
      </c>
    </row>
    <row r="489" spans="1:6" ht="15" x14ac:dyDescent="0.35">
      <c r="A489" s="353" t="s">
        <v>10314</v>
      </c>
      <c r="B489" s="353" t="s">
        <v>14286</v>
      </c>
      <c r="C489" s="353"/>
      <c r="D489" s="354"/>
      <c r="E489" s="353" t="s">
        <v>14212</v>
      </c>
      <c r="F489" s="353" t="s">
        <v>8212</v>
      </c>
    </row>
    <row r="490" spans="1:6" ht="15" x14ac:dyDescent="0.35">
      <c r="A490" s="353" t="s">
        <v>11207</v>
      </c>
      <c r="B490" s="353" t="s">
        <v>14287</v>
      </c>
      <c r="C490" s="353"/>
      <c r="D490" s="354"/>
      <c r="E490" s="353" t="s">
        <v>14261</v>
      </c>
      <c r="F490" s="353" t="s">
        <v>8213</v>
      </c>
    </row>
    <row r="491" spans="1:6" ht="15" x14ac:dyDescent="0.35">
      <c r="A491" s="353" t="s">
        <v>11208</v>
      </c>
      <c r="B491" s="353" t="s">
        <v>14288</v>
      </c>
      <c r="C491" s="353"/>
      <c r="D491" s="354"/>
      <c r="E491" s="353" t="s">
        <v>14289</v>
      </c>
      <c r="F491" s="353" t="s">
        <v>8214</v>
      </c>
    </row>
    <row r="492" spans="1:6" ht="15" x14ac:dyDescent="0.35">
      <c r="A492" s="356" t="s">
        <v>15227</v>
      </c>
      <c r="B492" s="353" t="s">
        <v>15226</v>
      </c>
      <c r="C492" s="353"/>
      <c r="D492" s="354"/>
      <c r="E492" s="353" t="s">
        <v>14307</v>
      </c>
      <c r="F492" s="353" t="s">
        <v>8215</v>
      </c>
    </row>
  </sheetData>
  <sheetProtection algorithmName="SHA-512" hashValue="+4kp+yAh323rmf8KDlxTEppMZGzTErd0+p+bbxQfJp2ZJnTizbGQvrrcM9L53gaxfgBwqgQRMiXSuV8rIsTEhw==" saltValue="Hi7AH92weCAF2HsRbr7MIQ==" spinCount="100000" sheet="1" objects="1" scenarios="1"/>
  <sortState xmlns:xlrd2="http://schemas.microsoft.com/office/spreadsheetml/2017/richdata2" ref="A2:B488">
    <sortCondition ref="B2:B488"/>
  </sortState>
  <printOptions gridLines="1"/>
  <pageMargins left="0.56999999999999995" right="0.61" top="0.32" bottom="0.15748031496062992" header="0.31496062992125984" footer="0.4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fitToPage="1"/>
  </sheetPr>
  <dimension ref="B1:Z94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8.21875" style="13" customWidth="1"/>
    <col min="2" max="2" width="24" style="13" customWidth="1"/>
    <col min="3" max="3" width="25.77734375" style="13" bestFit="1" customWidth="1"/>
    <col min="4" max="4" width="6" style="13" customWidth="1"/>
    <col min="5" max="5" width="11.77734375" style="13" customWidth="1"/>
    <col min="6" max="6" width="4.44140625" style="13" customWidth="1"/>
    <col min="7" max="7" width="11.44140625" style="13" customWidth="1"/>
    <col min="8" max="8" width="6.5546875" style="13" customWidth="1"/>
    <col min="9" max="9" width="13.44140625" style="13" customWidth="1"/>
    <col min="10" max="10" width="2" style="13" customWidth="1"/>
    <col min="11" max="11" width="12.5546875" style="13" customWidth="1"/>
    <col min="12" max="12" width="14.21875" style="13" customWidth="1"/>
    <col min="13" max="13" width="15.77734375" style="13" customWidth="1"/>
    <col min="14" max="14" width="2.21875" style="13" customWidth="1"/>
    <col min="15" max="25" width="11.44140625" style="13"/>
    <col min="26" max="26" width="11.44140625" style="14"/>
    <col min="27" max="16384" width="11.44140625" style="13"/>
  </cols>
  <sheetData>
    <row r="1" spans="2:13" ht="15" x14ac:dyDescent="0.25">
      <c r="B1" s="12" t="s">
        <v>1</v>
      </c>
    </row>
    <row r="2" spans="2:13" x14ac:dyDescent="0.25">
      <c r="B2" s="13" t="s">
        <v>2</v>
      </c>
      <c r="I2" s="444" t="s">
        <v>3</v>
      </c>
      <c r="J2" s="444"/>
      <c r="K2" s="444"/>
      <c r="L2" s="445" t="str">
        <f>IFERROR(VLOOKUP(C8,datos,2,0),"")</f>
        <v/>
      </c>
      <c r="M2" s="446"/>
    </row>
    <row r="3" spans="2:13" x14ac:dyDescent="0.25">
      <c r="B3" s="13" t="s">
        <v>4</v>
      </c>
      <c r="I3" s="444"/>
      <c r="J3" s="444"/>
      <c r="K3" s="444"/>
      <c r="L3" s="447"/>
      <c r="M3" s="448"/>
    </row>
    <row r="4" spans="2:13" x14ac:dyDescent="0.25">
      <c r="L4" s="454" t="s">
        <v>5</v>
      </c>
      <c r="M4" s="454"/>
    </row>
    <row r="5" spans="2:13" ht="34.799999999999997" x14ac:dyDescent="0.25">
      <c r="B5" s="452" t="s">
        <v>15217</v>
      </c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</row>
    <row r="6" spans="2:13" ht="22.5" customHeight="1" x14ac:dyDescent="0.25">
      <c r="B6" s="453" t="s">
        <v>8216</v>
      </c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</row>
    <row r="7" spans="2:13" ht="22.5" customHeight="1" x14ac:dyDescent="0.25"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</row>
    <row r="8" spans="2:13" ht="27" customHeight="1" x14ac:dyDescent="0.25">
      <c r="B8" s="15" t="s">
        <v>6245</v>
      </c>
      <c r="C8" s="137"/>
      <c r="D8" s="16"/>
      <c r="E8" s="15" t="s">
        <v>19</v>
      </c>
      <c r="F8" s="449" t="str">
        <f>IFERROR(VLOOKUP(C8,datos,3,0),"")</f>
        <v/>
      </c>
      <c r="G8" s="450"/>
      <c r="H8" s="450"/>
      <c r="I8" s="450"/>
      <c r="J8" s="450"/>
      <c r="K8" s="450"/>
      <c r="L8" s="450"/>
      <c r="M8" s="451"/>
    </row>
    <row r="9" spans="2:13" ht="10.5" customHeight="1" x14ac:dyDescent="0.25">
      <c r="B9" s="15"/>
      <c r="C9" s="17"/>
      <c r="D9" s="17"/>
      <c r="E9" s="17"/>
      <c r="F9" s="17"/>
      <c r="G9" s="17"/>
      <c r="H9" s="17"/>
      <c r="I9" s="17"/>
      <c r="J9" s="17"/>
      <c r="K9" s="16"/>
      <c r="L9" s="16"/>
      <c r="M9" s="16"/>
    </row>
    <row r="10" spans="2:13" ht="19.5" customHeight="1" x14ac:dyDescent="0.25">
      <c r="C10" s="15" t="s">
        <v>6248</v>
      </c>
      <c r="D10" s="441" t="str">
        <f>IFERROR(VLOOKUP(C8,datos,21,0),"")</f>
        <v/>
      </c>
      <c r="E10" s="442"/>
      <c r="F10" s="442"/>
      <c r="G10" s="442"/>
      <c r="H10" s="442"/>
      <c r="I10" s="442"/>
      <c r="J10" s="442"/>
      <c r="K10" s="442"/>
      <c r="L10" s="442"/>
      <c r="M10" s="443"/>
    </row>
    <row r="11" spans="2:13" ht="10.5" customHeight="1" x14ac:dyDescent="0.25">
      <c r="B11" s="15"/>
      <c r="C11" s="17"/>
      <c r="D11" s="17"/>
      <c r="E11" s="17"/>
      <c r="F11" s="17"/>
      <c r="G11" s="17"/>
      <c r="H11" s="17"/>
      <c r="I11" s="17"/>
      <c r="J11" s="17"/>
      <c r="K11" s="16"/>
      <c r="L11" s="16"/>
      <c r="M11" s="16"/>
    </row>
    <row r="12" spans="2:13" ht="30" customHeight="1" x14ac:dyDescent="0.25">
      <c r="B12" s="338" t="s">
        <v>14327</v>
      </c>
      <c r="C12" s="18" t="str">
        <f>IFERROR(VLOOKUP(C8,datos,17,0),"")</f>
        <v/>
      </c>
      <c r="E12" s="439" t="s">
        <v>14328</v>
      </c>
      <c r="F12" s="440"/>
      <c r="G12" s="434" t="str">
        <f>IFERROR(VLOOKUP(C8,datos,18,0),"")</f>
        <v/>
      </c>
      <c r="H12" s="435"/>
      <c r="I12" s="436"/>
      <c r="K12" s="15" t="s">
        <v>13</v>
      </c>
      <c r="L12" s="429" t="str">
        <f>IFERROR(VLOOKUP(C8,datos,15,0),"")</f>
        <v/>
      </c>
      <c r="M12" s="430"/>
    </row>
    <row r="13" spans="2:13" ht="10.5" customHeight="1" x14ac:dyDescent="0.25">
      <c r="J13" s="19"/>
    </row>
    <row r="14" spans="2:13" ht="18" customHeight="1" x14ac:dyDescent="0.25">
      <c r="B14" s="15" t="s">
        <v>10311</v>
      </c>
      <c r="C14" s="417" t="str">
        <f>IFERROR(VLOOKUP(H14,prov,2,0),"")</f>
        <v/>
      </c>
      <c r="D14" s="418"/>
      <c r="E14" s="418"/>
      <c r="F14" s="419"/>
      <c r="G14" s="339" t="str">
        <f>IFERROR(VLOOKUP(C14,prov1,2,0),"")</f>
        <v/>
      </c>
      <c r="H14" s="20" t="str">
        <f>IFERROR(VLOOKUP(C8,datos,9,0),"")</f>
        <v/>
      </c>
      <c r="I14" s="21"/>
      <c r="J14" s="15"/>
      <c r="K14" s="22"/>
      <c r="L14" s="340" t="str">
        <f>IF(L12="PÚBLICA",1,"")</f>
        <v/>
      </c>
      <c r="M14" s="341"/>
    </row>
    <row r="15" spans="2:13" ht="10.5" customHeight="1" x14ac:dyDescent="0.25">
      <c r="B15" s="23"/>
      <c r="C15" s="24"/>
      <c r="D15" s="24"/>
      <c r="E15" s="25"/>
      <c r="F15" s="26"/>
      <c r="H15" s="26"/>
      <c r="I15" s="25"/>
      <c r="J15" s="25"/>
      <c r="K15" s="25"/>
      <c r="L15" s="342"/>
      <c r="M15" s="342"/>
    </row>
    <row r="16" spans="2:13" ht="18" customHeight="1" x14ac:dyDescent="0.25">
      <c r="B16" s="15" t="s">
        <v>6244</v>
      </c>
      <c r="C16" s="429" t="str">
        <f>IFERROR(VLOOKUP(C8,datos,4,0),"")</f>
        <v/>
      </c>
      <c r="D16" s="438"/>
      <c r="E16" s="430"/>
      <c r="F16" s="16"/>
      <c r="H16" s="15" t="s">
        <v>17</v>
      </c>
      <c r="I16" s="429" t="str">
        <f>IFERROR(VLOOKUP(C8,datos,5,0),"")</f>
        <v/>
      </c>
      <c r="J16" s="430"/>
      <c r="L16" s="14"/>
      <c r="M16" s="14"/>
    </row>
    <row r="17" spans="2:13" ht="24" customHeight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8"/>
      <c r="L17" s="29"/>
      <c r="M17" s="29"/>
    </row>
    <row r="18" spans="2:13" ht="24" customHeight="1" x14ac:dyDescent="0.25">
      <c r="B18" s="131" t="s">
        <v>10327</v>
      </c>
      <c r="C18" s="30"/>
      <c r="D18" s="30"/>
      <c r="E18" s="30"/>
      <c r="F18" s="30"/>
      <c r="G18" s="30"/>
      <c r="H18" s="131" t="s">
        <v>10328</v>
      </c>
      <c r="I18" s="30"/>
      <c r="J18" s="30"/>
      <c r="K18" s="30"/>
      <c r="L18" s="30"/>
      <c r="M18" s="30"/>
    </row>
    <row r="19" spans="2:13" ht="17.25" customHeight="1" x14ac:dyDescent="0.25">
      <c r="B19" s="15" t="s">
        <v>10336</v>
      </c>
      <c r="C19" s="429" t="str">
        <f>IFERROR(VLOOKUP(C8,datos,16,0),"")</f>
        <v/>
      </c>
      <c r="D19" s="438"/>
      <c r="E19" s="430"/>
      <c r="F19" s="16"/>
      <c r="H19" s="15" t="s">
        <v>10337</v>
      </c>
      <c r="I19" s="431"/>
      <c r="J19" s="432"/>
      <c r="K19" s="432"/>
      <c r="L19" s="432"/>
      <c r="M19" s="433"/>
    </row>
    <row r="20" spans="2:13" ht="8.25" customHeight="1" x14ac:dyDescent="0.25">
      <c r="B20" s="15"/>
      <c r="C20" s="16"/>
      <c r="D20" s="16"/>
      <c r="E20" s="16"/>
      <c r="F20" s="16"/>
      <c r="G20" s="19"/>
      <c r="H20" s="19"/>
      <c r="I20" s="16"/>
      <c r="J20" s="16"/>
      <c r="K20" s="16"/>
      <c r="L20" s="16"/>
      <c r="M20" s="16"/>
    </row>
    <row r="21" spans="2:13" ht="26.25" customHeight="1" x14ac:dyDescent="0.25">
      <c r="B21" s="15" t="s">
        <v>18</v>
      </c>
      <c r="C21" s="429"/>
      <c r="D21" s="438"/>
      <c r="E21" s="430"/>
      <c r="F21" s="16"/>
      <c r="H21" s="15" t="s">
        <v>18</v>
      </c>
      <c r="I21" s="429"/>
      <c r="J21" s="438"/>
      <c r="K21" s="438"/>
      <c r="L21" s="438"/>
      <c r="M21" s="430"/>
    </row>
    <row r="22" spans="2:13" ht="9" customHeight="1" x14ac:dyDescent="0.25">
      <c r="B22" s="15"/>
      <c r="C22" s="31"/>
      <c r="D22" s="31"/>
      <c r="E22" s="31"/>
      <c r="F22" s="16"/>
      <c r="G22" s="19"/>
      <c r="H22" s="16"/>
      <c r="I22" s="16"/>
      <c r="J22" s="16"/>
      <c r="K22" s="31"/>
      <c r="L22" s="31"/>
      <c r="M22" s="31"/>
    </row>
    <row r="23" spans="2:13" ht="17.25" customHeight="1" x14ac:dyDescent="0.25">
      <c r="B23" s="15" t="s">
        <v>10326</v>
      </c>
      <c r="C23" s="18"/>
      <c r="D23" s="16"/>
      <c r="E23" s="16"/>
      <c r="F23" s="16"/>
      <c r="H23" s="15" t="s">
        <v>10326</v>
      </c>
      <c r="I23" s="434"/>
      <c r="J23" s="435"/>
      <c r="K23" s="436"/>
    </row>
    <row r="24" spans="2:13" ht="17.25" customHeight="1" x14ac:dyDescent="0.25">
      <c r="B24" s="32"/>
      <c r="C24" s="33"/>
      <c r="D24" s="16"/>
      <c r="E24" s="16"/>
      <c r="F24" s="16"/>
      <c r="G24" s="32"/>
      <c r="H24" s="32"/>
      <c r="I24" s="33"/>
      <c r="J24" s="33"/>
      <c r="K24" s="33"/>
      <c r="L24" s="15"/>
      <c r="M24" s="34"/>
    </row>
    <row r="25" spans="2:13" ht="17.25" customHeight="1" x14ac:dyDescent="0.25">
      <c r="B25" s="32"/>
      <c r="C25" s="33"/>
      <c r="D25" s="16"/>
      <c r="E25" s="16"/>
      <c r="F25" s="16"/>
      <c r="G25" s="32"/>
      <c r="H25" s="32"/>
      <c r="I25" s="33"/>
      <c r="M25" s="34"/>
    </row>
    <row r="26" spans="2:13" ht="17.25" customHeight="1" x14ac:dyDescent="0.25">
      <c r="B26" s="32"/>
      <c r="C26" s="33"/>
      <c r="D26" s="16"/>
      <c r="E26" s="16"/>
      <c r="F26" s="16"/>
      <c r="G26" s="32"/>
      <c r="H26" s="32"/>
      <c r="I26" s="33"/>
      <c r="J26" s="33"/>
      <c r="K26" s="33"/>
      <c r="L26" s="15"/>
      <c r="M26" s="34"/>
    </row>
    <row r="28" spans="2:13" ht="15.75" customHeight="1" x14ac:dyDescent="0.4">
      <c r="B28" s="35"/>
      <c r="F28" s="420" t="s">
        <v>12795</v>
      </c>
      <c r="G28" s="421"/>
      <c r="H28" s="421"/>
      <c r="I28" s="421"/>
      <c r="J28" s="421"/>
      <c r="K28" s="421"/>
      <c r="L28" s="421"/>
      <c r="M28" s="422"/>
    </row>
    <row r="29" spans="2:13" ht="15.75" customHeight="1" x14ac:dyDescent="0.25">
      <c r="B29" s="21"/>
      <c r="F29" s="423"/>
      <c r="G29" s="424"/>
      <c r="H29" s="424"/>
      <c r="I29" s="424"/>
      <c r="J29" s="424"/>
      <c r="K29" s="424"/>
      <c r="L29" s="424"/>
      <c r="M29" s="425"/>
    </row>
    <row r="30" spans="2:13" ht="15.75" customHeight="1" x14ac:dyDescent="0.25">
      <c r="B30" s="21"/>
      <c r="F30" s="423"/>
      <c r="G30" s="424"/>
      <c r="H30" s="424"/>
      <c r="I30" s="424"/>
      <c r="J30" s="424"/>
      <c r="K30" s="424"/>
      <c r="L30" s="424"/>
      <c r="M30" s="425"/>
    </row>
    <row r="31" spans="2:13" ht="15.75" customHeight="1" x14ac:dyDescent="0.25">
      <c r="E31" s="36"/>
      <c r="F31" s="423"/>
      <c r="G31" s="424"/>
      <c r="H31" s="424"/>
      <c r="I31" s="424"/>
      <c r="J31" s="424"/>
      <c r="K31" s="424"/>
      <c r="L31" s="424"/>
      <c r="M31" s="425"/>
    </row>
    <row r="32" spans="2:13" ht="15.75" customHeight="1" x14ac:dyDescent="0.25">
      <c r="B32" s="36"/>
      <c r="C32" s="437" t="s">
        <v>7740</v>
      </c>
      <c r="D32" s="437"/>
      <c r="E32" s="36"/>
      <c r="F32" s="423"/>
      <c r="G32" s="424"/>
      <c r="H32" s="424"/>
      <c r="I32" s="424"/>
      <c r="J32" s="424"/>
      <c r="K32" s="424"/>
      <c r="L32" s="424"/>
      <c r="M32" s="425"/>
    </row>
    <row r="33" spans="2:13" ht="15.75" customHeight="1" x14ac:dyDescent="0.25">
      <c r="B33" s="140"/>
      <c r="C33" s="140"/>
      <c r="D33" s="140"/>
      <c r="E33" s="36"/>
      <c r="F33" s="426"/>
      <c r="G33" s="427"/>
      <c r="H33" s="427"/>
      <c r="I33" s="427"/>
      <c r="J33" s="427"/>
      <c r="K33" s="427"/>
      <c r="L33" s="427"/>
      <c r="M33" s="428"/>
    </row>
    <row r="34" spans="2:13" x14ac:dyDescent="0.25"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</row>
    <row r="89" ht="1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5" customHeight="1" x14ac:dyDescent="0.25"/>
  </sheetData>
  <sheetProtection algorithmName="SHA-512" hashValue="gZFm1meYLYD4Z/aA0o1+isjYOv0f+YLfiNn2EOeHB4ylwoRHkBYjDNZHEgBC8t+bJYFFfkwo1VqLbBCEvPcbGA==" saltValue="a3dBAahcTqzMip/0A4Yb0g==" spinCount="100000" sheet="1" objects="1" scenarios="1"/>
  <mergeCells count="20">
    <mergeCell ref="D10:M10"/>
    <mergeCell ref="I2:K3"/>
    <mergeCell ref="L2:M3"/>
    <mergeCell ref="F8:M8"/>
    <mergeCell ref="G12:I12"/>
    <mergeCell ref="B5:M5"/>
    <mergeCell ref="B6:M7"/>
    <mergeCell ref="L4:M4"/>
    <mergeCell ref="C14:F14"/>
    <mergeCell ref="F28:M33"/>
    <mergeCell ref="L12:M12"/>
    <mergeCell ref="I19:M19"/>
    <mergeCell ref="I23:K23"/>
    <mergeCell ref="C32:D32"/>
    <mergeCell ref="C16:E16"/>
    <mergeCell ref="I16:J16"/>
    <mergeCell ref="C19:E19"/>
    <mergeCell ref="C21:E21"/>
    <mergeCell ref="I21:M21"/>
    <mergeCell ref="E12:F12"/>
  </mergeCells>
  <conditionalFormatting sqref="C14">
    <cfRule type="cellIs" dxfId="83" priority="2" operator="equal">
      <formula>#N/A</formula>
    </cfRule>
  </conditionalFormatting>
  <conditionalFormatting sqref="D10:M10">
    <cfRule type="cellIs" dxfId="82" priority="3" operator="equal">
      <formula>0</formula>
    </cfRule>
  </conditionalFormatting>
  <conditionalFormatting sqref="F8:M8 C12 G12 L12:M12 H14 K14 C16:E16 I16:J16">
    <cfRule type="cellIs" dxfId="81" priority="5" operator="equal">
      <formula>#N/A</formula>
    </cfRule>
  </conditionalFormatting>
  <dataValidations xWindow="491" yWindow="367" count="1">
    <dataValidation allowBlank="1" showInputMessage="1" showErrorMessage="1" prompt="Digite únicamente los últimos 4 dígitos del Código Presupuestario." sqref="C8" xr:uid="{00000000-0002-0000-0400-000000000000}"/>
  </dataValidations>
  <printOptions horizontalCentered="1"/>
  <pageMargins left="0" right="0" top="0.78740157480314965" bottom="0" header="0.31496062992125984" footer="0.15748031496062992"/>
  <pageSetup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4">
    <pageSetUpPr fitToPage="1"/>
  </sheetPr>
  <dimension ref="B1:Z94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7.44140625" style="13" customWidth="1"/>
    <col min="2" max="2" width="24" style="13" customWidth="1"/>
    <col min="3" max="3" width="25.77734375" style="13" bestFit="1" customWidth="1"/>
    <col min="4" max="4" width="6" style="13" customWidth="1"/>
    <col min="5" max="5" width="11.77734375" style="13" customWidth="1"/>
    <col min="6" max="6" width="4.44140625" style="13" customWidth="1"/>
    <col min="7" max="7" width="11.44140625" style="13" customWidth="1"/>
    <col min="8" max="8" width="6.5546875" style="13" customWidth="1"/>
    <col min="9" max="9" width="13.44140625" style="13" customWidth="1"/>
    <col min="10" max="10" width="2" style="13" customWidth="1"/>
    <col min="11" max="11" width="12.5546875" style="13" customWidth="1"/>
    <col min="12" max="12" width="14.21875" style="13" customWidth="1"/>
    <col min="13" max="13" width="15.77734375" style="13" customWidth="1"/>
    <col min="14" max="14" width="2.21875" style="13" customWidth="1"/>
    <col min="15" max="25" width="11.44140625" style="13"/>
    <col min="26" max="26" width="11.44140625" style="14"/>
    <col min="27" max="16384" width="11.44140625" style="13"/>
  </cols>
  <sheetData>
    <row r="1" spans="2:13" ht="15" x14ac:dyDescent="0.25">
      <c r="B1" s="12" t="s">
        <v>1</v>
      </c>
    </row>
    <row r="2" spans="2:13" x14ac:dyDescent="0.25">
      <c r="B2" s="13" t="s">
        <v>2</v>
      </c>
      <c r="I2" s="444" t="s">
        <v>3</v>
      </c>
      <c r="J2" s="444"/>
      <c r="K2" s="444"/>
      <c r="L2" s="445" t="str">
        <f>IFERROR(VLOOKUP(D8,secuenc,2,0),"")</f>
        <v/>
      </c>
      <c r="M2" s="446"/>
    </row>
    <row r="3" spans="2:13" x14ac:dyDescent="0.25">
      <c r="B3" s="13" t="s">
        <v>4</v>
      </c>
      <c r="I3" s="444"/>
      <c r="J3" s="444"/>
      <c r="K3" s="444"/>
      <c r="L3" s="447"/>
      <c r="M3" s="448"/>
    </row>
    <row r="4" spans="2:13" x14ac:dyDescent="0.25">
      <c r="L4" s="454" t="s">
        <v>5</v>
      </c>
      <c r="M4" s="454"/>
    </row>
    <row r="5" spans="2:13" ht="34.799999999999997" x14ac:dyDescent="0.25">
      <c r="B5" s="452" t="s">
        <v>15217</v>
      </c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</row>
    <row r="6" spans="2:13" ht="22.5" customHeight="1" x14ac:dyDescent="0.25">
      <c r="B6" s="453" t="s">
        <v>8216</v>
      </c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</row>
    <row r="7" spans="2:13" ht="22.5" customHeight="1" x14ac:dyDescent="0.25"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</row>
    <row r="8" spans="2:13" ht="27.75" customHeight="1" x14ac:dyDescent="0.25">
      <c r="B8" s="16"/>
      <c r="C8" s="15" t="s">
        <v>19</v>
      </c>
      <c r="D8" s="449"/>
      <c r="E8" s="450"/>
      <c r="F8" s="450"/>
      <c r="G8" s="450"/>
      <c r="H8" s="450"/>
      <c r="I8" s="450"/>
      <c r="J8" s="450"/>
      <c r="K8" s="450"/>
      <c r="L8" s="450"/>
      <c r="M8" s="451"/>
    </row>
    <row r="9" spans="2:13" ht="10.5" customHeight="1" x14ac:dyDescent="0.25">
      <c r="B9" s="15"/>
      <c r="C9" s="17"/>
      <c r="D9" s="17"/>
      <c r="E9" s="17"/>
      <c r="F9" s="17"/>
      <c r="G9" s="17"/>
      <c r="H9" s="17"/>
      <c r="I9" s="17"/>
      <c r="J9" s="17"/>
      <c r="K9" s="16"/>
      <c r="L9" s="16"/>
      <c r="M9" s="16"/>
    </row>
    <row r="10" spans="2:13" ht="19.5" customHeight="1" x14ac:dyDescent="0.25">
      <c r="C10" s="15" t="s">
        <v>6248</v>
      </c>
      <c r="D10" s="441" t="str">
        <f>IFERROR(VLOOKUP(L2,privadas,19,0),"")</f>
        <v/>
      </c>
      <c r="E10" s="442"/>
      <c r="F10" s="442"/>
      <c r="G10" s="442"/>
      <c r="H10" s="442"/>
      <c r="I10" s="442"/>
      <c r="J10" s="442"/>
      <c r="K10" s="442"/>
      <c r="L10" s="442"/>
      <c r="M10" s="443"/>
    </row>
    <row r="11" spans="2:13" ht="10.199999999999999" customHeight="1" x14ac:dyDescent="0.25">
      <c r="B11" s="15"/>
      <c r="C11" s="17"/>
      <c r="D11" s="17"/>
      <c r="E11" s="17"/>
      <c r="F11" s="17"/>
      <c r="G11" s="17"/>
      <c r="H11" s="17"/>
      <c r="I11" s="17"/>
      <c r="J11" s="17"/>
      <c r="K11" s="16"/>
      <c r="L11" s="16"/>
      <c r="M11" s="16"/>
    </row>
    <row r="12" spans="2:13" ht="30" customHeight="1" x14ac:dyDescent="0.25">
      <c r="B12" s="338" t="s">
        <v>14327</v>
      </c>
      <c r="C12" s="18" t="str">
        <f>IFERROR(VLOOKUP(L2,privadas,15,0),"")</f>
        <v/>
      </c>
      <c r="E12" s="439" t="s">
        <v>14328</v>
      </c>
      <c r="F12" s="440"/>
      <c r="G12" s="434" t="str">
        <f>IFERROR(VLOOKUP(L2,privadas,16,0),"")</f>
        <v/>
      </c>
      <c r="H12" s="435"/>
      <c r="I12" s="436"/>
      <c r="K12" s="15" t="s">
        <v>13</v>
      </c>
      <c r="L12" s="429" t="str">
        <f>IFERROR(VLOOKUP(L2,privadas,13,0),"")</f>
        <v/>
      </c>
      <c r="M12" s="430"/>
    </row>
    <row r="13" spans="2:13" ht="10.5" customHeight="1" x14ac:dyDescent="0.25">
      <c r="J13" s="19"/>
    </row>
    <row r="14" spans="2:13" ht="17.25" customHeight="1" x14ac:dyDescent="0.25">
      <c r="B14" s="15" t="s">
        <v>10311</v>
      </c>
      <c r="C14" s="417" t="str">
        <f>IFERROR(VLOOKUP(H14,prov,2,0),"")</f>
        <v/>
      </c>
      <c r="D14" s="418"/>
      <c r="E14" s="418"/>
      <c r="F14" s="419"/>
      <c r="G14" s="339" t="str">
        <f>IFERROR(VLOOKUP(C14,prov1,2,0),"")</f>
        <v/>
      </c>
      <c r="H14" s="20" t="str">
        <f>IFERROR(VLOOKUP(L2,privadas,8,0),"")</f>
        <v/>
      </c>
      <c r="I14" s="21"/>
      <c r="J14" s="15"/>
      <c r="K14" s="22"/>
      <c r="L14" s="22"/>
      <c r="M14" s="22"/>
    </row>
    <row r="15" spans="2:13" ht="10.5" customHeight="1" x14ac:dyDescent="0.25">
      <c r="B15" s="23"/>
      <c r="C15" s="24"/>
      <c r="D15" s="24"/>
      <c r="E15" s="25"/>
      <c r="F15" s="26"/>
      <c r="H15" s="26"/>
      <c r="I15" s="25"/>
      <c r="J15" s="25"/>
      <c r="K15" s="25"/>
      <c r="L15" s="26"/>
      <c r="M15" s="26"/>
    </row>
    <row r="16" spans="2:13" ht="17.25" customHeight="1" x14ac:dyDescent="0.25">
      <c r="B16" s="15" t="s">
        <v>6244</v>
      </c>
      <c r="C16" s="429" t="str">
        <f>IFERROR(VLOOKUP(L2,privadas,3,0),"")</f>
        <v/>
      </c>
      <c r="D16" s="438"/>
      <c r="E16" s="430"/>
      <c r="F16" s="16"/>
      <c r="H16" s="15" t="s">
        <v>17</v>
      </c>
      <c r="I16" s="429" t="str">
        <f>IFERROR(VLOOKUP(L2,privadas,4,0),"")</f>
        <v/>
      </c>
      <c r="J16" s="430"/>
    </row>
    <row r="17" spans="2:13" ht="24" customHeight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8"/>
      <c r="L17" s="29"/>
      <c r="M17" s="29"/>
    </row>
    <row r="18" spans="2:13" ht="24" customHeight="1" x14ac:dyDescent="0.25">
      <c r="B18" s="131" t="s">
        <v>10327</v>
      </c>
      <c r="C18" s="30"/>
      <c r="D18" s="30"/>
      <c r="E18" s="30"/>
      <c r="F18" s="30"/>
      <c r="G18" s="30"/>
      <c r="H18" s="131" t="s">
        <v>10328</v>
      </c>
      <c r="I18" s="30"/>
      <c r="J18" s="30"/>
      <c r="K18" s="30"/>
      <c r="L18" s="30"/>
      <c r="M18" s="30"/>
    </row>
    <row r="19" spans="2:13" ht="17.25" customHeight="1" x14ac:dyDescent="0.25">
      <c r="B19" s="15" t="s">
        <v>10336</v>
      </c>
      <c r="C19" s="429" t="str">
        <f>IFERROR(VLOOKUP(L2,privadas,14,0),"")</f>
        <v/>
      </c>
      <c r="D19" s="438"/>
      <c r="E19" s="430"/>
      <c r="F19" s="16"/>
      <c r="H19" s="15" t="s">
        <v>10337</v>
      </c>
      <c r="I19" s="431"/>
      <c r="J19" s="432"/>
      <c r="K19" s="432"/>
      <c r="L19" s="432"/>
      <c r="M19" s="433"/>
    </row>
    <row r="20" spans="2:13" ht="8.25" customHeight="1" x14ac:dyDescent="0.25">
      <c r="B20" s="15"/>
      <c r="C20" s="16"/>
      <c r="D20" s="16"/>
      <c r="E20" s="16"/>
      <c r="F20" s="16"/>
      <c r="G20" s="19"/>
      <c r="H20" s="19"/>
      <c r="I20" s="16"/>
      <c r="J20" s="16"/>
      <c r="K20" s="16"/>
      <c r="L20" s="16"/>
      <c r="M20" s="16"/>
    </row>
    <row r="21" spans="2:13" ht="26.25" customHeight="1" x14ac:dyDescent="0.25">
      <c r="B21" s="15" t="s">
        <v>18</v>
      </c>
      <c r="C21" s="429"/>
      <c r="D21" s="438"/>
      <c r="E21" s="430"/>
      <c r="F21" s="16"/>
      <c r="H21" s="15" t="s">
        <v>18</v>
      </c>
      <c r="I21" s="429"/>
      <c r="J21" s="438"/>
      <c r="K21" s="438"/>
      <c r="L21" s="438"/>
      <c r="M21" s="430"/>
    </row>
    <row r="22" spans="2:13" ht="9" customHeight="1" x14ac:dyDescent="0.25">
      <c r="B22" s="15"/>
      <c r="C22" s="31"/>
      <c r="D22" s="31"/>
      <c r="E22" s="31"/>
      <c r="F22" s="16"/>
      <c r="G22" s="19"/>
      <c r="H22" s="16"/>
      <c r="I22" s="16"/>
      <c r="J22" s="16"/>
      <c r="K22" s="31"/>
      <c r="L22" s="31"/>
      <c r="M22" s="31"/>
    </row>
    <row r="23" spans="2:13" ht="17.25" customHeight="1" x14ac:dyDescent="0.25">
      <c r="B23" s="15" t="s">
        <v>10326</v>
      </c>
      <c r="C23" s="18"/>
      <c r="D23" s="16"/>
      <c r="E23" s="16"/>
      <c r="F23" s="16"/>
      <c r="H23" s="15" t="s">
        <v>10326</v>
      </c>
      <c r="I23" s="434"/>
      <c r="J23" s="435"/>
      <c r="K23" s="436"/>
    </row>
    <row r="24" spans="2:13" ht="16.5" customHeight="1" x14ac:dyDescent="0.25">
      <c r="B24" s="32"/>
      <c r="C24" s="33"/>
      <c r="D24" s="16"/>
      <c r="E24" s="16"/>
      <c r="F24" s="16"/>
      <c r="G24" s="32"/>
      <c r="H24" s="32"/>
      <c r="I24" s="33"/>
      <c r="J24" s="33"/>
      <c r="K24" s="33"/>
      <c r="L24" s="15"/>
      <c r="M24" s="34"/>
    </row>
    <row r="25" spans="2:13" ht="16.5" customHeight="1" x14ac:dyDescent="0.25">
      <c r="B25" s="32"/>
      <c r="C25" s="33"/>
      <c r="D25" s="16"/>
      <c r="E25" s="16"/>
      <c r="F25" s="16"/>
      <c r="G25" s="32"/>
      <c r="H25" s="32"/>
      <c r="I25" s="33"/>
      <c r="M25" s="34"/>
    </row>
    <row r="26" spans="2:13" ht="16.5" customHeight="1" x14ac:dyDescent="0.25">
      <c r="B26" s="32"/>
      <c r="C26" s="33"/>
      <c r="D26" s="16"/>
      <c r="E26" s="16"/>
      <c r="F26" s="16"/>
      <c r="G26" s="32"/>
      <c r="H26" s="32"/>
      <c r="I26" s="33"/>
      <c r="J26" s="33"/>
      <c r="K26" s="33"/>
      <c r="L26" s="15"/>
      <c r="M26" s="34"/>
    </row>
    <row r="27" spans="2:13" ht="16.5" customHeight="1" x14ac:dyDescent="0.25"/>
    <row r="28" spans="2:13" ht="15.75" customHeight="1" x14ac:dyDescent="0.4">
      <c r="B28" s="35"/>
      <c r="F28" s="420" t="s">
        <v>12794</v>
      </c>
      <c r="G28" s="421"/>
      <c r="H28" s="421"/>
      <c r="I28" s="421"/>
      <c r="J28" s="421"/>
      <c r="K28" s="421"/>
      <c r="L28" s="421"/>
      <c r="M28" s="422"/>
    </row>
    <row r="29" spans="2:13" ht="15.75" customHeight="1" x14ac:dyDescent="0.25">
      <c r="B29" s="21"/>
      <c r="F29" s="423"/>
      <c r="G29" s="424"/>
      <c r="H29" s="424"/>
      <c r="I29" s="424"/>
      <c r="J29" s="424"/>
      <c r="K29" s="424"/>
      <c r="L29" s="424"/>
      <c r="M29" s="425"/>
    </row>
    <row r="30" spans="2:13" ht="15.75" customHeight="1" x14ac:dyDescent="0.25">
      <c r="B30" s="21"/>
      <c r="F30" s="423"/>
      <c r="G30" s="424"/>
      <c r="H30" s="424"/>
      <c r="I30" s="424"/>
      <c r="J30" s="424"/>
      <c r="K30" s="424"/>
      <c r="L30" s="424"/>
      <c r="M30" s="425"/>
    </row>
    <row r="31" spans="2:13" ht="15.75" customHeight="1" x14ac:dyDescent="0.25">
      <c r="E31" s="36"/>
      <c r="F31" s="423"/>
      <c r="G31" s="424"/>
      <c r="H31" s="424"/>
      <c r="I31" s="424"/>
      <c r="J31" s="424"/>
      <c r="K31" s="424"/>
      <c r="L31" s="424"/>
      <c r="M31" s="425"/>
    </row>
    <row r="32" spans="2:13" ht="15.75" customHeight="1" x14ac:dyDescent="0.25">
      <c r="B32" s="36"/>
      <c r="C32" s="437" t="s">
        <v>7740</v>
      </c>
      <c r="D32" s="437"/>
      <c r="E32" s="36"/>
      <c r="F32" s="423"/>
      <c r="G32" s="424"/>
      <c r="H32" s="424"/>
      <c r="I32" s="424"/>
      <c r="J32" s="424"/>
      <c r="K32" s="424"/>
      <c r="L32" s="424"/>
      <c r="M32" s="425"/>
    </row>
    <row r="33" spans="2:13" ht="15.75" customHeight="1" x14ac:dyDescent="0.25">
      <c r="B33" s="140"/>
      <c r="C33" s="140"/>
      <c r="D33" s="140"/>
      <c r="E33" s="36"/>
      <c r="F33" s="426"/>
      <c r="G33" s="427"/>
      <c r="H33" s="427"/>
      <c r="I33" s="427"/>
      <c r="J33" s="427"/>
      <c r="K33" s="427"/>
      <c r="L33" s="427"/>
      <c r="M33" s="428"/>
    </row>
    <row r="34" spans="2:13" x14ac:dyDescent="0.25"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</row>
    <row r="36" spans="2:13" ht="14.25" customHeight="1" x14ac:dyDescent="0.25"/>
    <row r="89" ht="1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5" customHeight="1" x14ac:dyDescent="0.25"/>
  </sheetData>
  <sheetProtection algorithmName="SHA-512" hashValue="BeG2RPfk5FhTT/aygig0RtZv5TqGFYrYV5kxwEdcuHerLag5DNGVSJXW8tJWmw3Eb8VicYaXvLkKYNvr60LUXQ==" saltValue="fMm2YQuvPLyBoj2mSDzRGA==" spinCount="100000" sheet="1" objects="1" scenarios="1"/>
  <mergeCells count="20">
    <mergeCell ref="D8:M8"/>
    <mergeCell ref="C19:E19"/>
    <mergeCell ref="I19:M19"/>
    <mergeCell ref="C21:E21"/>
    <mergeCell ref="I21:M21"/>
    <mergeCell ref="I23:K23"/>
    <mergeCell ref="F28:M33"/>
    <mergeCell ref="C32:D32"/>
    <mergeCell ref="D10:M10"/>
    <mergeCell ref="G12:I12"/>
    <mergeCell ref="L12:M12"/>
    <mergeCell ref="C14:F14"/>
    <mergeCell ref="C16:E16"/>
    <mergeCell ref="I16:J16"/>
    <mergeCell ref="E12:F12"/>
    <mergeCell ref="I2:K3"/>
    <mergeCell ref="L2:M3"/>
    <mergeCell ref="L4:M4"/>
    <mergeCell ref="B5:M5"/>
    <mergeCell ref="B6:M7"/>
  </mergeCells>
  <conditionalFormatting sqref="C14">
    <cfRule type="cellIs" dxfId="80" priority="1" operator="equal">
      <formula>#N/A</formula>
    </cfRule>
  </conditionalFormatting>
  <conditionalFormatting sqref="D8 C12 G12 L12:M12 H14 K14 C16:E16 I16:J16">
    <cfRule type="cellIs" dxfId="79" priority="3" operator="equal">
      <formula>#N/A</formula>
    </cfRule>
  </conditionalFormatting>
  <conditionalFormatting sqref="D10:M10">
    <cfRule type="cellIs" dxfId="78" priority="2" operator="equal">
      <formula>0</formula>
    </cfRule>
  </conditionalFormatting>
  <dataValidations count="1">
    <dataValidation type="list" allowBlank="1" showInputMessage="1" showErrorMessage="1" sqref="D8:M8" xr:uid="{00000000-0002-0000-0500-000000000000}">
      <formula1>lista</formula1>
    </dataValidation>
  </dataValidations>
  <printOptions horizontalCentered="1"/>
  <pageMargins left="0" right="0" top="0.78740157480314965" bottom="0" header="0.31496062992125984" footer="0.15748031496062992"/>
  <pageSetup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>
    <pageSetUpPr fitToPage="1"/>
  </sheetPr>
  <dimension ref="A1:Z45"/>
  <sheetViews>
    <sheetView showGridLines="0" showRuler="0" zoomScale="95" zoomScaleNormal="95" workbookViewId="0"/>
  </sheetViews>
  <sheetFormatPr baseColWidth="10" defaultColWidth="11.44140625" defaultRowHeight="13.8" x14ac:dyDescent="0.25"/>
  <cols>
    <col min="1" max="1" width="4.77734375" style="37" customWidth="1"/>
    <col min="2" max="2" width="24" style="37" customWidth="1"/>
    <col min="3" max="3" width="25.77734375" style="37" bestFit="1" customWidth="1"/>
    <col min="4" max="4" width="6" style="37" customWidth="1"/>
    <col min="5" max="5" width="11.77734375" style="37" customWidth="1"/>
    <col min="6" max="6" width="2" style="37" customWidth="1"/>
    <col min="7" max="7" width="22.21875" style="37" customWidth="1"/>
    <col min="8" max="8" width="13.44140625" style="37" customWidth="1"/>
    <col min="9" max="9" width="2" style="37" customWidth="1"/>
    <col min="10" max="10" width="12.5546875" style="37" customWidth="1"/>
    <col min="11" max="11" width="11.5546875" style="37" customWidth="1"/>
    <col min="12" max="12" width="0.5546875" style="37" customWidth="1"/>
    <col min="13" max="13" width="16.44140625" style="37" customWidth="1"/>
    <col min="14" max="14" width="5.21875" style="37" customWidth="1"/>
    <col min="15" max="22" width="11.44140625" style="37"/>
    <col min="23" max="23" width="11.44140625" style="123"/>
    <col min="24" max="16384" width="11.44140625" style="37"/>
  </cols>
  <sheetData>
    <row r="1" spans="1:23" ht="15" x14ac:dyDescent="0.25">
      <c r="B1" s="118" t="s">
        <v>1</v>
      </c>
    </row>
    <row r="2" spans="1:23" x14ac:dyDescent="0.25">
      <c r="B2" s="37" t="s">
        <v>2</v>
      </c>
      <c r="H2" s="455" t="s">
        <v>3</v>
      </c>
      <c r="I2" s="455"/>
      <c r="J2" s="455"/>
      <c r="K2" s="456" t="str">
        <f>IFERROR(VLOOKUP(C10,CUIDO_1,3,0),"")</f>
        <v/>
      </c>
      <c r="L2" s="457"/>
      <c r="M2" s="458"/>
      <c r="W2" s="37"/>
    </row>
    <row r="3" spans="1:23" x14ac:dyDescent="0.25">
      <c r="B3" s="37" t="s">
        <v>4</v>
      </c>
      <c r="H3" s="455"/>
      <c r="I3" s="455"/>
      <c r="J3" s="455"/>
      <c r="K3" s="459"/>
      <c r="L3" s="460"/>
      <c r="M3" s="461"/>
      <c r="W3" s="37"/>
    </row>
    <row r="4" spans="1:23" x14ac:dyDescent="0.25">
      <c r="K4" s="119" t="s">
        <v>5</v>
      </c>
      <c r="L4" s="119"/>
      <c r="M4" s="120"/>
      <c r="W4" s="37"/>
    </row>
    <row r="5" spans="1:23" s="121" customFormat="1" ht="34.799999999999997" x14ac:dyDescent="0.25">
      <c r="B5" s="462" t="s">
        <v>15217</v>
      </c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W5" s="122"/>
    </row>
    <row r="6" spans="1:23" ht="15" customHeight="1" x14ac:dyDescent="0.25">
      <c r="A6" s="121"/>
      <c r="B6" s="463" t="s">
        <v>10325</v>
      </c>
      <c r="C6" s="463"/>
      <c r="D6" s="463"/>
      <c r="E6" s="463"/>
      <c r="F6" s="463"/>
      <c r="G6" s="463"/>
      <c r="H6" s="463"/>
      <c r="I6" s="463"/>
      <c r="J6" s="463"/>
      <c r="K6" s="463"/>
      <c r="L6" s="463"/>
      <c r="M6" s="463"/>
    </row>
    <row r="7" spans="1:23" ht="15" customHeight="1" x14ac:dyDescent="0.25">
      <c r="A7" s="121"/>
      <c r="B7" s="463"/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</row>
    <row r="8" spans="1:23" x14ac:dyDescent="0.25">
      <c r="A8" s="121"/>
      <c r="B8" s="177"/>
      <c r="C8" s="177"/>
      <c r="D8" s="121"/>
      <c r="E8" s="121"/>
      <c r="F8" s="121"/>
      <c r="G8" s="121"/>
      <c r="H8" s="121"/>
      <c r="I8" s="121"/>
      <c r="J8" s="121"/>
      <c r="K8" s="121"/>
      <c r="L8" s="121"/>
      <c r="M8" s="178"/>
    </row>
    <row r="9" spans="1:23" ht="6" customHeight="1" x14ac:dyDescent="0.25">
      <c r="A9" s="121"/>
      <c r="B9" s="179"/>
      <c r="C9" s="177"/>
      <c r="D9" s="177"/>
      <c r="E9" s="177"/>
      <c r="F9" s="177"/>
      <c r="G9" s="177"/>
      <c r="H9" s="177"/>
      <c r="I9" s="121"/>
      <c r="J9" s="177"/>
      <c r="K9" s="177"/>
      <c r="L9" s="177"/>
      <c r="M9" s="177"/>
    </row>
    <row r="10" spans="1:23" ht="35.25" customHeight="1" x14ac:dyDescent="0.25">
      <c r="A10" s="121"/>
      <c r="B10" s="180" t="s">
        <v>10334</v>
      </c>
      <c r="C10" s="464"/>
      <c r="D10" s="465"/>
      <c r="E10" s="465"/>
      <c r="F10" s="465"/>
      <c r="G10" s="465"/>
      <c r="H10" s="466"/>
      <c r="I10" s="121"/>
      <c r="J10" s="467" t="s">
        <v>6245</v>
      </c>
      <c r="K10" s="467"/>
      <c r="L10" s="121"/>
      <c r="M10" s="138" t="str">
        <f>IFERROR(VLOOKUP(C10,CUIDO_1,2,0),"")</f>
        <v/>
      </c>
    </row>
    <row r="11" spans="1:23" ht="8.25" customHeight="1" x14ac:dyDescent="0.25">
      <c r="A11" s="121"/>
      <c r="B11" s="181"/>
      <c r="C11" s="125"/>
      <c r="D11" s="177"/>
      <c r="E11" s="181"/>
      <c r="F11" s="126"/>
      <c r="G11" s="126"/>
      <c r="H11" s="126"/>
      <c r="I11" s="126"/>
      <c r="J11" s="126"/>
      <c r="K11" s="126"/>
      <c r="L11" s="126"/>
      <c r="M11" s="126"/>
    </row>
    <row r="12" spans="1:23" ht="26.25" customHeight="1" x14ac:dyDescent="0.25">
      <c r="A12" s="468" t="s">
        <v>10335</v>
      </c>
      <c r="B12" s="468"/>
      <c r="C12" s="469" t="str">
        <f>IFERROR(VLOOKUP(K2,DATOS_CUID,19,0),"")</f>
        <v/>
      </c>
      <c r="D12" s="470"/>
      <c r="E12" s="470"/>
      <c r="F12" s="470"/>
      <c r="G12" s="470"/>
      <c r="H12" s="470"/>
      <c r="I12" s="470"/>
      <c r="J12" s="471"/>
      <c r="K12" s="121"/>
      <c r="L12" s="121"/>
      <c r="M12" s="121"/>
    </row>
    <row r="13" spans="1:23" ht="8.25" customHeight="1" x14ac:dyDescent="0.25">
      <c r="A13" s="121"/>
      <c r="B13" s="182"/>
      <c r="C13" s="134"/>
      <c r="D13" s="134"/>
      <c r="E13" s="134"/>
      <c r="F13" s="134"/>
      <c r="G13" s="134"/>
      <c r="H13" s="134"/>
      <c r="I13" s="134"/>
      <c r="J13" s="177"/>
      <c r="K13" s="177"/>
      <c r="L13" s="177"/>
      <c r="M13" s="177"/>
    </row>
    <row r="14" spans="1:23" ht="21.75" customHeight="1" x14ac:dyDescent="0.25">
      <c r="A14" s="121"/>
      <c r="B14" s="473" t="s">
        <v>11147</v>
      </c>
      <c r="C14" s="473"/>
      <c r="D14" s="473"/>
      <c r="E14" s="473"/>
      <c r="F14" s="473"/>
      <c r="G14" s="473"/>
      <c r="H14" s="473"/>
      <c r="I14" s="473"/>
      <c r="J14" s="473"/>
      <c r="K14" s="473"/>
      <c r="L14" s="473"/>
      <c r="M14" s="473"/>
    </row>
    <row r="15" spans="1:23" ht="30" customHeight="1" x14ac:dyDescent="0.25">
      <c r="B15" s="338" t="s">
        <v>14329</v>
      </c>
      <c r="C15" s="220" t="str">
        <f>IFERROR(VLOOKUP(K2,DATOS_CUID,15,0),"")</f>
        <v/>
      </c>
      <c r="D15" s="121"/>
      <c r="E15" s="182"/>
      <c r="G15" s="338" t="s">
        <v>14330</v>
      </c>
      <c r="H15" s="474" t="str">
        <f>IFERROR(VLOOKUP(K2,DATOS_CUID,16,0),"")</f>
        <v/>
      </c>
      <c r="I15" s="475"/>
      <c r="J15" s="476"/>
      <c r="K15" s="472"/>
      <c r="L15" s="472"/>
      <c r="M15" s="472"/>
    </row>
    <row r="16" spans="1:23" ht="8.25" customHeight="1" x14ac:dyDescent="0.25">
      <c r="B16" s="182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</row>
    <row r="17" spans="2:26" ht="21" customHeight="1" x14ac:dyDescent="0.25">
      <c r="B17" s="182" t="s">
        <v>10311</v>
      </c>
      <c r="C17" s="417" t="str">
        <f>IFERROR(VLOOKUP(J17,prov,2,0),"")</f>
        <v/>
      </c>
      <c r="D17" s="418"/>
      <c r="E17" s="418"/>
      <c r="F17" s="418"/>
      <c r="G17" s="419"/>
      <c r="H17" s="221" t="str">
        <f>IFERROR(VLOOKUP(C17,prov1,2,0),"")</f>
        <v/>
      </c>
      <c r="I17" s="121"/>
      <c r="J17" s="224" t="str">
        <f>IFERROR(VLOOKUP(K2,DATOS_CUID,9,0),"")</f>
        <v/>
      </c>
      <c r="K17" s="177"/>
      <c r="L17" s="121"/>
      <c r="M17" s="121"/>
    </row>
    <row r="18" spans="2:26" ht="8.25" customHeight="1" x14ac:dyDescent="0.25">
      <c r="B18" s="182"/>
      <c r="C18" s="222"/>
      <c r="D18" s="222"/>
      <c r="E18" s="182"/>
      <c r="F18" s="223"/>
      <c r="G18" s="223"/>
      <c r="H18" s="182"/>
      <c r="I18" s="182"/>
      <c r="J18" s="182"/>
      <c r="K18" s="223"/>
      <c r="L18" s="223"/>
      <c r="M18" s="223"/>
    </row>
    <row r="19" spans="2:26" ht="20.25" customHeight="1" x14ac:dyDescent="0.25">
      <c r="B19" s="182" t="s">
        <v>6244</v>
      </c>
      <c r="C19" s="478" t="str">
        <f>IFERROR(VLOOKUP(K2,DATOS_CUID,4,0),"")</f>
        <v/>
      </c>
      <c r="D19" s="479"/>
      <c r="E19" s="480"/>
      <c r="F19" s="177"/>
      <c r="G19" s="182" t="s">
        <v>17</v>
      </c>
      <c r="H19" s="478" t="str">
        <f>IFERROR(VLOOKUP(K2,DATOS_CUID,5,0),"")</f>
        <v/>
      </c>
      <c r="I19" s="480"/>
      <c r="J19" s="182"/>
      <c r="K19" s="223"/>
      <c r="L19" s="223"/>
      <c r="M19" s="223"/>
    </row>
    <row r="20" spans="2:26" ht="13.5" customHeight="1" x14ac:dyDescent="0.25">
      <c r="B20" s="128"/>
      <c r="C20" s="128"/>
      <c r="D20" s="128"/>
      <c r="E20" s="128"/>
      <c r="F20" s="128"/>
      <c r="G20" s="128"/>
      <c r="H20" s="128"/>
      <c r="I20" s="128"/>
      <c r="J20" s="129"/>
      <c r="K20" s="130"/>
      <c r="L20" s="130"/>
      <c r="M20" s="130"/>
    </row>
    <row r="21" spans="2:26" s="38" customFormat="1" ht="19.5" customHeight="1" x14ac:dyDescent="0.25">
      <c r="B21" s="131" t="s">
        <v>10327</v>
      </c>
      <c r="C21" s="132"/>
      <c r="D21" s="132"/>
      <c r="E21" s="132"/>
      <c r="F21" s="132"/>
      <c r="G21" s="131" t="s">
        <v>10328</v>
      </c>
      <c r="H21" s="132"/>
      <c r="I21" s="132"/>
      <c r="J21" s="132"/>
      <c r="K21" s="132"/>
      <c r="L21" s="132"/>
      <c r="M21" s="132"/>
      <c r="W21" s="133"/>
    </row>
    <row r="22" spans="2:26" ht="17.25" customHeight="1" x14ac:dyDescent="0.25">
      <c r="B22" s="127" t="s">
        <v>10329</v>
      </c>
      <c r="C22" s="478" t="str">
        <f>IFERROR(VLOOKUP(K2,DATOS_CUID,14,0),"")</f>
        <v/>
      </c>
      <c r="D22" s="479"/>
      <c r="E22" s="480"/>
      <c r="F22" s="124"/>
      <c r="G22" s="127" t="s">
        <v>10329</v>
      </c>
      <c r="H22" s="481"/>
      <c r="I22" s="482"/>
      <c r="J22" s="482"/>
      <c r="K22" s="482"/>
      <c r="L22" s="482"/>
      <c r="M22" s="483"/>
    </row>
    <row r="23" spans="2:26" ht="8.25" customHeight="1" x14ac:dyDescent="0.25">
      <c r="B23" s="127"/>
      <c r="C23" s="124"/>
      <c r="D23" s="124"/>
      <c r="E23" s="124"/>
      <c r="F23" s="124"/>
      <c r="G23" s="127"/>
      <c r="H23" s="124"/>
      <c r="I23" s="124"/>
      <c r="J23" s="124"/>
      <c r="K23" s="124"/>
      <c r="L23" s="124"/>
      <c r="M23" s="124"/>
    </row>
    <row r="24" spans="2:26" ht="20.25" customHeight="1" x14ac:dyDescent="0.25">
      <c r="B24" s="127" t="s">
        <v>10330</v>
      </c>
      <c r="C24" s="484"/>
      <c r="D24" s="485"/>
      <c r="E24" s="486"/>
      <c r="G24" s="127" t="s">
        <v>10330</v>
      </c>
      <c r="H24" s="484"/>
      <c r="I24" s="485"/>
      <c r="J24" s="485"/>
      <c r="K24" s="485"/>
      <c r="L24" s="485"/>
      <c r="M24" s="486"/>
      <c r="W24" s="37"/>
      <c r="X24" s="123"/>
    </row>
    <row r="25" spans="2:26" ht="8.25" customHeight="1" x14ac:dyDescent="0.25">
      <c r="B25" s="127"/>
      <c r="D25" s="134"/>
      <c r="E25" s="134"/>
      <c r="F25" s="134"/>
      <c r="G25" s="127"/>
      <c r="H25" s="124"/>
      <c r="I25" s="124"/>
      <c r="J25" s="124"/>
      <c r="K25" s="124"/>
      <c r="L25" s="134"/>
      <c r="M25" s="134"/>
      <c r="W25" s="37"/>
      <c r="X25" s="123"/>
    </row>
    <row r="26" spans="2:26" ht="17.25" customHeight="1" x14ac:dyDescent="0.25">
      <c r="B26" s="127" t="s">
        <v>10331</v>
      </c>
      <c r="C26" s="139"/>
      <c r="E26" s="135"/>
      <c r="G26" s="127" t="s">
        <v>10331</v>
      </c>
      <c r="H26" s="487"/>
      <c r="I26" s="488"/>
      <c r="J26" s="489"/>
      <c r="W26" s="37"/>
      <c r="X26" s="123"/>
    </row>
    <row r="27" spans="2:26" s="13" customFormat="1" ht="16.5" customHeight="1" x14ac:dyDescent="0.25">
      <c r="B27" s="32"/>
      <c r="C27" s="33"/>
      <c r="D27" s="16"/>
      <c r="E27" s="16"/>
      <c r="F27" s="16"/>
      <c r="G27" s="32"/>
      <c r="H27" s="32"/>
      <c r="I27" s="33"/>
      <c r="J27" s="33"/>
      <c r="K27" s="33"/>
      <c r="L27" s="15"/>
      <c r="M27" s="34"/>
      <c r="Z27" s="14"/>
    </row>
    <row r="28" spans="2:26" s="13" customFormat="1" ht="16.5" customHeight="1" x14ac:dyDescent="0.25">
      <c r="B28" s="32"/>
      <c r="C28" s="33"/>
      <c r="D28" s="16"/>
      <c r="E28" s="16"/>
      <c r="F28" s="16"/>
      <c r="G28" s="32"/>
      <c r="H28" s="32"/>
      <c r="I28" s="33"/>
      <c r="M28" s="34"/>
      <c r="Z28" s="14"/>
    </row>
    <row r="29" spans="2:26" s="13" customFormat="1" ht="16.5" customHeight="1" x14ac:dyDescent="0.25">
      <c r="B29" s="32"/>
      <c r="C29" s="33"/>
      <c r="D29" s="16"/>
      <c r="E29" s="16"/>
      <c r="F29" s="16"/>
      <c r="G29" s="32"/>
      <c r="H29" s="32"/>
      <c r="I29" s="33"/>
      <c r="J29" s="33"/>
      <c r="K29" s="33"/>
      <c r="L29" s="15"/>
      <c r="M29" s="34"/>
      <c r="Z29" s="14"/>
    </row>
    <row r="30" spans="2:26" s="13" customFormat="1" ht="16.5" customHeight="1" x14ac:dyDescent="0.25">
      <c r="Z30" s="14"/>
    </row>
    <row r="31" spans="2:26" ht="22.5" customHeight="1" x14ac:dyDescent="0.25">
      <c r="E31" s="124"/>
      <c r="F31" s="420" t="s">
        <v>12794</v>
      </c>
      <c r="G31" s="421"/>
      <c r="H31" s="421"/>
      <c r="I31" s="421"/>
      <c r="J31" s="421"/>
      <c r="K31" s="421"/>
      <c r="L31" s="421"/>
      <c r="M31" s="422"/>
      <c r="W31" s="37"/>
      <c r="X31" s="123"/>
    </row>
    <row r="32" spans="2:26" ht="22.5" customHeight="1" x14ac:dyDescent="0.25">
      <c r="C32" s="477"/>
      <c r="D32" s="477"/>
      <c r="E32" s="136"/>
      <c r="F32" s="423"/>
      <c r="G32" s="424"/>
      <c r="H32" s="424"/>
      <c r="I32" s="424"/>
      <c r="J32" s="424"/>
      <c r="K32" s="424"/>
      <c r="L32" s="424"/>
      <c r="M32" s="425"/>
      <c r="W32" s="37"/>
      <c r="X32" s="123"/>
    </row>
    <row r="33" spans="3:25" ht="22.5" customHeight="1" x14ac:dyDescent="0.25">
      <c r="C33" s="437" t="s">
        <v>7740</v>
      </c>
      <c r="D33" s="437"/>
      <c r="F33" s="423"/>
      <c r="G33" s="424"/>
      <c r="H33" s="424"/>
      <c r="I33" s="424"/>
      <c r="J33" s="424"/>
      <c r="K33" s="424"/>
      <c r="L33" s="424"/>
      <c r="M33" s="425"/>
      <c r="W33" s="37"/>
      <c r="X33" s="123"/>
    </row>
    <row r="34" spans="3:25" ht="22.5" customHeight="1" x14ac:dyDescent="0.25">
      <c r="F34" s="426"/>
      <c r="G34" s="427"/>
      <c r="H34" s="427"/>
      <c r="I34" s="427"/>
      <c r="J34" s="427"/>
      <c r="K34" s="427"/>
      <c r="L34" s="427"/>
      <c r="M34" s="428"/>
      <c r="W34" s="37"/>
      <c r="X34" s="123"/>
    </row>
    <row r="35" spans="3:25" x14ac:dyDescent="0.25">
      <c r="W35" s="37"/>
      <c r="Y35" s="123"/>
    </row>
    <row r="36" spans="3:25" x14ac:dyDescent="0.25">
      <c r="R36" s="123"/>
      <c r="W36" s="37"/>
    </row>
    <row r="37" spans="3:25" x14ac:dyDescent="0.25">
      <c r="R37" s="123"/>
      <c r="W37" s="37"/>
    </row>
    <row r="40" spans="3:25" ht="15" customHeight="1" x14ac:dyDescent="0.25"/>
    <row r="41" spans="3:25" ht="14.25" customHeight="1" x14ac:dyDescent="0.25"/>
    <row r="42" spans="3:25" ht="14.25" customHeight="1" x14ac:dyDescent="0.25"/>
    <row r="43" spans="3:25" ht="14.25" customHeight="1" x14ac:dyDescent="0.25"/>
    <row r="44" spans="3:25" ht="14.25" customHeight="1" x14ac:dyDescent="0.25"/>
    <row r="45" spans="3:25" ht="15" customHeight="1" x14ac:dyDescent="0.25"/>
  </sheetData>
  <sheetProtection algorithmName="SHA-512" hashValue="UIvEW3zhj5T93H7gCIOtJPhP+VveL6dVqlzL8jLLPSiNN6qK+vZgOqtELbkOQRtWTTHCS/pofrBNE9mvew14pQ==" saltValue="FxWJhacWtTmZTDFFi712Gg==" spinCount="100000" sheet="1" objects="1" scenarios="1"/>
  <dataConsolidate/>
  <mergeCells count="22">
    <mergeCell ref="F31:M34"/>
    <mergeCell ref="C33:D33"/>
    <mergeCell ref="C32:D32"/>
    <mergeCell ref="C19:E19"/>
    <mergeCell ref="H19:I19"/>
    <mergeCell ref="C22:E22"/>
    <mergeCell ref="H22:M22"/>
    <mergeCell ref="C24:E24"/>
    <mergeCell ref="H24:M24"/>
    <mergeCell ref="H26:J26"/>
    <mergeCell ref="A12:B12"/>
    <mergeCell ref="C12:J12"/>
    <mergeCell ref="K15:M15"/>
    <mergeCell ref="C17:G17"/>
    <mergeCell ref="B14:M14"/>
    <mergeCell ref="H15:J15"/>
    <mergeCell ref="H2:J3"/>
    <mergeCell ref="K2:M3"/>
    <mergeCell ref="B5:M5"/>
    <mergeCell ref="B6:M7"/>
    <mergeCell ref="C10:H10"/>
    <mergeCell ref="J10:K10"/>
  </mergeCells>
  <conditionalFormatting sqref="C15 H15">
    <cfRule type="cellIs" dxfId="77" priority="1" operator="equal">
      <formula>"-"</formula>
    </cfRule>
  </conditionalFormatting>
  <conditionalFormatting sqref="C17">
    <cfRule type="cellIs" dxfId="76" priority="9" operator="equal">
      <formula>#N/A</formula>
    </cfRule>
  </conditionalFormatting>
  <conditionalFormatting sqref="C12:J12">
    <cfRule type="cellIs" dxfId="75" priority="4" operator="equal">
      <formula>0</formula>
    </cfRule>
  </conditionalFormatting>
  <conditionalFormatting sqref="F11:M11">
    <cfRule type="cellIs" dxfId="74" priority="8" operator="equal">
      <formula>#N/A</formula>
    </cfRule>
  </conditionalFormatting>
  <conditionalFormatting sqref="H17">
    <cfRule type="cellIs" dxfId="73" priority="6" operator="equal">
      <formula>#N/A</formula>
    </cfRule>
  </conditionalFormatting>
  <conditionalFormatting sqref="J17">
    <cfRule type="cellIs" dxfId="72" priority="10" operator="equal">
      <formula>#N/A</formula>
    </cfRule>
  </conditionalFormatting>
  <conditionalFormatting sqref="K15:L15 C15 H15 C12:J12 C19:E19 H19:I19">
    <cfRule type="cellIs" dxfId="71" priority="11" operator="equal">
      <formula>#N/A</formula>
    </cfRule>
  </conditionalFormatting>
  <conditionalFormatting sqref="K2:M3">
    <cfRule type="cellIs" dxfId="70" priority="3" operator="equal">
      <formula>0</formula>
    </cfRule>
  </conditionalFormatting>
  <conditionalFormatting sqref="K15:M15">
    <cfRule type="cellIs" dxfId="69" priority="2" operator="equal">
      <formula>0</formula>
    </cfRule>
  </conditionalFormatting>
  <dataValidations count="4">
    <dataValidation type="list" allowBlank="1" showInputMessage="1" showErrorMessage="1" sqref="C10:H10" xr:uid="{00000000-0002-0000-0600-000000000000}">
      <formula1>CUIDO</formula1>
    </dataValidation>
    <dataValidation allowBlank="1" showInputMessage="1" showErrorMessage="1" promptTitle="SOLO INSTITUCIONES PÚBLICAS" prompt="Digite unicamente los últimos 4 dígitos del Código Presupuestario." sqref="C11" xr:uid="{00000000-0002-0000-0600-000001000000}"/>
    <dataValidation type="list" allowBlank="1" showInputMessage="1" showErrorMessage="1" sqref="F18" xr:uid="{00000000-0002-0000-0600-000002000000}">
      <formula1>Canton</formula1>
    </dataValidation>
    <dataValidation allowBlank="1" showErrorMessage="1" promptTitle="SOLO INSTIT. CON CÓDIGO PRESUP." prompt="Digite unicamente los últimos 4 dígitos del Código Presupuestario." sqref="M10" xr:uid="{00000000-0002-0000-0600-000003000000}"/>
  </dataValidations>
  <printOptions horizontalCentered="1"/>
  <pageMargins left="0" right="0" top="0.78740157480314965" bottom="0" header="0.15748031496062992" footer="0.15748031496062992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5">
    <pageSetUpPr fitToPage="1"/>
  </sheetPr>
  <dimension ref="B1:W30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4.21875" style="13" customWidth="1"/>
    <col min="2" max="2" width="42" style="13" customWidth="1"/>
    <col min="3" max="5" width="7.21875" style="13" customWidth="1"/>
    <col min="6" max="20" width="7" style="13" customWidth="1"/>
    <col min="21" max="16384" width="11.44140625" style="13"/>
  </cols>
  <sheetData>
    <row r="1" spans="2:23" ht="18.75" customHeight="1" x14ac:dyDescent="0.3">
      <c r="B1" s="261" t="s">
        <v>10316</v>
      </c>
      <c r="C1" s="42"/>
      <c r="D1" s="42"/>
      <c r="E1" s="42"/>
      <c r="F1" s="42"/>
      <c r="G1" s="42"/>
      <c r="H1" s="42"/>
      <c r="I1" s="42"/>
      <c r="J1" s="42"/>
      <c r="K1" s="42"/>
    </row>
    <row r="2" spans="2:23" ht="18" thickBot="1" x14ac:dyDescent="0.35">
      <c r="B2" s="261" t="s">
        <v>9778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2:23" ht="20.25" customHeight="1" thickTop="1" thickBot="1" x14ac:dyDescent="0.3">
      <c r="B3" s="531" t="s">
        <v>7454</v>
      </c>
      <c r="C3" s="534" t="s">
        <v>0</v>
      </c>
      <c r="D3" s="535"/>
      <c r="E3" s="535"/>
      <c r="F3" s="540" t="s">
        <v>6556</v>
      </c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542"/>
      <c r="R3" s="538" t="s">
        <v>9784</v>
      </c>
      <c r="S3" s="538"/>
      <c r="T3" s="538"/>
    </row>
    <row r="4" spans="2:23" ht="19.5" customHeight="1" x14ac:dyDescent="0.25">
      <c r="B4" s="532"/>
      <c r="C4" s="536"/>
      <c r="D4" s="537"/>
      <c r="E4" s="537"/>
      <c r="F4" s="543" t="s">
        <v>9785</v>
      </c>
      <c r="G4" s="539"/>
      <c r="H4" s="539"/>
      <c r="I4" s="544" t="s">
        <v>6557</v>
      </c>
      <c r="J4" s="545"/>
      <c r="K4" s="546"/>
      <c r="L4" s="544" t="s">
        <v>6558</v>
      </c>
      <c r="M4" s="545"/>
      <c r="N4" s="546"/>
      <c r="O4" s="539" t="s">
        <v>9786</v>
      </c>
      <c r="P4" s="539"/>
      <c r="Q4" s="547"/>
      <c r="R4" s="539"/>
      <c r="S4" s="539"/>
      <c r="T4" s="539"/>
    </row>
    <row r="5" spans="2:23" ht="30" customHeight="1" thickBot="1" x14ac:dyDescent="0.3">
      <c r="B5" s="533"/>
      <c r="C5" s="60" t="s">
        <v>0</v>
      </c>
      <c r="D5" s="61" t="s">
        <v>9779</v>
      </c>
      <c r="E5" s="62" t="s">
        <v>9780</v>
      </c>
      <c r="F5" s="63" t="s">
        <v>0</v>
      </c>
      <c r="G5" s="61" t="s">
        <v>9779</v>
      </c>
      <c r="H5" s="62" t="s">
        <v>9780</v>
      </c>
      <c r="I5" s="63" t="s">
        <v>0</v>
      </c>
      <c r="J5" s="61" t="s">
        <v>9779</v>
      </c>
      <c r="K5" s="64" t="s">
        <v>9780</v>
      </c>
      <c r="L5" s="63" t="s">
        <v>0</v>
      </c>
      <c r="M5" s="61" t="s">
        <v>9779</v>
      </c>
      <c r="N5" s="64" t="s">
        <v>9780</v>
      </c>
      <c r="O5" s="62" t="s">
        <v>0</v>
      </c>
      <c r="P5" s="61" t="s">
        <v>9779</v>
      </c>
      <c r="Q5" s="64" t="s">
        <v>9780</v>
      </c>
      <c r="R5" s="65" t="s">
        <v>0</v>
      </c>
      <c r="S5" s="61" t="s">
        <v>9779</v>
      </c>
      <c r="T5" s="66" t="s">
        <v>9780</v>
      </c>
    </row>
    <row r="6" spans="2:23" ht="28.5" customHeight="1" thickTop="1" thickBot="1" x14ac:dyDescent="0.3">
      <c r="B6" s="94" t="s">
        <v>10321</v>
      </c>
      <c r="C6" s="95">
        <f>+D6+E6</f>
        <v>0</v>
      </c>
      <c r="D6" s="96">
        <f>IF(OR(G6="X",J6="X",M6="X"),(P6+S6),(G6+J6+M6+P6+S6))</f>
        <v>0</v>
      </c>
      <c r="E6" s="97">
        <f>IF(OR(H6="X",K6="X",N6="X"),(Q6+T6),(H6+K6+N6+Q6+T6))</f>
        <v>0</v>
      </c>
      <c r="F6" s="98">
        <f>IF(OR(G6="X",H6="X"),0,(G6+H6))</f>
        <v>0</v>
      </c>
      <c r="G6" s="99">
        <f>IF('Portada 1-CON Código Presup.'!$L$12="PÚBLICA","X",0)</f>
        <v>0</v>
      </c>
      <c r="H6" s="101">
        <f>IF('Portada 1-CON Código Presup.'!$L$12="PÚBLICA","X",0)</f>
        <v>0</v>
      </c>
      <c r="I6" s="98">
        <f>IF(OR(J6="X",K6="X"),0,(J6+K6))</f>
        <v>0</v>
      </c>
      <c r="J6" s="99">
        <f>IF('Portada 1-CON Código Presup.'!$L$12="PÚBLICA","X",0)</f>
        <v>0</v>
      </c>
      <c r="K6" s="100">
        <f>IF('Portada 1-CON Código Presup.'!$L$12="PÚBLICA","X",0)</f>
        <v>0</v>
      </c>
      <c r="L6" s="98">
        <f>IF(OR(M6="X",N6="X"),0,(M6+N6))</f>
        <v>0</v>
      </c>
      <c r="M6" s="99">
        <f>IF('Portada 1-CON Código Presup.'!$L$12="PÚBLICA","X",0)</f>
        <v>0</v>
      </c>
      <c r="N6" s="100">
        <f>IF('Portada 1-CON Código Presup.'!$L$12="PÚBLICA","X",0)</f>
        <v>0</v>
      </c>
      <c r="O6" s="97">
        <f>+P6+Q6</f>
        <v>0</v>
      </c>
      <c r="P6" s="99"/>
      <c r="Q6" s="100"/>
      <c r="R6" s="97">
        <f>+S6+T6</f>
        <v>0</v>
      </c>
      <c r="S6" s="99"/>
      <c r="T6" s="101"/>
    </row>
    <row r="7" spans="2:23" ht="15.75" customHeight="1" x14ac:dyDescent="0.25">
      <c r="B7" s="102" t="s">
        <v>7455</v>
      </c>
      <c r="C7" s="516">
        <f>+D7+E7</f>
        <v>0</v>
      </c>
      <c r="D7" s="518">
        <f t="shared" ref="D7:D16" si="0">IF(OR(G7="X",J7="X",M7="X"),(P7+S7),(G7+J7+M7+P7+S7))</f>
        <v>0</v>
      </c>
      <c r="E7" s="492">
        <f t="shared" ref="E7:E16" si="1">IF(OR(H7="X",K7="X",N7="X"),(Q7+T7),(H7+K7+N7+Q7+T7))</f>
        <v>0</v>
      </c>
      <c r="F7" s="500">
        <f t="shared" ref="F7:F15" si="2">IF(OR(G7="X",H7="X"),0,(G7+H7))</f>
        <v>0</v>
      </c>
      <c r="G7" s="501">
        <f>IF('Portada 1-CON Código Presup.'!$L$12="PÚBLICA","X",0)</f>
        <v>0</v>
      </c>
      <c r="H7" s="520">
        <f>IF('Portada 1-CON Código Presup.'!$L$12="PÚBLICA","X",0)</f>
        <v>0</v>
      </c>
      <c r="I7" s="500">
        <f t="shared" ref="I7" si="3">IF(OR(J7="X",K7="X"),0,(J7+K7))</f>
        <v>0</v>
      </c>
      <c r="J7" s="501">
        <f>IF('Portada 1-CON Código Presup.'!$L$12="PÚBLICA","X",0)</f>
        <v>0</v>
      </c>
      <c r="K7" s="490">
        <f>IF('Portada 1-CON Código Presup.'!$L$12="PÚBLICA","X",0)</f>
        <v>0</v>
      </c>
      <c r="L7" s="500">
        <f t="shared" ref="L7" si="4">IF(OR(M7="X",N7="X"),0,(M7+N7))</f>
        <v>0</v>
      </c>
      <c r="M7" s="501">
        <f>IF('Portada 1-CON Código Presup.'!$L$12="PÚBLICA","X",0)</f>
        <v>0</v>
      </c>
      <c r="N7" s="490">
        <f>IF('Portada 1-CON Código Presup.'!$L$12="PÚBLICA","X",0)</f>
        <v>0</v>
      </c>
      <c r="O7" s="492">
        <f>+P7+Q7</f>
        <v>0</v>
      </c>
      <c r="P7" s="501"/>
      <c r="Q7" s="490"/>
      <c r="R7" s="492">
        <f>+S7+T7</f>
        <v>0</v>
      </c>
      <c r="S7" s="501"/>
      <c r="T7" s="520"/>
      <c r="U7" s="48"/>
      <c r="V7" s="48"/>
      <c r="W7" s="48"/>
    </row>
    <row r="8" spans="2:23" ht="18" customHeight="1" x14ac:dyDescent="0.25">
      <c r="B8" s="103" t="s">
        <v>10322</v>
      </c>
      <c r="C8" s="517" t="e">
        <f t="shared" ref="C8:C16" si="5">TOTAL</f>
        <v>#NAME?</v>
      </c>
      <c r="D8" s="519">
        <f t="shared" si="0"/>
        <v>0</v>
      </c>
      <c r="E8" s="493">
        <f t="shared" si="1"/>
        <v>0</v>
      </c>
      <c r="F8" s="500"/>
      <c r="G8" s="529">
        <f>IF('Portada 1-CON Código Presup.'!$L$12="PÚBLICA","X",0)</f>
        <v>0</v>
      </c>
      <c r="H8" s="528">
        <f>IF('Portada 1-CON Código Presup.'!$L$12="PÚBLICA","X",0)</f>
        <v>0</v>
      </c>
      <c r="I8" s="500"/>
      <c r="J8" s="529">
        <f>IF('Portada 1-CON Código Presup.'!$L$12="PÚBLICA","X",0)</f>
        <v>0</v>
      </c>
      <c r="K8" s="491">
        <f>IF('Portada 1-CON Código Presup.'!$L$12="PÚBLICA","X",0)</f>
        <v>0</v>
      </c>
      <c r="L8" s="500"/>
      <c r="M8" s="529">
        <f>IF('Portada 1-CON Código Presup.'!$L$12="PÚBLICA","X",0)</f>
        <v>0</v>
      </c>
      <c r="N8" s="491">
        <f>IF('Portada 1-CON Código Presup.'!$L$12="PÚBLICA","X",0)</f>
        <v>0</v>
      </c>
      <c r="O8" s="493" t="e">
        <f t="shared" ref="O8:O16" si="6">Tot</f>
        <v>#NAME?</v>
      </c>
      <c r="P8" s="529"/>
      <c r="Q8" s="491"/>
      <c r="R8" s="493" t="e">
        <f t="shared" ref="R8:R16" si="7">Tot</f>
        <v>#NAME?</v>
      </c>
      <c r="S8" s="529"/>
      <c r="T8" s="528"/>
      <c r="U8" s="48"/>
      <c r="V8" s="48"/>
      <c r="W8" s="48"/>
    </row>
    <row r="9" spans="2:23" x14ac:dyDescent="0.25">
      <c r="B9" s="104" t="s">
        <v>7455</v>
      </c>
      <c r="C9" s="530">
        <f>+D9+E9</f>
        <v>0</v>
      </c>
      <c r="D9" s="526">
        <f t="shared" si="0"/>
        <v>0</v>
      </c>
      <c r="E9" s="498">
        <f t="shared" si="1"/>
        <v>0</v>
      </c>
      <c r="F9" s="503">
        <f t="shared" si="2"/>
        <v>0</v>
      </c>
      <c r="G9" s="494">
        <f>IF('Portada 1-CON Código Presup.'!$L$12="PÚBLICA","X",0)</f>
        <v>0</v>
      </c>
      <c r="H9" s="522">
        <f>IF('Portada 1-CON Código Presup.'!$L$12="PÚBLICA","X",0)</f>
        <v>0</v>
      </c>
      <c r="I9" s="503">
        <f t="shared" ref="I9" si="8">IF(OR(J9="X",K9="X"),0,(J9+K9))</f>
        <v>0</v>
      </c>
      <c r="J9" s="494">
        <f>IF('Portada 1-CON Código Presup.'!$L$12="PÚBLICA","X",0)</f>
        <v>0</v>
      </c>
      <c r="K9" s="496">
        <f>IF('Portada 1-CON Código Presup.'!$L$12="PÚBLICA","X",0)</f>
        <v>0</v>
      </c>
      <c r="L9" s="503">
        <f t="shared" ref="L9" si="9">IF(OR(M9="X",N9="X"),0,(M9+N9))</f>
        <v>0</v>
      </c>
      <c r="M9" s="494">
        <f>IF('Portada 1-CON Código Presup.'!$L$12="PÚBLICA","X",0)</f>
        <v>0</v>
      </c>
      <c r="N9" s="496">
        <f>IF('Portada 1-CON Código Presup.'!$L$12="PÚBLICA","X",0)</f>
        <v>0</v>
      </c>
      <c r="O9" s="498">
        <f>+P9+Q9</f>
        <v>0</v>
      </c>
      <c r="P9" s="494"/>
      <c r="Q9" s="496"/>
      <c r="R9" s="498">
        <f>+S9+T9</f>
        <v>0</v>
      </c>
      <c r="S9" s="494"/>
      <c r="T9" s="522"/>
      <c r="U9" s="48"/>
      <c r="V9" s="48"/>
      <c r="W9" s="48"/>
    </row>
    <row r="10" spans="2:23" ht="18" customHeight="1" x14ac:dyDescent="0.25">
      <c r="B10" s="105" t="s">
        <v>10323</v>
      </c>
      <c r="C10" s="525"/>
      <c r="D10" s="527">
        <f t="shared" si="0"/>
        <v>0</v>
      </c>
      <c r="E10" s="499">
        <f t="shared" si="1"/>
        <v>0</v>
      </c>
      <c r="F10" s="504"/>
      <c r="G10" s="495">
        <f>IF('Portada 1-CON Código Presup.'!$L$12="PÚBLICA","X",0)</f>
        <v>0</v>
      </c>
      <c r="H10" s="523">
        <f>IF('Portada 1-CON Código Presup.'!$L$12="PÚBLICA","X",0)</f>
        <v>0</v>
      </c>
      <c r="I10" s="504"/>
      <c r="J10" s="495">
        <f>IF('Portada 1-CON Código Presup.'!$L$12="PÚBLICA","X",0)</f>
        <v>0</v>
      </c>
      <c r="K10" s="497">
        <f>IF('Portada 1-CON Código Presup.'!$L$12="PÚBLICA","X",0)</f>
        <v>0</v>
      </c>
      <c r="L10" s="504"/>
      <c r="M10" s="495">
        <f>IF('Portada 1-CON Código Presup.'!$L$12="PÚBLICA","X",0)</f>
        <v>0</v>
      </c>
      <c r="N10" s="497">
        <f>IF('Portada 1-CON Código Presup.'!$L$12="PÚBLICA","X",0)</f>
        <v>0</v>
      </c>
      <c r="O10" s="499" t="e">
        <f t="shared" si="6"/>
        <v>#NAME?</v>
      </c>
      <c r="P10" s="495"/>
      <c r="Q10" s="497"/>
      <c r="R10" s="499" t="e">
        <f t="shared" si="7"/>
        <v>#NAME?</v>
      </c>
      <c r="S10" s="495"/>
      <c r="T10" s="523"/>
    </row>
    <row r="11" spans="2:23" x14ac:dyDescent="0.25">
      <c r="B11" s="102" t="s">
        <v>7456</v>
      </c>
      <c r="C11" s="516">
        <f>+D11+E11</f>
        <v>0</v>
      </c>
      <c r="D11" s="518">
        <f t="shared" si="0"/>
        <v>0</v>
      </c>
      <c r="E11" s="492">
        <f t="shared" si="1"/>
        <v>0</v>
      </c>
      <c r="F11" s="500">
        <f t="shared" si="2"/>
        <v>0</v>
      </c>
      <c r="G11" s="501">
        <f>IF('Portada 1-CON Código Presup.'!$L$12="PÚBLICA","X",0)</f>
        <v>0</v>
      </c>
      <c r="H11" s="520">
        <f>IF('Portada 1-CON Código Presup.'!$L$12="PÚBLICA","X",0)</f>
        <v>0</v>
      </c>
      <c r="I11" s="500">
        <f t="shared" ref="I11" si="10">IF(OR(J11="X",K11="X"),0,(J11+K11))</f>
        <v>0</v>
      </c>
      <c r="J11" s="501">
        <f>IF('Portada 1-CON Código Presup.'!$L$12="PÚBLICA","X",0)</f>
        <v>0</v>
      </c>
      <c r="K11" s="490">
        <f>IF('Portada 1-CON Código Presup.'!$L$12="PÚBLICA","X",0)</f>
        <v>0</v>
      </c>
      <c r="L11" s="500">
        <f t="shared" ref="L11" si="11">IF(OR(M11="X",N11="X"),0,(M11+N11))</f>
        <v>0</v>
      </c>
      <c r="M11" s="501">
        <f>IF('Portada 1-CON Código Presup.'!$L$12="PÚBLICA","X",0)</f>
        <v>0</v>
      </c>
      <c r="N11" s="490">
        <f>IF('Portada 1-CON Código Presup.'!$L$12="PÚBLICA","X",0)</f>
        <v>0</v>
      </c>
      <c r="O11" s="492">
        <f>+P11+Q11</f>
        <v>0</v>
      </c>
      <c r="P11" s="501"/>
      <c r="Q11" s="490"/>
      <c r="R11" s="492">
        <f>+S11+T11</f>
        <v>0</v>
      </c>
      <c r="S11" s="501"/>
      <c r="T11" s="520"/>
    </row>
    <row r="12" spans="2:23" ht="18" customHeight="1" x14ac:dyDescent="0.25">
      <c r="B12" s="103" t="s">
        <v>10324</v>
      </c>
      <c r="C12" s="517" t="e">
        <f t="shared" si="5"/>
        <v>#NAME?</v>
      </c>
      <c r="D12" s="519">
        <f t="shared" si="0"/>
        <v>0</v>
      </c>
      <c r="E12" s="493">
        <f t="shared" si="1"/>
        <v>0</v>
      </c>
      <c r="F12" s="500"/>
      <c r="G12" s="502">
        <f>IF('Portada 1-CON Código Presup.'!$L$12="PÚBLICA","X",0)</f>
        <v>0</v>
      </c>
      <c r="H12" s="528">
        <f>IF('Portada 1-CON Código Presup.'!$L$12="PÚBLICA","X",0)</f>
        <v>0</v>
      </c>
      <c r="I12" s="500"/>
      <c r="J12" s="502">
        <f>IF('Portada 1-CON Código Presup.'!$L$12="PÚBLICA","X",0)</f>
        <v>0</v>
      </c>
      <c r="K12" s="491">
        <f>IF('Portada 1-CON Código Presup.'!$L$12="PÚBLICA","X",0)</f>
        <v>0</v>
      </c>
      <c r="L12" s="500"/>
      <c r="M12" s="502">
        <f>IF('Portada 1-CON Código Presup.'!$L$12="PÚBLICA","X",0)</f>
        <v>0</v>
      </c>
      <c r="N12" s="491">
        <f>IF('Portada 1-CON Código Presup.'!$L$12="PÚBLICA","X",0)</f>
        <v>0</v>
      </c>
      <c r="O12" s="493" t="e">
        <f t="shared" si="6"/>
        <v>#NAME?</v>
      </c>
      <c r="P12" s="502"/>
      <c r="Q12" s="491"/>
      <c r="R12" s="493" t="e">
        <f t="shared" si="7"/>
        <v>#NAME?</v>
      </c>
      <c r="S12" s="502"/>
      <c r="T12" s="528"/>
    </row>
    <row r="13" spans="2:23" x14ac:dyDescent="0.25">
      <c r="B13" s="106" t="s">
        <v>7456</v>
      </c>
      <c r="C13" s="524">
        <f>+D13+E13</f>
        <v>0</v>
      </c>
      <c r="D13" s="526">
        <f t="shared" si="0"/>
        <v>0</v>
      </c>
      <c r="E13" s="498">
        <f t="shared" si="1"/>
        <v>0</v>
      </c>
      <c r="F13" s="503">
        <f t="shared" si="2"/>
        <v>0</v>
      </c>
      <c r="G13" s="494">
        <f>IF('Portada 1-CON Código Presup.'!$L$12="PÚBLICA","X",0)</f>
        <v>0</v>
      </c>
      <c r="H13" s="522">
        <f>IF('Portada 1-CON Código Presup.'!$L$12="PÚBLICA","X",0)</f>
        <v>0</v>
      </c>
      <c r="I13" s="503">
        <f t="shared" ref="I13" si="12">IF(OR(J13="X",K13="X"),0,(J13+K13))</f>
        <v>0</v>
      </c>
      <c r="J13" s="494">
        <f>IF('Portada 1-CON Código Presup.'!$L$12="PÚBLICA","X",0)</f>
        <v>0</v>
      </c>
      <c r="K13" s="496">
        <f>IF('Portada 1-CON Código Presup.'!$L$12="PÚBLICA","X",0)</f>
        <v>0</v>
      </c>
      <c r="L13" s="503">
        <f t="shared" ref="L13" si="13">IF(OR(M13="X",N13="X"),0,(M13+N13))</f>
        <v>0</v>
      </c>
      <c r="M13" s="494">
        <f>IF('Portada 1-CON Código Presup.'!$L$12="PÚBLICA","X",0)</f>
        <v>0</v>
      </c>
      <c r="N13" s="496">
        <f>IF('Portada 1-CON Código Presup.'!$L$12="PÚBLICA","X",0)</f>
        <v>0</v>
      </c>
      <c r="O13" s="498">
        <f>+P13+Q13</f>
        <v>0</v>
      </c>
      <c r="P13" s="494"/>
      <c r="Q13" s="496"/>
      <c r="R13" s="498">
        <f>+S13+T13</f>
        <v>0</v>
      </c>
      <c r="S13" s="494"/>
      <c r="T13" s="522"/>
    </row>
    <row r="14" spans="2:23" ht="18" customHeight="1" x14ac:dyDescent="0.25">
      <c r="B14" s="107" t="s">
        <v>13480</v>
      </c>
      <c r="C14" s="525" t="e">
        <f t="shared" si="5"/>
        <v>#NAME?</v>
      </c>
      <c r="D14" s="527">
        <f t="shared" si="0"/>
        <v>0</v>
      </c>
      <c r="E14" s="499">
        <f t="shared" si="1"/>
        <v>0</v>
      </c>
      <c r="F14" s="504"/>
      <c r="G14" s="495">
        <f>IF('Portada 1-CON Código Presup.'!$L$12="PÚBLICA","X",0)</f>
        <v>0</v>
      </c>
      <c r="H14" s="523">
        <f>IF('Portada 1-CON Código Presup.'!$L$12="PÚBLICA","X",0)</f>
        <v>0</v>
      </c>
      <c r="I14" s="504"/>
      <c r="J14" s="495">
        <f>IF('Portada 1-CON Código Presup.'!$L$12="PÚBLICA","X",0)</f>
        <v>0</v>
      </c>
      <c r="K14" s="497">
        <f>IF('Portada 1-CON Código Presup.'!$L$12="PÚBLICA","X",0)</f>
        <v>0</v>
      </c>
      <c r="L14" s="504"/>
      <c r="M14" s="495">
        <f>IF('Portada 1-CON Código Presup.'!$L$12="PÚBLICA","X",0)</f>
        <v>0</v>
      </c>
      <c r="N14" s="497">
        <f>IF('Portada 1-CON Código Presup.'!$L$12="PÚBLICA","X",0)</f>
        <v>0</v>
      </c>
      <c r="O14" s="499" t="e">
        <f t="shared" si="6"/>
        <v>#NAME?</v>
      </c>
      <c r="P14" s="495"/>
      <c r="Q14" s="497"/>
      <c r="R14" s="499" t="e">
        <f t="shared" si="7"/>
        <v>#NAME?</v>
      </c>
      <c r="S14" s="495"/>
      <c r="T14" s="523"/>
    </row>
    <row r="15" spans="2:23" x14ac:dyDescent="0.25">
      <c r="B15" s="102" t="s">
        <v>7456</v>
      </c>
      <c r="C15" s="516">
        <f>+D15+E15</f>
        <v>0</v>
      </c>
      <c r="D15" s="518">
        <f t="shared" si="0"/>
        <v>0</v>
      </c>
      <c r="E15" s="492">
        <f t="shared" si="1"/>
        <v>0</v>
      </c>
      <c r="F15" s="500">
        <f t="shared" si="2"/>
        <v>0</v>
      </c>
      <c r="G15" s="501">
        <f>IF('Portada 1-CON Código Presup.'!$L$12="PÚBLICA","X",0)</f>
        <v>0</v>
      </c>
      <c r="H15" s="520">
        <f>IF('Portada 1-CON Código Presup.'!$L$12="PÚBLICA","X",0)</f>
        <v>0</v>
      </c>
      <c r="I15" s="500">
        <f t="shared" ref="I15" si="14">IF(OR(J15="X",K15="X"),0,(J15+K15))</f>
        <v>0</v>
      </c>
      <c r="J15" s="501">
        <f>IF('Portada 1-CON Código Presup.'!$L$12="PÚBLICA","X",0)</f>
        <v>0</v>
      </c>
      <c r="K15" s="490">
        <f>IF('Portada 1-CON Código Presup.'!$L$12="PÚBLICA","X",0)</f>
        <v>0</v>
      </c>
      <c r="L15" s="500">
        <f t="shared" ref="L15" si="15">IF(OR(M15="X",N15="X"),0,(M15+N15))</f>
        <v>0</v>
      </c>
      <c r="M15" s="501">
        <f>IF('Portada 1-CON Código Presup.'!$L$12="PÚBLICA","X",0)</f>
        <v>0</v>
      </c>
      <c r="N15" s="490">
        <f>IF('Portada 1-CON Código Presup.'!$L$12="PÚBLICA","X",0)</f>
        <v>0</v>
      </c>
      <c r="O15" s="492">
        <f>+P15+Q15</f>
        <v>0</v>
      </c>
      <c r="P15" s="501"/>
      <c r="Q15" s="490"/>
      <c r="R15" s="492">
        <f>+S15+T15</f>
        <v>0</v>
      </c>
      <c r="S15" s="501"/>
      <c r="T15" s="520"/>
    </row>
    <row r="16" spans="2:23" ht="18" customHeight="1" thickBot="1" x14ac:dyDescent="0.3">
      <c r="B16" s="103" t="s">
        <v>14030</v>
      </c>
      <c r="C16" s="517" t="e">
        <f t="shared" si="5"/>
        <v>#NAME?</v>
      </c>
      <c r="D16" s="519">
        <f t="shared" si="0"/>
        <v>0</v>
      </c>
      <c r="E16" s="493">
        <f t="shared" si="1"/>
        <v>0</v>
      </c>
      <c r="F16" s="500"/>
      <c r="G16" s="514">
        <f>IF('Portada 1-CON Código Presup.'!$L$12="PÚBLICA","X",0)</f>
        <v>0</v>
      </c>
      <c r="H16" s="521">
        <f>IF('Portada 1-CON Código Presup.'!$L$12="PÚBLICA","X",0)</f>
        <v>0</v>
      </c>
      <c r="I16" s="500"/>
      <c r="J16" s="514">
        <f>IF('Portada 1-CON Código Presup.'!$L$12="PÚBLICA","X",0)</f>
        <v>0</v>
      </c>
      <c r="K16" s="515">
        <f>IF('Portada 1-CON Código Presup.'!$L$12="PÚBLICA","X",0)</f>
        <v>0</v>
      </c>
      <c r="L16" s="500"/>
      <c r="M16" s="514">
        <f>IF('Portada 1-CON Código Presup.'!$L$12="PÚBLICA","X",0)</f>
        <v>0</v>
      </c>
      <c r="N16" s="515">
        <f>IF('Portada 1-CON Código Presup.'!$L$12="PÚBLICA","X",0)</f>
        <v>0</v>
      </c>
      <c r="O16" s="493" t="e">
        <f t="shared" si="6"/>
        <v>#NAME?</v>
      </c>
      <c r="P16" s="514"/>
      <c r="Q16" s="515"/>
      <c r="R16" s="493" t="e">
        <f t="shared" si="7"/>
        <v>#NAME?</v>
      </c>
      <c r="S16" s="514"/>
      <c r="T16" s="521"/>
    </row>
    <row r="17" spans="2:20" ht="26.25" customHeight="1" thickBot="1" x14ac:dyDescent="0.3">
      <c r="B17" s="108" t="s">
        <v>8488</v>
      </c>
      <c r="C17" s="109">
        <f>+D17+E17</f>
        <v>0</v>
      </c>
      <c r="D17" s="110">
        <f>IF(OR(G17="X",J17="X",M17="X"),(P17+S17),(G17+J17+M17+P17+S17))</f>
        <v>0</v>
      </c>
      <c r="E17" s="111">
        <f t="shared" ref="E17" si="16">IF(OR(H17="X",K17="X",N17="X"),(Q17+T17),(H17+K17+N17+Q17+T17))</f>
        <v>0</v>
      </c>
      <c r="F17" s="112">
        <f>+G17+H17</f>
        <v>0</v>
      </c>
      <c r="G17" s="110">
        <f>IFERROR((G6+G7+G9)-(G11+G13+G15),0)</f>
        <v>0</v>
      </c>
      <c r="H17" s="111">
        <f>IFERROR((H6+H7+H9)-(H11+H13+H15),0)</f>
        <v>0</v>
      </c>
      <c r="I17" s="112">
        <f>+J17+K17</f>
        <v>0</v>
      </c>
      <c r="J17" s="110">
        <f>IFERROR((J6+J7+J9)-(J11+J13+J15),0)</f>
        <v>0</v>
      </c>
      <c r="K17" s="113">
        <f>IFERROR((K6+K7+K9)-(K11+K13+K15),0)</f>
        <v>0</v>
      </c>
      <c r="L17" s="112">
        <f>+M17+N17</f>
        <v>0</v>
      </c>
      <c r="M17" s="110">
        <f>IFERROR((M6+M7+M9)-(M11+M13+M15),0)</f>
        <v>0</v>
      </c>
      <c r="N17" s="113">
        <f>IFERROR((N6+N7+N9)-(N11+N13+N15),0)</f>
        <v>0</v>
      </c>
      <c r="O17" s="111">
        <f>+P17+Q17</f>
        <v>0</v>
      </c>
      <c r="P17" s="110">
        <f t="shared" ref="P17:S17" si="17">((P6+P7+P9)-(P11+P13+P15))</f>
        <v>0</v>
      </c>
      <c r="Q17" s="113">
        <f>((Q6+Q7+Q9)-(Q11+Q13+Q15))</f>
        <v>0</v>
      </c>
      <c r="R17" s="111">
        <f>+S17+T17</f>
        <v>0</v>
      </c>
      <c r="S17" s="110">
        <f t="shared" si="17"/>
        <v>0</v>
      </c>
      <c r="T17" s="111">
        <f>((T6+T7+T9)-(T11+T13+T15))</f>
        <v>0</v>
      </c>
    </row>
    <row r="18" spans="2:20" s="37" customFormat="1" ht="14.4" thickTop="1" x14ac:dyDescent="0.25">
      <c r="B18" s="114"/>
      <c r="C18" s="115"/>
      <c r="D18" s="115"/>
      <c r="E18" s="115"/>
      <c r="F18" s="115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</row>
    <row r="19" spans="2:20" ht="15" x14ac:dyDescent="0.25">
      <c r="B19" s="53" t="s">
        <v>6559</v>
      </c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</row>
    <row r="20" spans="2:20" x14ac:dyDescent="0.25">
      <c r="B20" s="54" t="s">
        <v>8800</v>
      </c>
    </row>
    <row r="21" spans="2:20" x14ac:dyDescent="0.25">
      <c r="B21" s="54" t="s">
        <v>8489</v>
      </c>
    </row>
    <row r="22" spans="2:20" x14ac:dyDescent="0.25">
      <c r="B22" s="54" t="s">
        <v>8490</v>
      </c>
    </row>
    <row r="23" spans="2:20" x14ac:dyDescent="0.25">
      <c r="B23" s="54" t="s">
        <v>20011</v>
      </c>
    </row>
    <row r="24" spans="2:20" x14ac:dyDescent="0.25">
      <c r="B24" s="55"/>
    </row>
    <row r="25" spans="2:20" x14ac:dyDescent="0.25">
      <c r="B25" s="56" t="s">
        <v>8487</v>
      </c>
    </row>
    <row r="26" spans="2:20" ht="27" customHeight="1" x14ac:dyDescent="0.25">
      <c r="B26" s="505"/>
      <c r="C26" s="506"/>
      <c r="D26" s="506"/>
      <c r="E26" s="506"/>
      <c r="F26" s="506"/>
      <c r="G26" s="506"/>
      <c r="H26" s="506"/>
      <c r="I26" s="506"/>
      <c r="J26" s="506"/>
      <c r="K26" s="506"/>
      <c r="L26" s="506"/>
      <c r="M26" s="506"/>
      <c r="N26" s="506"/>
      <c r="O26" s="506"/>
      <c r="P26" s="506"/>
      <c r="Q26" s="506"/>
      <c r="R26" s="506"/>
      <c r="S26" s="506"/>
      <c r="T26" s="507"/>
    </row>
    <row r="27" spans="2:20" ht="27" customHeight="1" x14ac:dyDescent="0.25">
      <c r="B27" s="508"/>
      <c r="C27" s="509"/>
      <c r="D27" s="509"/>
      <c r="E27" s="509"/>
      <c r="F27" s="509"/>
      <c r="G27" s="509"/>
      <c r="H27" s="509"/>
      <c r="I27" s="509"/>
      <c r="J27" s="509"/>
      <c r="K27" s="509"/>
      <c r="L27" s="509"/>
      <c r="M27" s="509"/>
      <c r="N27" s="509"/>
      <c r="O27" s="509"/>
      <c r="P27" s="509"/>
      <c r="Q27" s="509"/>
      <c r="R27" s="509"/>
      <c r="S27" s="509"/>
      <c r="T27" s="510"/>
    </row>
    <row r="28" spans="2:20" ht="27" customHeight="1" x14ac:dyDescent="0.25">
      <c r="B28" s="508"/>
      <c r="C28" s="509"/>
      <c r="D28" s="509"/>
      <c r="E28" s="509"/>
      <c r="F28" s="509"/>
      <c r="G28" s="509"/>
      <c r="H28" s="509"/>
      <c r="I28" s="509"/>
      <c r="J28" s="509"/>
      <c r="K28" s="509"/>
      <c r="L28" s="509"/>
      <c r="M28" s="509"/>
      <c r="N28" s="509"/>
      <c r="O28" s="509"/>
      <c r="P28" s="509"/>
      <c r="Q28" s="509"/>
      <c r="R28" s="509"/>
      <c r="S28" s="509"/>
      <c r="T28" s="510"/>
    </row>
    <row r="29" spans="2:20" ht="27" customHeight="1" x14ac:dyDescent="0.25">
      <c r="B29" s="511"/>
      <c r="C29" s="512"/>
      <c r="D29" s="512"/>
      <c r="E29" s="512"/>
      <c r="F29" s="512"/>
      <c r="G29" s="512"/>
      <c r="H29" s="512"/>
      <c r="I29" s="512"/>
      <c r="J29" s="512"/>
      <c r="K29" s="512"/>
      <c r="L29" s="512"/>
      <c r="M29" s="512"/>
      <c r="N29" s="512"/>
      <c r="O29" s="512"/>
      <c r="P29" s="512"/>
      <c r="Q29" s="512"/>
      <c r="R29" s="512"/>
      <c r="S29" s="512"/>
      <c r="T29" s="513"/>
    </row>
    <row r="30" spans="2:20" ht="15" x14ac:dyDescent="0.25">
      <c r="C30" s="21"/>
      <c r="D30" s="21"/>
    </row>
  </sheetData>
  <sheetProtection algorithmName="SHA-512" hashValue="jg1IL6HrZSZtZQ4ycpkH/VGZnEsvldjMaZ+hnvNWdkmyN2Rm9r9P8Ja93mtqStD13CWAzuHzZGR0omQBTMXpLA==" saltValue="ZI7Eqb+Cl0VHXyaSmaOXkQ==" spinCount="100000" sheet="1" objects="1" scenarios="1"/>
  <mergeCells count="99">
    <mergeCell ref="B3:B5"/>
    <mergeCell ref="C3:E4"/>
    <mergeCell ref="R3:T4"/>
    <mergeCell ref="R7:R8"/>
    <mergeCell ref="S7:S8"/>
    <mergeCell ref="T7:T8"/>
    <mergeCell ref="O7:O8"/>
    <mergeCell ref="P7:P8"/>
    <mergeCell ref="Q7:Q8"/>
    <mergeCell ref="F3:Q3"/>
    <mergeCell ref="F4:H4"/>
    <mergeCell ref="L4:N4"/>
    <mergeCell ref="O4:Q4"/>
    <mergeCell ref="I4:K4"/>
    <mergeCell ref="C7:C8"/>
    <mergeCell ref="D7:D8"/>
    <mergeCell ref="E7:E8"/>
    <mergeCell ref="F7:F8"/>
    <mergeCell ref="G7:G8"/>
    <mergeCell ref="C9:C10"/>
    <mergeCell ref="D9:D10"/>
    <mergeCell ref="E9:E10"/>
    <mergeCell ref="F9:F10"/>
    <mergeCell ref="G9:G10"/>
    <mergeCell ref="H9:H10"/>
    <mergeCell ref="L9:L10"/>
    <mergeCell ref="L7:L8"/>
    <mergeCell ref="M7:M8"/>
    <mergeCell ref="N7:N8"/>
    <mergeCell ref="H7:H8"/>
    <mergeCell ref="I7:I8"/>
    <mergeCell ref="J7:J8"/>
    <mergeCell ref="K7:K8"/>
    <mergeCell ref="I9:I10"/>
    <mergeCell ref="J9:J10"/>
    <mergeCell ref="K9:K10"/>
    <mergeCell ref="T11:T12"/>
    <mergeCell ref="S11:S12"/>
    <mergeCell ref="S9:S10"/>
    <mergeCell ref="T9:T10"/>
    <mergeCell ref="C11:C12"/>
    <mergeCell ref="D11:D12"/>
    <mergeCell ref="E11:E12"/>
    <mergeCell ref="F11:F12"/>
    <mergeCell ref="G11:G12"/>
    <mergeCell ref="H11:H12"/>
    <mergeCell ref="L11:L12"/>
    <mergeCell ref="M11:M12"/>
    <mergeCell ref="M9:M10"/>
    <mergeCell ref="N9:N10"/>
    <mergeCell ref="O9:O10"/>
    <mergeCell ref="P9:P10"/>
    <mergeCell ref="T13:T14"/>
    <mergeCell ref="I15:I16"/>
    <mergeCell ref="J15:J16"/>
    <mergeCell ref="K15:K16"/>
    <mergeCell ref="C13:C14"/>
    <mergeCell ref="D13:D14"/>
    <mergeCell ref="E13:E14"/>
    <mergeCell ref="F13:F14"/>
    <mergeCell ref="G13:G14"/>
    <mergeCell ref="H13:H14"/>
    <mergeCell ref="L13:L14"/>
    <mergeCell ref="M13:M14"/>
    <mergeCell ref="N13:N14"/>
    <mergeCell ref="K13:K14"/>
    <mergeCell ref="Q13:Q14"/>
    <mergeCell ref="R13:R14"/>
    <mergeCell ref="B26:T29"/>
    <mergeCell ref="L15:L16"/>
    <mergeCell ref="M15:M16"/>
    <mergeCell ref="N15:N16"/>
    <mergeCell ref="O15:O16"/>
    <mergeCell ref="P15:P16"/>
    <mergeCell ref="Q15:Q16"/>
    <mergeCell ref="C15:C16"/>
    <mergeCell ref="D15:D16"/>
    <mergeCell ref="E15:E16"/>
    <mergeCell ref="F15:F16"/>
    <mergeCell ref="G15:G16"/>
    <mergeCell ref="H15:H16"/>
    <mergeCell ref="R15:R16"/>
    <mergeCell ref="S15:S16"/>
    <mergeCell ref="T15:T16"/>
    <mergeCell ref="I11:I12"/>
    <mergeCell ref="J11:J12"/>
    <mergeCell ref="K11:K12"/>
    <mergeCell ref="O13:O14"/>
    <mergeCell ref="P13:P14"/>
    <mergeCell ref="I13:I14"/>
    <mergeCell ref="J13:J14"/>
    <mergeCell ref="N11:N12"/>
    <mergeCell ref="O11:O12"/>
    <mergeCell ref="P11:P12"/>
    <mergeCell ref="Q11:Q12"/>
    <mergeCell ref="R11:R12"/>
    <mergeCell ref="S13:S14"/>
    <mergeCell ref="Q9:Q10"/>
    <mergeCell ref="R9:R10"/>
  </mergeCells>
  <conditionalFormatting sqref="F18:H18 L18:N18 F6:F7 L6:L17 C6:E18 O6:O18 F9 F11 F13 F15 F17 P18:T18">
    <cfRule type="cellIs" dxfId="68" priority="39" operator="equal">
      <formula>0</formula>
    </cfRule>
  </conditionalFormatting>
  <conditionalFormatting sqref="G6:H17 M17:N17">
    <cfRule type="cellIs" dxfId="67" priority="32" operator="equal">
      <formula>0</formula>
    </cfRule>
  </conditionalFormatting>
  <conditionalFormatting sqref="G6:H18 M17:N18">
    <cfRule type="cellIs" dxfId="66" priority="37" operator="equal">
      <formula>"X"</formula>
    </cfRule>
  </conditionalFormatting>
  <conditionalFormatting sqref="I18:K18 I6:I17">
    <cfRule type="cellIs" dxfId="65" priority="26" operator="equal">
      <formula>0</formula>
    </cfRule>
    <cfRule type="containsErrors" dxfId="64" priority="27">
      <formula>ISERROR(I6)</formula>
    </cfRule>
  </conditionalFormatting>
  <conditionalFormatting sqref="J18">
    <cfRule type="cellIs" dxfId="63" priority="22" operator="equal">
      <formula>"X"</formula>
    </cfRule>
  </conditionalFormatting>
  <conditionalFormatting sqref="J6:K16 M6:N16">
    <cfRule type="cellIs" dxfId="62" priority="1" operator="equal">
      <formula>0</formula>
    </cfRule>
  </conditionalFormatting>
  <conditionalFormatting sqref="J6:K16">
    <cfRule type="cellIs" dxfId="61" priority="18" operator="equal">
      <formula>"X"</formula>
    </cfRule>
  </conditionalFormatting>
  <conditionalFormatting sqref="J17:K17">
    <cfRule type="cellIs" dxfId="60" priority="21" operator="equal">
      <formula>0</formula>
    </cfRule>
  </conditionalFormatting>
  <conditionalFormatting sqref="J17:K18">
    <cfRule type="cellIs" dxfId="59" priority="25" operator="equal">
      <formula>"X"</formula>
    </cfRule>
  </conditionalFormatting>
  <conditionalFormatting sqref="M18">
    <cfRule type="cellIs" dxfId="58" priority="34" operator="equal">
      <formula>"X"</formula>
    </cfRule>
  </conditionalFormatting>
  <conditionalFormatting sqref="M6:N16">
    <cfRule type="cellIs" dxfId="57" priority="14" operator="equal">
      <formula>"X"</formula>
    </cfRule>
  </conditionalFormatting>
  <conditionalFormatting sqref="O17:T17">
    <cfRule type="cellIs" dxfId="56" priority="28" operator="equal">
      <formula>0</formula>
    </cfRule>
  </conditionalFormatting>
  <conditionalFormatting sqref="P6:Q16">
    <cfRule type="cellIs" dxfId="55" priority="10" operator="equal">
      <formula>"X"</formula>
    </cfRule>
  </conditionalFormatting>
  <conditionalFormatting sqref="R6:R17">
    <cfRule type="cellIs" dxfId="54" priority="29" operator="equal">
      <formula>0</formula>
    </cfRule>
  </conditionalFormatting>
  <conditionalFormatting sqref="S6:T16">
    <cfRule type="cellIs" dxfId="53" priority="2" operator="equal">
      <formula>"X"</formula>
    </cfRule>
  </conditionalFormatting>
  <dataValidations xWindow="688" yWindow="400" count="2">
    <dataValidation allowBlank="1" showInputMessage="1" showErrorMessage="1" prompt="Sólo para Instituciones PRIVADAS." sqref="J17:K17 G17:H17 M17:N17" xr:uid="{00000000-0002-0000-0700-000000000000}"/>
    <dataValidation allowBlank="1" showInputMessage="1" showErrorMessage="1" prompt="Sólo para Instituciones PRIVADAS y SUBVENCIONADAS." sqref="G6:H16 J6:K16 M6:N16" xr:uid="{00000000-0002-0000-0700-000001000000}"/>
  </dataValidations>
  <printOptions horizontalCentered="1"/>
  <pageMargins left="0.15748031496062992" right="0.15748031496062992" top="0.78740157480314965" bottom="0.35433070866141736" header="0.31496062992125984" footer="0.19685039370078741"/>
  <pageSetup scale="80" fitToHeight="0" orientation="landscape" r:id="rId1"/>
  <headerFooter>
    <oddFooter>&amp;R&amp;"+,Negrita Cursiva"Educación Preescolar&amp;"+,Cursiva", página 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B1:V29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6.21875" style="13" customWidth="1"/>
    <col min="2" max="2" width="23" style="13" customWidth="1"/>
    <col min="3" max="5" width="7.21875" style="13" customWidth="1"/>
    <col min="6" max="20" width="7" style="13" customWidth="1"/>
    <col min="21" max="16384" width="11.44140625" style="13"/>
  </cols>
  <sheetData>
    <row r="1" spans="2:22" ht="17.399999999999999" x14ac:dyDescent="0.3">
      <c r="B1" s="261" t="s">
        <v>10317</v>
      </c>
      <c r="C1" s="42"/>
      <c r="D1" s="42"/>
      <c r="E1" s="42"/>
      <c r="F1" s="42"/>
      <c r="G1" s="42"/>
      <c r="H1" s="42"/>
      <c r="I1" s="42"/>
      <c r="J1" s="42"/>
      <c r="K1" s="42"/>
      <c r="T1" s="42"/>
    </row>
    <row r="2" spans="2:22" ht="18" thickBot="1" x14ac:dyDescent="0.35">
      <c r="B2" s="261" t="s">
        <v>8493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2:22" ht="21.75" customHeight="1" thickTop="1" thickBot="1" x14ac:dyDescent="0.3">
      <c r="B3" s="531" t="s">
        <v>8502</v>
      </c>
      <c r="C3" s="534" t="s">
        <v>0</v>
      </c>
      <c r="D3" s="535"/>
      <c r="E3" s="535"/>
      <c r="F3" s="540" t="s">
        <v>6556</v>
      </c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542"/>
      <c r="R3" s="538" t="s">
        <v>9784</v>
      </c>
      <c r="S3" s="538"/>
      <c r="T3" s="538"/>
    </row>
    <row r="4" spans="2:22" ht="21" customHeight="1" x14ac:dyDescent="0.25">
      <c r="B4" s="532"/>
      <c r="C4" s="536"/>
      <c r="D4" s="537"/>
      <c r="E4" s="537"/>
      <c r="F4" s="543" t="s">
        <v>9785</v>
      </c>
      <c r="G4" s="539"/>
      <c r="H4" s="539"/>
      <c r="I4" s="543" t="s">
        <v>6557</v>
      </c>
      <c r="J4" s="539"/>
      <c r="K4" s="547"/>
      <c r="L4" s="539" t="s">
        <v>6558</v>
      </c>
      <c r="M4" s="539"/>
      <c r="N4" s="539"/>
      <c r="O4" s="543" t="s">
        <v>9786</v>
      </c>
      <c r="P4" s="539"/>
      <c r="Q4" s="547"/>
      <c r="R4" s="539"/>
      <c r="S4" s="539"/>
      <c r="T4" s="539"/>
    </row>
    <row r="5" spans="2:22" ht="28.5" customHeight="1" thickBot="1" x14ac:dyDescent="0.3">
      <c r="B5" s="533"/>
      <c r="C5" s="60" t="s">
        <v>0</v>
      </c>
      <c r="D5" s="61" t="s">
        <v>9779</v>
      </c>
      <c r="E5" s="62" t="s">
        <v>9780</v>
      </c>
      <c r="F5" s="63" t="s">
        <v>0</v>
      </c>
      <c r="G5" s="61" t="s">
        <v>9779</v>
      </c>
      <c r="H5" s="62" t="s">
        <v>9780</v>
      </c>
      <c r="I5" s="63" t="s">
        <v>0</v>
      </c>
      <c r="J5" s="61" t="s">
        <v>9779</v>
      </c>
      <c r="K5" s="64" t="s">
        <v>9780</v>
      </c>
      <c r="L5" s="63" t="s">
        <v>0</v>
      </c>
      <c r="M5" s="61" t="s">
        <v>9779</v>
      </c>
      <c r="N5" s="64" t="s">
        <v>9780</v>
      </c>
      <c r="O5" s="62" t="s">
        <v>0</v>
      </c>
      <c r="P5" s="61" t="s">
        <v>9779</v>
      </c>
      <c r="Q5" s="64" t="s">
        <v>9780</v>
      </c>
      <c r="R5" s="65" t="s">
        <v>0</v>
      </c>
      <c r="S5" s="61" t="s">
        <v>9779</v>
      </c>
      <c r="T5" s="66" t="s">
        <v>9780</v>
      </c>
    </row>
    <row r="6" spans="2:22" ht="33.75" customHeight="1" thickTop="1" x14ac:dyDescent="0.25">
      <c r="B6" s="71" t="s">
        <v>8494</v>
      </c>
      <c r="C6" s="72">
        <f>+D6+E6</f>
        <v>0</v>
      </c>
      <c r="D6" s="73">
        <f>IF(OR(G6="X",J6="X",M6="X"),(P6+S6),(G6+J6+M6+P6+S6))</f>
        <v>0</v>
      </c>
      <c r="E6" s="74">
        <f>IF(OR(H6="X",K6="X",N6="X"),(Q6+T6),(H6+K6+N6+Q6+T6))</f>
        <v>0</v>
      </c>
      <c r="F6" s="75">
        <f>IF(OR(G6="X",H6="X"),0,(G6+H6))</f>
        <v>0</v>
      </c>
      <c r="G6" s="76">
        <f>IF('Portada 1-CON Código Presup.'!$L$12="PÚBLICA","X",0)</f>
        <v>0</v>
      </c>
      <c r="H6" s="77">
        <f>IF('Portada 1-CON Código Presup.'!$L$12="PÚBLICA","X",0)</f>
        <v>0</v>
      </c>
      <c r="I6" s="75">
        <f>IF(OR(J6="X",K6="X"),0,(J6+K6))</f>
        <v>0</v>
      </c>
      <c r="J6" s="76">
        <f>IF('Portada 1-CON Código Presup.'!$L$12="PÚBLICA","X",0)</f>
        <v>0</v>
      </c>
      <c r="K6" s="78">
        <f>IF('Portada 1-CON Código Presup.'!$L$12="PÚBLICA","X",0)</f>
        <v>0</v>
      </c>
      <c r="L6" s="75">
        <f>IF(OR(M6="X",N6="X"),0,(M6+N6))</f>
        <v>0</v>
      </c>
      <c r="M6" s="76">
        <f>IF('Portada 1-CON Código Presup.'!$L$12="PÚBLICA","X",0)</f>
        <v>0</v>
      </c>
      <c r="N6" s="77">
        <f>IF('Portada 1-CON Código Presup.'!$L$12="PÚBLICA","X",0)</f>
        <v>0</v>
      </c>
      <c r="O6" s="79">
        <f>+P6+Q6</f>
        <v>0</v>
      </c>
      <c r="P6" s="76"/>
      <c r="Q6" s="78"/>
      <c r="R6" s="80">
        <f>+S6+T6</f>
        <v>0</v>
      </c>
      <c r="S6" s="76"/>
      <c r="T6" s="81"/>
      <c r="U6" s="48"/>
      <c r="V6" s="48"/>
    </row>
    <row r="7" spans="2:22" ht="33.75" customHeight="1" thickBot="1" x14ac:dyDescent="0.3">
      <c r="B7" s="82" t="s">
        <v>8495</v>
      </c>
      <c r="C7" s="83">
        <f>+D7+E7</f>
        <v>0</v>
      </c>
      <c r="D7" s="84">
        <f>IF(OR(G7="X",J7="X",M7="X"),(P7+S7),(G7+J7+M7+P7+S7))</f>
        <v>0</v>
      </c>
      <c r="E7" s="85">
        <f>IF(OR(H7="X",K7="X",N7="X"),(Q7+T7),(H7+K7+N7+Q7+T7))</f>
        <v>0</v>
      </c>
      <c r="F7" s="86">
        <f>IF(OR(G7="X",H7="X"),0,(G7+H7))</f>
        <v>0</v>
      </c>
      <c r="G7" s="87">
        <f>IF('Portada 1-CON Código Presup.'!$L$12="PÚBLICA","X",0)</f>
        <v>0</v>
      </c>
      <c r="H7" s="88">
        <f>IF('Portada 1-CON Código Presup.'!$L$12="PÚBLICA","X",0)</f>
        <v>0</v>
      </c>
      <c r="I7" s="86">
        <f>IF(OR(J7="X",K7="X"),0,(J7+K7))</f>
        <v>0</v>
      </c>
      <c r="J7" s="87">
        <f>IF('Portada 1-CON Código Presup.'!$L$12="PÚBLICA","X",0)</f>
        <v>0</v>
      </c>
      <c r="K7" s="88">
        <f>IF('Portada 1-CON Código Presup.'!$L$12="PÚBLICA","X",0)</f>
        <v>0</v>
      </c>
      <c r="L7" s="86">
        <f>IF(OR(M7="X",N7="X"),0,(M7+N7))</f>
        <v>0</v>
      </c>
      <c r="M7" s="87">
        <f>IF('Portada 1-CON Código Presup.'!$L$12="PÚBLICA","X",0)</f>
        <v>0</v>
      </c>
      <c r="N7" s="88">
        <f>IF('Portada 1-CON Código Presup.'!$L$12="PÚBLICA","X",0)</f>
        <v>0</v>
      </c>
      <c r="O7" s="90">
        <f>+P7+Q7</f>
        <v>0</v>
      </c>
      <c r="P7" s="87"/>
      <c r="Q7" s="89"/>
      <c r="R7" s="91">
        <f>+S7+T7</f>
        <v>0</v>
      </c>
      <c r="S7" s="87"/>
      <c r="T7" s="92"/>
      <c r="U7" s="48"/>
      <c r="V7" s="48"/>
    </row>
    <row r="8" spans="2:22" ht="18" customHeight="1" thickTop="1" x14ac:dyDescent="0.25">
      <c r="B8" s="53" t="s">
        <v>6559</v>
      </c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</row>
    <row r="9" spans="2:22" ht="18" customHeight="1" x14ac:dyDescent="0.25">
      <c r="B9" s="54" t="s">
        <v>8800</v>
      </c>
    </row>
    <row r="10" spans="2:22" ht="18" customHeight="1" x14ac:dyDescent="0.25">
      <c r="B10" s="54" t="s">
        <v>8489</v>
      </c>
    </row>
    <row r="11" spans="2:22" x14ac:dyDescent="0.25">
      <c r="B11" s="54" t="s">
        <v>8490</v>
      </c>
    </row>
    <row r="12" spans="2:22" x14ac:dyDescent="0.25">
      <c r="B12" s="55"/>
    </row>
    <row r="13" spans="2:22" x14ac:dyDescent="0.25">
      <c r="B13" s="56" t="s">
        <v>8487</v>
      </c>
    </row>
    <row r="14" spans="2:22" ht="27" customHeight="1" x14ac:dyDescent="0.25">
      <c r="B14" s="505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7"/>
    </row>
    <row r="15" spans="2:22" ht="27" customHeight="1" x14ac:dyDescent="0.25">
      <c r="B15" s="508"/>
      <c r="C15" s="509"/>
      <c r="D15" s="509"/>
      <c r="E15" s="509"/>
      <c r="F15" s="509"/>
      <c r="G15" s="509"/>
      <c r="H15" s="509"/>
      <c r="I15" s="509"/>
      <c r="J15" s="509"/>
      <c r="K15" s="509"/>
      <c r="L15" s="509"/>
      <c r="M15" s="509"/>
      <c r="N15" s="509"/>
      <c r="O15" s="509"/>
      <c r="P15" s="509"/>
      <c r="Q15" s="509"/>
      <c r="R15" s="509"/>
      <c r="S15" s="509"/>
      <c r="T15" s="510"/>
    </row>
    <row r="16" spans="2:22" ht="27" customHeight="1" x14ac:dyDescent="0.25">
      <c r="B16" s="508"/>
      <c r="C16" s="509"/>
      <c r="D16" s="509"/>
      <c r="E16" s="509"/>
      <c r="F16" s="509"/>
      <c r="G16" s="509"/>
      <c r="H16" s="509"/>
      <c r="I16" s="509"/>
      <c r="J16" s="509"/>
      <c r="K16" s="509"/>
      <c r="L16" s="509"/>
      <c r="M16" s="509"/>
      <c r="N16" s="509"/>
      <c r="O16" s="509"/>
      <c r="P16" s="509"/>
      <c r="Q16" s="509"/>
      <c r="R16" s="509"/>
      <c r="S16" s="509"/>
      <c r="T16" s="510"/>
    </row>
    <row r="17" spans="2:20" ht="27" customHeight="1" x14ac:dyDescent="0.25">
      <c r="B17" s="511"/>
      <c r="C17" s="512"/>
      <c r="D17" s="512"/>
      <c r="E17" s="512"/>
      <c r="F17" s="512"/>
      <c r="G17" s="512"/>
      <c r="H17" s="512"/>
      <c r="I17" s="512"/>
      <c r="J17" s="512"/>
      <c r="K17" s="512"/>
      <c r="L17" s="512"/>
      <c r="M17" s="512"/>
      <c r="N17" s="512"/>
      <c r="O17" s="512"/>
      <c r="P17" s="512"/>
      <c r="Q17" s="512"/>
      <c r="R17" s="512"/>
      <c r="S17" s="512"/>
      <c r="T17" s="513"/>
    </row>
    <row r="29" spans="2:20" ht="15" x14ac:dyDescent="0.25">
      <c r="C29" s="21"/>
      <c r="D29" s="21"/>
    </row>
  </sheetData>
  <sheetProtection algorithmName="SHA-512" hashValue="ZKlgsy9kOA6tzXwoYGEmGA39I6PWp2F0fZrcfu8jls3I0AfclDok/1gigz5QuTUNXYfp8xI30cpAqUgftfuFUg==" saltValue="gWPbNoBCMRQ9yTxS+LDA0Q==" spinCount="100000" sheet="1" objects="1" scenarios="1"/>
  <mergeCells count="9">
    <mergeCell ref="B14:T17"/>
    <mergeCell ref="B3:B5"/>
    <mergeCell ref="C3:E4"/>
    <mergeCell ref="F3:Q3"/>
    <mergeCell ref="R3:T4"/>
    <mergeCell ref="F4:H4"/>
    <mergeCell ref="I4:K4"/>
    <mergeCell ref="L4:N4"/>
    <mergeCell ref="O4:Q4"/>
  </mergeCells>
  <conditionalFormatting sqref="C6:F7">
    <cfRule type="cellIs" dxfId="52" priority="2" operator="equal">
      <formula>0</formula>
    </cfRule>
  </conditionalFormatting>
  <conditionalFormatting sqref="G6:H7 J6:K7 M6:N7">
    <cfRule type="cellIs" dxfId="51" priority="1" operator="equal">
      <formula>"X"</formula>
    </cfRule>
    <cfRule type="cellIs" dxfId="50" priority="4" operator="equal">
      <formula>0</formula>
    </cfRule>
  </conditionalFormatting>
  <conditionalFormatting sqref="I6:I7 L6:L7 O6:O7 R6:R7">
    <cfRule type="cellIs" dxfId="49" priority="3" operator="equal">
      <formula>0</formula>
    </cfRule>
  </conditionalFormatting>
  <dataValidations count="2">
    <dataValidation allowBlank="1" showErrorMessage="1" prompt="Sólo para Instituciones PRIVADAS." sqref="L6:L7 I6:I7" xr:uid="{00000000-0002-0000-0800-000000000000}"/>
    <dataValidation allowBlank="1" showInputMessage="1" showErrorMessage="1" prompt="Sólo para Instituciones PRIVADAS y SUBVENCIONADAS." sqref="G6:H7 J6:K7 M6:N7" xr:uid="{00000000-0002-0000-0800-000001000000}"/>
  </dataValidations>
  <printOptions horizontalCentered="1"/>
  <pageMargins left="0.15748031496062992" right="0.15748031496062992" top="0.78740157480314965" bottom="1.4566929133858268" header="0.31496062992125984" footer="0.19685039370078741"/>
  <pageSetup scale="91" fitToHeight="0" orientation="landscape" r:id="rId1"/>
  <headerFooter>
    <oddFooter>&amp;R&amp;"+,Negrita Cursiva"Educación Preescolar&amp;"+,Cursiva", 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26</vt:i4>
      </vt:variant>
    </vt:vector>
  </HeadingPairs>
  <TitlesOfParts>
    <vt:vector size="44" baseType="lpstr">
      <vt:lpstr>Códigos Portada</vt:lpstr>
      <vt:lpstr>preesc-sin codig</vt:lpstr>
      <vt:lpstr>REd de Cuido</vt:lpstr>
      <vt:lpstr>ubicacion (2)</vt:lpstr>
      <vt:lpstr>Portada 1-CON Código Presup.</vt:lpstr>
      <vt:lpstr>Portada 2-SIN Código Presup</vt:lpstr>
      <vt:lpstr>Portada 3-Red Cuido</vt:lpstr>
      <vt:lpstr>CUADRO 1</vt:lpstr>
      <vt:lpstr>CUADRO 2</vt:lpstr>
      <vt:lpstr>CUADRO 3</vt:lpstr>
      <vt:lpstr>CUADRO 4</vt:lpstr>
      <vt:lpstr>CUADRO 5</vt:lpstr>
      <vt:lpstr>CUADRO 6-1</vt:lpstr>
      <vt:lpstr>CUADRO 6-2</vt:lpstr>
      <vt:lpstr>CUADRO 6-3</vt:lpstr>
      <vt:lpstr>CUADRO 7</vt:lpstr>
      <vt:lpstr>CUADRO 8</vt:lpstr>
      <vt:lpstr>CUADRO 9</vt:lpstr>
      <vt:lpstr>'CUADRO 1'!Área_de_impresión</vt:lpstr>
      <vt:lpstr>'CUADRO 2'!Área_de_impresión</vt:lpstr>
      <vt:lpstr>'CUADRO 3'!Área_de_impresión</vt:lpstr>
      <vt:lpstr>'CUADRO 5'!Área_de_impresión</vt:lpstr>
      <vt:lpstr>'CUADRO 6-2'!Área_de_impresión</vt:lpstr>
      <vt:lpstr>'CUADRO 6-3'!Área_de_impresión</vt:lpstr>
      <vt:lpstr>'CUADRO 7'!Área_de_impresión</vt:lpstr>
      <vt:lpstr>'CUADRO 8'!Área_de_impresión</vt:lpstr>
      <vt:lpstr>'CUADRO 9'!Área_de_impresión</vt:lpstr>
      <vt:lpstr>'Portada 1-CON Código Presup.'!Área_de_impresión</vt:lpstr>
      <vt:lpstr>'Portada 2-SIN Código Presup'!Área_de_impresión</vt:lpstr>
      <vt:lpstr>'Portada 3-Red Cuido'!Área_de_impresión</vt:lpstr>
      <vt:lpstr>'preesc-sin codig'!BaseDeDatos</vt:lpstr>
      <vt:lpstr>codigos_cuido</vt:lpstr>
      <vt:lpstr>CUIDO</vt:lpstr>
      <vt:lpstr>CUIDO_1</vt:lpstr>
      <vt:lpstr>datos</vt:lpstr>
      <vt:lpstr>DATOS_CUID</vt:lpstr>
      <vt:lpstr>lista</vt:lpstr>
      <vt:lpstr>'CUADRO 1'!OLE_LINK2</vt:lpstr>
      <vt:lpstr>'CUADRO 5'!OLE_LINK2</vt:lpstr>
      <vt:lpstr>privadas</vt:lpstr>
      <vt:lpstr>prov</vt:lpstr>
      <vt:lpstr>prov1</vt:lpstr>
      <vt:lpstr>secuenc</vt:lpstr>
      <vt:lpstr>sino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dbrenes</dc:creator>
  <cp:lastModifiedBy>Dixie Brenes Vindas</cp:lastModifiedBy>
  <cp:lastPrinted>2022-11-26T01:19:32Z</cp:lastPrinted>
  <dcterms:created xsi:type="dcterms:W3CDTF">2011-05-27T17:11:21Z</dcterms:created>
  <dcterms:modified xsi:type="dcterms:W3CDTF">2023-11-27T21:32:05Z</dcterms:modified>
</cp:coreProperties>
</file>